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Projects\shog-marketing\templates\"/>
    </mc:Choice>
  </mc:AlternateContent>
  <xr:revisionPtr revIDLastSave="0" documentId="13_ncr:1_{AEDFDD6E-1974-4FCC-9133-6C94F414E9C7}" xr6:coauthVersionLast="47" xr6:coauthVersionMax="47" xr10:uidLastSave="{00000000-0000-0000-0000-000000000000}"/>
  <bookViews>
    <workbookView xWindow="-108" yWindow="-108" windowWidth="23256" windowHeight="13896" xr2:uid="{00000000-000D-0000-FFFF-FFFF00000000}"/>
  </bookViews>
  <sheets>
    <sheet name="Start here" sheetId="1" r:id="rId1"/>
    <sheet name="Setup" sheetId="2" r:id="rId2"/>
    <sheet name="People" sheetId="3" r:id="rId3"/>
    <sheet name="Training Plan" sheetId="4" r:id="rId4"/>
    <sheet name="Calendar" sheetId="5" r:id="rId5"/>
    <sheet name="Attendance Sheet" sheetId="6" r:id="rId6"/>
    <sheet name="Training Record" sheetId="7" r:id="rId7"/>
    <sheet name="Training Matrix" sheetId="8" r:id="rId8"/>
    <sheet name="_calc" sheetId="9" state="hidden" r:id="rId9"/>
  </sheets>
  <definedNames>
    <definedName name="_xlnm._FilterDatabase" localSheetId="2" hidden="1">People!$A$5:$G$105</definedName>
    <definedName name="_xlnm._FilterDatabase" localSheetId="3" hidden="1">'Training Plan'!$A$5:$L$65</definedName>
    <definedName name="_xlnm._FilterDatabase" localSheetId="6" hidden="1">'Training Record'!$A$5:$L$505</definedName>
    <definedName name="AttendedList">Setup!$K$12:$K$13</definedName>
    <definedName name="CompanyName">Setup!$D$5</definedName>
    <definedName name="CourseList">Setup!$D$12:$D$31</definedName>
    <definedName name="CourseValidity">Setup!$E$12:$E$31</definedName>
    <definedName name="DeliveryList">Setup!$I$12:$I$15</definedName>
    <definedName name="FreqList">Setup!$G$12:$G$16</definedName>
    <definedName name="People_Dept">People!$C$6:$C$105</definedName>
    <definedName name="People_ID">People!$A$6:$A$105</definedName>
    <definedName name="People_Name">People!$B$6:$B$105</definedName>
    <definedName name="People_Role">People!$D$6:$D$105</definedName>
    <definedName name="People_Start">People!$F$6:$F$105</definedName>
    <definedName name="People_Status">People!$G$6:$G$105</definedName>
    <definedName name="People_Title">People!$E$6:$E$105</definedName>
    <definedName name="Plan_Course">'Training Plan'!$B$6:$B$65</definedName>
    <definedName name="Plan_Days">'Training Plan'!$G$6:$G$65</definedName>
    <definedName name="Plan_End">'Training Plan'!$F$6:$F$65</definedName>
    <definedName name="Plan_Role">'Training Plan'!$A$6:$A$65</definedName>
    <definedName name="Plan_Sched">'Training Plan'!$D$6:$D$65</definedName>
    <definedName name="_xlnm.Print_Area" localSheetId="5">'Attendance Sheet'!$A$1:$I$37</definedName>
    <definedName name="_xlnm.Print_Area" localSheetId="4">OFFSET(Calendar!$A$1,0,0,5+MAX(1,COUNTA(Plan_Course)),17)</definedName>
    <definedName name="_xlnm.Print_Area" localSheetId="2">OFFSET(People!$A$1,0,0,5+MAX(1,COUNTA(People_ID)),7)</definedName>
    <definedName name="_xlnm.Print_Area" localSheetId="1">Setup!$A$1:$L$33</definedName>
    <definedName name="_xlnm.Print_Area" localSheetId="0">'Start here'!$A$1:$F$36</definedName>
    <definedName name="_xlnm.Print_Area" localSheetId="7">OFFSET('Training Matrix'!$A$1,0,0,7+MAX(1,COUNTA(People_ID)),MAX(15,7+COUNTA(CourseList)))</definedName>
    <definedName name="_xlnm.Print_Area" localSheetId="3">OFFSET('Training Plan'!$A$1,0,0,5+MAX(1,COUNTA(Plan_Course)),12)</definedName>
    <definedName name="_xlnm.Print_Area" localSheetId="6">OFFSET('Training Record'!$A$1,0,0,5+MAX(1,COUNTA(Rec_Emp)),12)</definedName>
    <definedName name="_xlnm.Print_Titles" localSheetId="4">Calendar!$5:$5</definedName>
    <definedName name="_xlnm.Print_Titles" localSheetId="2">People!$5:$5</definedName>
    <definedName name="_xlnm.Print_Titles" localSheetId="7">'Training Matrix'!$6:$7</definedName>
    <definedName name="_xlnm.Print_Titles" localSheetId="3">'Training Plan'!$5:$5</definedName>
    <definedName name="_xlnm.Print_Titles" localSheetId="6">'Training Record'!$5:$5</definedName>
    <definedName name="Rec_Course">'Training Record'!$D$6:$D$505</definedName>
    <definedName name="Rec_Done">'Training Record'!$M$6:$M$505</definedName>
    <definedName name="Rec_Emp">'Training Record'!$B$6:$B$505</definedName>
    <definedName name="Rec_Exp">'Training Record'!$N$6:$N$505</definedName>
    <definedName name="Rec_Result">'Training Record'!$H$6:$H$505</definedName>
    <definedName name="ResultList">Setup!$J$12:$J$14</definedName>
    <definedName name="RoleList">Setup!$B$12:$B$31</definedName>
    <definedName name="SchedList">Setup!$H$12:$H$13</definedName>
    <definedName name="StatusList">Setup!$L$12:$L$13</definedName>
    <definedName name="TrainingYear">Setup!$D$6</definedName>
    <definedName name="WarnDays">Setup!$D$7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3" i="9" l="1"/>
  <c r="E30" i="9"/>
  <c r="K28" i="9"/>
  <c r="G26" i="9"/>
  <c r="X12" i="9"/>
  <c r="W12" i="9"/>
  <c r="G11" i="9"/>
  <c r="E8" i="9"/>
  <c r="FS6" i="9"/>
  <c r="FR6" i="9"/>
  <c r="U6" i="9"/>
  <c r="O6" i="9"/>
  <c r="M6" i="9"/>
  <c r="AB107" i="8"/>
  <c r="D107" i="8"/>
  <c r="C107" i="8"/>
  <c r="B107" i="8"/>
  <c r="A107" i="8"/>
  <c r="AB106" i="8"/>
  <c r="D106" i="8"/>
  <c r="C106" i="8"/>
  <c r="B106" i="8"/>
  <c r="A106" i="8"/>
  <c r="AB105" i="8"/>
  <c r="D105" i="8"/>
  <c r="C105" i="8"/>
  <c r="B105" i="8"/>
  <c r="A105" i="8"/>
  <c r="AB104" i="8"/>
  <c r="D104" i="8"/>
  <c r="C104" i="8"/>
  <c r="B104" i="8"/>
  <c r="A104" i="8"/>
  <c r="Q104" i="8" s="1"/>
  <c r="AB103" i="8"/>
  <c r="D103" i="8"/>
  <c r="C103" i="8"/>
  <c r="B103" i="8"/>
  <c r="A103" i="8"/>
  <c r="AB102" i="8"/>
  <c r="D102" i="8"/>
  <c r="C102" i="8"/>
  <c r="B102" i="8"/>
  <c r="A102" i="8"/>
  <c r="F102" i="8" s="1"/>
  <c r="AB101" i="8"/>
  <c r="F101" i="8"/>
  <c r="D101" i="8"/>
  <c r="C101" i="8"/>
  <c r="B101" i="8"/>
  <c r="A101" i="8"/>
  <c r="E101" i="8" s="1"/>
  <c r="G101" i="8" s="1"/>
  <c r="AB100" i="8"/>
  <c r="D100" i="8"/>
  <c r="C100" i="8"/>
  <c r="B100" i="8"/>
  <c r="A100" i="8"/>
  <c r="X100" i="8" s="1"/>
  <c r="AB99" i="8"/>
  <c r="D99" i="8"/>
  <c r="C99" i="8"/>
  <c r="B99" i="8"/>
  <c r="A99" i="8"/>
  <c r="AB98" i="8"/>
  <c r="D98" i="8"/>
  <c r="C98" i="8"/>
  <c r="B98" i="8"/>
  <c r="A98" i="8"/>
  <c r="W98" i="8" s="1"/>
  <c r="AB97" i="8"/>
  <c r="W97" i="8"/>
  <c r="D97" i="8"/>
  <c r="C97" i="8"/>
  <c r="B97" i="8"/>
  <c r="A97" i="8"/>
  <c r="S97" i="8" s="1"/>
  <c r="AB96" i="8"/>
  <c r="D96" i="8"/>
  <c r="C96" i="8"/>
  <c r="B96" i="8"/>
  <c r="A96" i="8"/>
  <c r="AB95" i="8"/>
  <c r="AA95" i="8"/>
  <c r="X95" i="8"/>
  <c r="J95" i="8"/>
  <c r="H95" i="8"/>
  <c r="D95" i="8"/>
  <c r="C95" i="8"/>
  <c r="B95" i="8"/>
  <c r="A95" i="8"/>
  <c r="AB94" i="8"/>
  <c r="D94" i="8"/>
  <c r="C94" i="8"/>
  <c r="B94" i="8"/>
  <c r="A94" i="8"/>
  <c r="H94" i="8" s="1"/>
  <c r="AB93" i="8"/>
  <c r="F93" i="8"/>
  <c r="E93" i="8"/>
  <c r="D93" i="8"/>
  <c r="C93" i="8"/>
  <c r="B93" i="8"/>
  <c r="A93" i="8"/>
  <c r="AB92" i="8"/>
  <c r="D92" i="8"/>
  <c r="C92" i="8"/>
  <c r="B92" i="8"/>
  <c r="A92" i="8"/>
  <c r="AB91" i="8"/>
  <c r="O91" i="8"/>
  <c r="F91" i="8"/>
  <c r="D91" i="8"/>
  <c r="C91" i="8"/>
  <c r="B91" i="8"/>
  <c r="A91" i="8"/>
  <c r="E91" i="8" s="1"/>
  <c r="G91" i="8" s="1"/>
  <c r="AB90" i="8"/>
  <c r="D90" i="8"/>
  <c r="C90" i="8"/>
  <c r="B90" i="8"/>
  <c r="A90" i="8"/>
  <c r="AB89" i="8"/>
  <c r="D89" i="8"/>
  <c r="C89" i="8"/>
  <c r="B89" i="8"/>
  <c r="A89" i="8"/>
  <c r="AB88" i="8"/>
  <c r="O88" i="8"/>
  <c r="D88" i="8"/>
  <c r="C88" i="8"/>
  <c r="B88" i="8"/>
  <c r="A88" i="8"/>
  <c r="L88" i="8" s="1"/>
  <c r="AB87" i="8"/>
  <c r="D87" i="8"/>
  <c r="C87" i="8"/>
  <c r="B87" i="8"/>
  <c r="A87" i="8"/>
  <c r="F87" i="8" s="1"/>
  <c r="AB86" i="8"/>
  <c r="O86" i="8"/>
  <c r="D86" i="8"/>
  <c r="C86" i="8"/>
  <c r="B86" i="8"/>
  <c r="A86" i="8"/>
  <c r="AB85" i="8"/>
  <c r="D85" i="8"/>
  <c r="C85" i="8"/>
  <c r="B85" i="8"/>
  <c r="A85" i="8"/>
  <c r="M85" i="8" s="1"/>
  <c r="AB84" i="8"/>
  <c r="W84" i="8"/>
  <c r="H84" i="8"/>
  <c r="D84" i="8"/>
  <c r="C84" i="8"/>
  <c r="B84" i="8"/>
  <c r="A84" i="8"/>
  <c r="P84" i="8" s="1"/>
  <c r="AB83" i="8"/>
  <c r="X83" i="8"/>
  <c r="H83" i="8"/>
  <c r="F83" i="8"/>
  <c r="E83" i="8"/>
  <c r="G83" i="8" s="1"/>
  <c r="D83" i="8"/>
  <c r="C83" i="8"/>
  <c r="B83" i="8"/>
  <c r="A83" i="8"/>
  <c r="AB82" i="8"/>
  <c r="D82" i="8"/>
  <c r="C82" i="8"/>
  <c r="B82" i="8"/>
  <c r="A82" i="8"/>
  <c r="AB81" i="8"/>
  <c r="E81" i="8"/>
  <c r="D81" i="8"/>
  <c r="C81" i="8"/>
  <c r="B81" i="8"/>
  <c r="A81" i="8"/>
  <c r="Z81" i="8" s="1"/>
  <c r="AB80" i="8"/>
  <c r="K80" i="8"/>
  <c r="D80" i="8"/>
  <c r="C80" i="8"/>
  <c r="B80" i="8"/>
  <c r="A80" i="8"/>
  <c r="O80" i="8" s="1"/>
  <c r="AB79" i="8"/>
  <c r="D79" i="8"/>
  <c r="C79" i="8"/>
  <c r="B79" i="8"/>
  <c r="A79" i="8"/>
  <c r="AB78" i="8"/>
  <c r="D78" i="8"/>
  <c r="C78" i="8"/>
  <c r="B78" i="8"/>
  <c r="A78" i="8"/>
  <c r="AB77" i="8"/>
  <c r="D77" i="8"/>
  <c r="C77" i="8"/>
  <c r="B77" i="8"/>
  <c r="A77" i="8"/>
  <c r="AB76" i="8"/>
  <c r="D76" i="8"/>
  <c r="C76" i="8"/>
  <c r="B76" i="8"/>
  <c r="A76" i="8"/>
  <c r="AB75" i="8"/>
  <c r="F75" i="8"/>
  <c r="D75" i="8"/>
  <c r="C75" i="8"/>
  <c r="B75" i="8"/>
  <c r="A75" i="8"/>
  <c r="AB74" i="8"/>
  <c r="D74" i="8"/>
  <c r="C74" i="8"/>
  <c r="B74" i="8"/>
  <c r="A74" i="8"/>
  <c r="AB73" i="8"/>
  <c r="D73" i="8"/>
  <c r="C73" i="8"/>
  <c r="B73" i="8"/>
  <c r="A73" i="8"/>
  <c r="E73" i="8" s="1"/>
  <c r="AB72" i="8"/>
  <c r="D72" i="8"/>
  <c r="C72" i="8"/>
  <c r="B72" i="8"/>
  <c r="A72" i="8"/>
  <c r="H72" i="8" s="1"/>
  <c r="AB71" i="8"/>
  <c r="D71" i="8"/>
  <c r="C71" i="8"/>
  <c r="B71" i="8"/>
  <c r="A71" i="8"/>
  <c r="AB70" i="8"/>
  <c r="R70" i="8"/>
  <c r="P70" i="8"/>
  <c r="D70" i="8"/>
  <c r="C70" i="8"/>
  <c r="B70" i="8"/>
  <c r="A70" i="8"/>
  <c r="E70" i="8" s="1"/>
  <c r="G70" i="8" s="1"/>
  <c r="AB69" i="8"/>
  <c r="D69" i="8"/>
  <c r="C69" i="8"/>
  <c r="B69" i="8"/>
  <c r="A69" i="8"/>
  <c r="AB68" i="8"/>
  <c r="D68" i="8"/>
  <c r="C68" i="8"/>
  <c r="B68" i="8"/>
  <c r="A68" i="8"/>
  <c r="AB67" i="8"/>
  <c r="H67" i="8"/>
  <c r="D67" i="8"/>
  <c r="C67" i="8"/>
  <c r="B67" i="8"/>
  <c r="A67" i="8"/>
  <c r="L67" i="8" s="1"/>
  <c r="AB66" i="8"/>
  <c r="H66" i="8"/>
  <c r="E66" i="8"/>
  <c r="D66" i="8"/>
  <c r="C66" i="8"/>
  <c r="B66" i="8"/>
  <c r="A66" i="8"/>
  <c r="R66" i="8" s="1"/>
  <c r="AB65" i="8"/>
  <c r="L65" i="8"/>
  <c r="J65" i="8"/>
  <c r="D65" i="8"/>
  <c r="C65" i="8"/>
  <c r="B65" i="8"/>
  <c r="A65" i="8"/>
  <c r="M65" i="8" s="1"/>
  <c r="AB64" i="8"/>
  <c r="Q64" i="8"/>
  <c r="M64" i="8"/>
  <c r="J64" i="8"/>
  <c r="D64" i="8"/>
  <c r="C64" i="8"/>
  <c r="B64" i="8"/>
  <c r="A64" i="8"/>
  <c r="L64" i="8" s="1"/>
  <c r="AB63" i="8"/>
  <c r="D63" i="8"/>
  <c r="C63" i="8"/>
  <c r="B63" i="8"/>
  <c r="A63" i="8"/>
  <c r="AB62" i="8"/>
  <c r="R62" i="8"/>
  <c r="O62" i="8"/>
  <c r="D62" i="8"/>
  <c r="C62" i="8"/>
  <c r="B62" i="8"/>
  <c r="A62" i="8"/>
  <c r="U62" i="8" s="1"/>
  <c r="AB61" i="8"/>
  <c r="S61" i="8"/>
  <c r="D61" i="8"/>
  <c r="C61" i="8"/>
  <c r="B61" i="8"/>
  <c r="A61" i="8"/>
  <c r="Z61" i="8" s="1"/>
  <c r="AB60" i="8"/>
  <c r="Z60" i="8"/>
  <c r="R60" i="8"/>
  <c r="O60" i="8"/>
  <c r="D60" i="8"/>
  <c r="C60" i="8"/>
  <c r="B60" i="8"/>
  <c r="A60" i="8"/>
  <c r="AB59" i="8"/>
  <c r="D59" i="8"/>
  <c r="C59" i="8"/>
  <c r="B59" i="8"/>
  <c r="A59" i="8"/>
  <c r="AB58" i="8"/>
  <c r="D58" i="8"/>
  <c r="C58" i="8"/>
  <c r="B58" i="8"/>
  <c r="A58" i="8"/>
  <c r="AB57" i="8"/>
  <c r="D57" i="8"/>
  <c r="C57" i="8"/>
  <c r="B57" i="8"/>
  <c r="A57" i="8"/>
  <c r="Z57" i="8" s="1"/>
  <c r="AB56" i="8"/>
  <c r="H56" i="8"/>
  <c r="F56" i="8"/>
  <c r="D56" i="8"/>
  <c r="C56" i="8"/>
  <c r="B56" i="8"/>
  <c r="A56" i="8"/>
  <c r="J56" i="8" s="1"/>
  <c r="AB55" i="8"/>
  <c r="D55" i="8"/>
  <c r="C55" i="8"/>
  <c r="B55" i="8"/>
  <c r="A55" i="8"/>
  <c r="X55" i="8" s="1"/>
  <c r="AB54" i="8"/>
  <c r="P54" i="8"/>
  <c r="J54" i="8"/>
  <c r="H54" i="8"/>
  <c r="D54" i="8"/>
  <c r="C54" i="8"/>
  <c r="B54" i="8"/>
  <c r="A54" i="8"/>
  <c r="O54" i="8" s="1"/>
  <c r="AB53" i="8"/>
  <c r="T53" i="8"/>
  <c r="S53" i="8"/>
  <c r="O53" i="8"/>
  <c r="D53" i="8"/>
  <c r="C53" i="8"/>
  <c r="B53" i="8"/>
  <c r="A53" i="8"/>
  <c r="P53" i="8" s="1"/>
  <c r="AB52" i="8"/>
  <c r="D52" i="8"/>
  <c r="C52" i="8"/>
  <c r="B52" i="8"/>
  <c r="A52" i="8"/>
  <c r="E52" i="8" s="1"/>
  <c r="G52" i="8" s="1"/>
  <c r="AB51" i="8"/>
  <c r="D51" i="8"/>
  <c r="C51" i="8"/>
  <c r="B51" i="8"/>
  <c r="A51" i="8"/>
  <c r="AB50" i="8"/>
  <c r="D50" i="8"/>
  <c r="C50" i="8"/>
  <c r="B50" i="8"/>
  <c r="A50" i="8"/>
  <c r="X50" i="8" s="1"/>
  <c r="AB49" i="8"/>
  <c r="D49" i="8"/>
  <c r="C49" i="8"/>
  <c r="B49" i="8"/>
  <c r="A49" i="8"/>
  <c r="AB48" i="8"/>
  <c r="D48" i="8"/>
  <c r="C48" i="8"/>
  <c r="B48" i="8"/>
  <c r="A48" i="8"/>
  <c r="W48" i="8" s="1"/>
  <c r="AB47" i="8"/>
  <c r="Y47" i="8"/>
  <c r="D47" i="8"/>
  <c r="C47" i="8"/>
  <c r="B47" i="8"/>
  <c r="A47" i="8"/>
  <c r="U47" i="8" s="1"/>
  <c r="AB46" i="8"/>
  <c r="D46" i="8"/>
  <c r="C46" i="8"/>
  <c r="B46" i="8"/>
  <c r="A46" i="8"/>
  <c r="AB45" i="8"/>
  <c r="D45" i="8"/>
  <c r="C45" i="8"/>
  <c r="B45" i="8"/>
  <c r="A45" i="8"/>
  <c r="AB44" i="8"/>
  <c r="D44" i="8"/>
  <c r="C44" i="8"/>
  <c r="B44" i="8"/>
  <c r="A44" i="8"/>
  <c r="AB43" i="8"/>
  <c r="R43" i="8"/>
  <c r="D43" i="8"/>
  <c r="C43" i="8"/>
  <c r="B43" i="8"/>
  <c r="A43" i="8"/>
  <c r="E43" i="8" s="1"/>
  <c r="AB42" i="8"/>
  <c r="I42" i="8"/>
  <c r="E42" i="8"/>
  <c r="D42" i="8"/>
  <c r="C42" i="8"/>
  <c r="B42" i="8"/>
  <c r="A42" i="8"/>
  <c r="X42" i="8" s="1"/>
  <c r="AB41" i="8"/>
  <c r="D41" i="8"/>
  <c r="C41" i="8"/>
  <c r="B41" i="8"/>
  <c r="A41" i="8"/>
  <c r="AB40" i="8"/>
  <c r="D40" i="8"/>
  <c r="C40" i="8"/>
  <c r="B40" i="8"/>
  <c r="A40" i="8"/>
  <c r="W40" i="8" s="1"/>
  <c r="AB39" i="8"/>
  <c r="W39" i="8"/>
  <c r="T39" i="8"/>
  <c r="D39" i="8"/>
  <c r="C39" i="8"/>
  <c r="B39" i="8"/>
  <c r="A39" i="8"/>
  <c r="X39" i="8" s="1"/>
  <c r="AB38" i="8"/>
  <c r="D38" i="8"/>
  <c r="C38" i="8"/>
  <c r="B38" i="8"/>
  <c r="A38" i="8"/>
  <c r="Z38" i="8" s="1"/>
  <c r="AB37" i="8"/>
  <c r="D37" i="8"/>
  <c r="C37" i="8"/>
  <c r="B37" i="8"/>
  <c r="A37" i="8"/>
  <c r="AB36" i="8"/>
  <c r="D36" i="8"/>
  <c r="C36" i="8"/>
  <c r="B36" i="8"/>
  <c r="A36" i="8"/>
  <c r="AB35" i="8"/>
  <c r="D35" i="8"/>
  <c r="C35" i="8"/>
  <c r="B35" i="8"/>
  <c r="A35" i="8"/>
  <c r="L35" i="8" s="1"/>
  <c r="AB34" i="8"/>
  <c r="D34" i="8"/>
  <c r="C34" i="8"/>
  <c r="B34" i="8"/>
  <c r="A34" i="8"/>
  <c r="H34" i="8" s="1"/>
  <c r="AB33" i="8"/>
  <c r="D33" i="8"/>
  <c r="C33" i="8"/>
  <c r="B33" i="8"/>
  <c r="A33" i="8"/>
  <c r="P33" i="8" s="1"/>
  <c r="AB32" i="8"/>
  <c r="K32" i="8"/>
  <c r="J32" i="8"/>
  <c r="D32" i="8"/>
  <c r="C32" i="8"/>
  <c r="B32" i="8"/>
  <c r="A32" i="8"/>
  <c r="R32" i="8" s="1"/>
  <c r="AB31" i="8"/>
  <c r="Q31" i="8"/>
  <c r="D31" i="8"/>
  <c r="C31" i="8"/>
  <c r="B31" i="8"/>
  <c r="A31" i="8"/>
  <c r="S31" i="8" s="1"/>
  <c r="AB30" i="8"/>
  <c r="D30" i="8"/>
  <c r="C30" i="8"/>
  <c r="B30" i="8"/>
  <c r="A30" i="8"/>
  <c r="M30" i="8" s="1"/>
  <c r="AB29" i="8"/>
  <c r="D29" i="8"/>
  <c r="C29" i="8"/>
  <c r="B29" i="8"/>
  <c r="A29" i="8"/>
  <c r="AB28" i="8"/>
  <c r="Y28" i="8"/>
  <c r="X28" i="8"/>
  <c r="D28" i="8"/>
  <c r="C28" i="8"/>
  <c r="B28" i="8"/>
  <c r="A28" i="8"/>
  <c r="Z28" i="8" s="1"/>
  <c r="AB27" i="8"/>
  <c r="D27" i="8"/>
  <c r="C27" i="8"/>
  <c r="B27" i="8"/>
  <c r="A27" i="8"/>
  <c r="AB26" i="8"/>
  <c r="D26" i="8"/>
  <c r="C26" i="8"/>
  <c r="B26" i="8"/>
  <c r="A26" i="8"/>
  <c r="Z26" i="8" s="1"/>
  <c r="AB25" i="8"/>
  <c r="D25" i="8"/>
  <c r="C25" i="8"/>
  <c r="B25" i="8"/>
  <c r="A25" i="8"/>
  <c r="AB24" i="8"/>
  <c r="P24" i="8"/>
  <c r="H24" i="8"/>
  <c r="D24" i="8"/>
  <c r="C24" i="8"/>
  <c r="B24" i="8"/>
  <c r="A24" i="8"/>
  <c r="R24" i="8" s="1"/>
  <c r="AB23" i="8"/>
  <c r="D23" i="8"/>
  <c r="C23" i="8"/>
  <c r="B23" i="8"/>
  <c r="A23" i="8"/>
  <c r="M23" i="8" s="1"/>
  <c r="AB22" i="8"/>
  <c r="D22" i="8"/>
  <c r="C22" i="8"/>
  <c r="B22" i="8"/>
  <c r="A22" i="8"/>
  <c r="AB21" i="8"/>
  <c r="D21" i="8"/>
  <c r="C21" i="8"/>
  <c r="B21" i="8"/>
  <c r="A21" i="8"/>
  <c r="E21" i="8" s="1"/>
  <c r="AB20" i="8"/>
  <c r="X20" i="8"/>
  <c r="D20" i="8"/>
  <c r="C20" i="8"/>
  <c r="B20" i="8"/>
  <c r="A20" i="8"/>
  <c r="AB19" i="8"/>
  <c r="X19" i="8"/>
  <c r="R19" i="8"/>
  <c r="D19" i="8"/>
  <c r="C19" i="8"/>
  <c r="B19" i="8"/>
  <c r="A19" i="8"/>
  <c r="AB18" i="8"/>
  <c r="X18" i="8"/>
  <c r="P18" i="8"/>
  <c r="O18" i="8"/>
  <c r="D18" i="8"/>
  <c r="C18" i="8"/>
  <c r="B18" i="8"/>
  <c r="A18" i="8"/>
  <c r="AB17" i="8"/>
  <c r="D17" i="8"/>
  <c r="C17" i="8"/>
  <c r="B17" i="8"/>
  <c r="A17" i="8"/>
  <c r="AB16" i="8"/>
  <c r="D16" i="8"/>
  <c r="C16" i="8"/>
  <c r="B16" i="8"/>
  <c r="A16" i="8"/>
  <c r="W16" i="8" s="1"/>
  <c r="AB15" i="8"/>
  <c r="X15" i="8"/>
  <c r="D15" i="8"/>
  <c r="C15" i="8"/>
  <c r="B15" i="8"/>
  <c r="A15" i="8"/>
  <c r="W15" i="8" s="1"/>
  <c r="AB14" i="8"/>
  <c r="D14" i="8"/>
  <c r="C14" i="8"/>
  <c r="B14" i="8"/>
  <c r="A14" i="8"/>
  <c r="AB13" i="8"/>
  <c r="D13" i="8"/>
  <c r="C13" i="8"/>
  <c r="B13" i="8"/>
  <c r="A13" i="8"/>
  <c r="AB12" i="8"/>
  <c r="D12" i="8"/>
  <c r="C12" i="8"/>
  <c r="B12" i="8"/>
  <c r="A12" i="8"/>
  <c r="AB11" i="8"/>
  <c r="D11" i="8"/>
  <c r="C11" i="8"/>
  <c r="B11" i="8"/>
  <c r="A11" i="8"/>
  <c r="AB10" i="8"/>
  <c r="D10" i="8"/>
  <c r="C10" i="8"/>
  <c r="B10" i="8"/>
  <c r="A10" i="8"/>
  <c r="R10" i="8" s="1"/>
  <c r="AB9" i="8"/>
  <c r="D9" i="8"/>
  <c r="C9" i="8"/>
  <c r="B9" i="8"/>
  <c r="A9" i="8"/>
  <c r="AB8" i="8"/>
  <c r="X8" i="8"/>
  <c r="U8" i="8"/>
  <c r="P8" i="8"/>
  <c r="D8" i="8"/>
  <c r="C8" i="8"/>
  <c r="B8" i="8"/>
  <c r="A8" i="8"/>
  <c r="W7" i="8"/>
  <c r="T7" i="8"/>
  <c r="AA6" i="8"/>
  <c r="Z6" i="8"/>
  <c r="W6" i="9" s="1"/>
  <c r="Y6" i="8"/>
  <c r="X6" i="8"/>
  <c r="U11" i="9" s="1"/>
  <c r="W6" i="8"/>
  <c r="T11" i="9" s="1"/>
  <c r="V6" i="8"/>
  <c r="V32" i="8" s="1"/>
  <c r="U6" i="8"/>
  <c r="R49" i="9" s="1"/>
  <c r="T6" i="8"/>
  <c r="T105" i="8" s="1"/>
  <c r="S6" i="8"/>
  <c r="S105" i="8" s="1"/>
  <c r="R6" i="8"/>
  <c r="O54" i="9" s="1"/>
  <c r="Q6" i="8"/>
  <c r="N13" i="9" s="1"/>
  <c r="P6" i="8"/>
  <c r="M43" i="9" s="1"/>
  <c r="O6" i="8"/>
  <c r="L8" i="9" s="1"/>
  <c r="N6" i="8"/>
  <c r="K6" i="9" s="1"/>
  <c r="M6" i="8"/>
  <c r="M33" i="8" s="1"/>
  <c r="L6" i="8"/>
  <c r="I26" i="9" s="1"/>
  <c r="K6" i="8"/>
  <c r="J6" i="8"/>
  <c r="G9" i="9" s="1"/>
  <c r="I6" i="8"/>
  <c r="H6" i="8"/>
  <c r="E28" i="9" s="1"/>
  <c r="A4" i="8"/>
  <c r="M505" i="7"/>
  <c r="C505" i="7"/>
  <c r="M504" i="7"/>
  <c r="N504" i="7" s="1"/>
  <c r="C504" i="7"/>
  <c r="M503" i="7"/>
  <c r="J503" i="7" s="1"/>
  <c r="C503" i="7"/>
  <c r="M502" i="7"/>
  <c r="N502" i="7" s="1"/>
  <c r="J502" i="7"/>
  <c r="C502" i="7"/>
  <c r="M501" i="7"/>
  <c r="N501" i="7" s="1"/>
  <c r="J501" i="7"/>
  <c r="C501" i="7"/>
  <c r="M500" i="7"/>
  <c r="N500" i="7" s="1"/>
  <c r="J500" i="7"/>
  <c r="C500" i="7"/>
  <c r="M499" i="7"/>
  <c r="N499" i="7" s="1"/>
  <c r="C499" i="7"/>
  <c r="M498" i="7"/>
  <c r="N498" i="7" s="1"/>
  <c r="J498" i="7"/>
  <c r="C498" i="7"/>
  <c r="M497" i="7"/>
  <c r="C497" i="7"/>
  <c r="M496" i="7"/>
  <c r="J496" i="7" s="1"/>
  <c r="C496" i="7"/>
  <c r="N495" i="7"/>
  <c r="M495" i="7"/>
  <c r="J495" i="7" s="1"/>
  <c r="C495" i="7"/>
  <c r="M494" i="7"/>
  <c r="N494" i="7" s="1"/>
  <c r="C494" i="7"/>
  <c r="M493" i="7"/>
  <c r="N493" i="7" s="1"/>
  <c r="C493" i="7"/>
  <c r="M492" i="7"/>
  <c r="N492" i="7" s="1"/>
  <c r="J492" i="7"/>
  <c r="C492" i="7"/>
  <c r="M491" i="7"/>
  <c r="J491" i="7" s="1"/>
  <c r="C491" i="7"/>
  <c r="N490" i="7"/>
  <c r="M490" i="7"/>
  <c r="J490" i="7"/>
  <c r="C490" i="7"/>
  <c r="M489" i="7"/>
  <c r="N489" i="7" s="1"/>
  <c r="C489" i="7"/>
  <c r="M488" i="7"/>
  <c r="N488" i="7" s="1"/>
  <c r="J488" i="7"/>
  <c r="C488" i="7"/>
  <c r="M487" i="7"/>
  <c r="N487" i="7" s="1"/>
  <c r="C487" i="7"/>
  <c r="M486" i="7"/>
  <c r="J486" i="7" s="1"/>
  <c r="C486" i="7"/>
  <c r="M485" i="7"/>
  <c r="N485" i="7" s="1"/>
  <c r="C485" i="7"/>
  <c r="M484" i="7"/>
  <c r="J484" i="7" s="1"/>
  <c r="C484" i="7"/>
  <c r="M483" i="7"/>
  <c r="C483" i="7"/>
  <c r="M482" i="7"/>
  <c r="C482" i="7"/>
  <c r="M481" i="7"/>
  <c r="N481" i="7" s="1"/>
  <c r="C481" i="7"/>
  <c r="M480" i="7"/>
  <c r="J480" i="7" s="1"/>
  <c r="C480" i="7"/>
  <c r="M479" i="7"/>
  <c r="N479" i="7" s="1"/>
  <c r="C479" i="7"/>
  <c r="M478" i="7"/>
  <c r="N478" i="7" s="1"/>
  <c r="J478" i="7"/>
  <c r="C478" i="7"/>
  <c r="M477" i="7"/>
  <c r="N477" i="7" s="1"/>
  <c r="J477" i="7"/>
  <c r="C477" i="7"/>
  <c r="M476" i="7"/>
  <c r="N476" i="7" s="1"/>
  <c r="C476" i="7"/>
  <c r="M475" i="7"/>
  <c r="N475" i="7" s="1"/>
  <c r="C475" i="7"/>
  <c r="M474" i="7"/>
  <c r="N474" i="7" s="1"/>
  <c r="C474" i="7"/>
  <c r="M473" i="7"/>
  <c r="C473" i="7"/>
  <c r="M472" i="7"/>
  <c r="N472" i="7" s="1"/>
  <c r="J472" i="7"/>
  <c r="C472" i="7"/>
  <c r="M471" i="7"/>
  <c r="N471" i="7" s="1"/>
  <c r="C471" i="7"/>
  <c r="M470" i="7"/>
  <c r="N470" i="7" s="1"/>
  <c r="C470" i="7"/>
  <c r="M469" i="7"/>
  <c r="N469" i="7" s="1"/>
  <c r="C469" i="7"/>
  <c r="M468" i="7"/>
  <c r="J468" i="7" s="1"/>
  <c r="C468" i="7"/>
  <c r="M467" i="7"/>
  <c r="N467" i="7" s="1"/>
  <c r="J467" i="7"/>
  <c r="C467" i="7"/>
  <c r="M466" i="7"/>
  <c r="N466" i="7" s="1"/>
  <c r="C466" i="7"/>
  <c r="M465" i="7"/>
  <c r="C465" i="7"/>
  <c r="M464" i="7"/>
  <c r="N464" i="7" s="1"/>
  <c r="C464" i="7"/>
  <c r="M463" i="7"/>
  <c r="J463" i="7" s="1"/>
  <c r="C463" i="7"/>
  <c r="M462" i="7"/>
  <c r="J462" i="7" s="1"/>
  <c r="C462" i="7"/>
  <c r="M461" i="7"/>
  <c r="N461" i="7" s="1"/>
  <c r="C461" i="7"/>
  <c r="M460" i="7"/>
  <c r="N460" i="7" s="1"/>
  <c r="C460" i="7"/>
  <c r="M459" i="7"/>
  <c r="N459" i="7" s="1"/>
  <c r="C459" i="7"/>
  <c r="M458" i="7"/>
  <c r="N458" i="7" s="1"/>
  <c r="C458" i="7"/>
  <c r="M457" i="7"/>
  <c r="N457" i="7" s="1"/>
  <c r="J457" i="7"/>
  <c r="C457" i="7"/>
  <c r="M456" i="7"/>
  <c r="J456" i="7" s="1"/>
  <c r="C456" i="7"/>
  <c r="M455" i="7"/>
  <c r="N455" i="7" s="1"/>
  <c r="J455" i="7"/>
  <c r="C455" i="7"/>
  <c r="M454" i="7"/>
  <c r="N454" i="7" s="1"/>
  <c r="C454" i="7"/>
  <c r="M453" i="7"/>
  <c r="N453" i="7" s="1"/>
  <c r="C453" i="7"/>
  <c r="M452" i="7"/>
  <c r="J452" i="7" s="1"/>
  <c r="C452" i="7"/>
  <c r="M451" i="7"/>
  <c r="J451" i="7" s="1"/>
  <c r="C451" i="7"/>
  <c r="N450" i="7"/>
  <c r="M450" i="7"/>
  <c r="J450" i="7"/>
  <c r="C450" i="7"/>
  <c r="M449" i="7"/>
  <c r="N449" i="7" s="1"/>
  <c r="J449" i="7"/>
  <c r="C449" i="7"/>
  <c r="M448" i="7"/>
  <c r="J448" i="7" s="1"/>
  <c r="C448" i="7"/>
  <c r="M447" i="7"/>
  <c r="N447" i="7" s="1"/>
  <c r="C447" i="7"/>
  <c r="M446" i="7"/>
  <c r="J446" i="7" s="1"/>
  <c r="C446" i="7"/>
  <c r="M445" i="7"/>
  <c r="N445" i="7" s="1"/>
  <c r="J445" i="7"/>
  <c r="C445" i="7"/>
  <c r="M444" i="7"/>
  <c r="C444" i="7"/>
  <c r="M443" i="7"/>
  <c r="N443" i="7" s="1"/>
  <c r="J443" i="7"/>
  <c r="C443" i="7"/>
  <c r="M442" i="7"/>
  <c r="N442" i="7" s="1"/>
  <c r="C442" i="7"/>
  <c r="M441" i="7"/>
  <c r="N441" i="7" s="1"/>
  <c r="C441" i="7"/>
  <c r="M440" i="7"/>
  <c r="C440" i="7"/>
  <c r="M439" i="7"/>
  <c r="J439" i="7" s="1"/>
  <c r="C439" i="7"/>
  <c r="M438" i="7"/>
  <c r="C438" i="7"/>
  <c r="M437" i="7"/>
  <c r="N437" i="7" s="1"/>
  <c r="C437" i="7"/>
  <c r="M436" i="7"/>
  <c r="N436" i="7" s="1"/>
  <c r="J436" i="7"/>
  <c r="C436" i="7"/>
  <c r="M435" i="7"/>
  <c r="N435" i="7" s="1"/>
  <c r="C435" i="7"/>
  <c r="M434" i="7"/>
  <c r="J434" i="7" s="1"/>
  <c r="C434" i="7"/>
  <c r="M433" i="7"/>
  <c r="C433" i="7"/>
  <c r="M432" i="7"/>
  <c r="N432" i="7" s="1"/>
  <c r="C432" i="7"/>
  <c r="M431" i="7"/>
  <c r="N431" i="7" s="1"/>
  <c r="C431" i="7"/>
  <c r="M430" i="7"/>
  <c r="N430" i="7" s="1"/>
  <c r="C430" i="7"/>
  <c r="M429" i="7"/>
  <c r="N429" i="7" s="1"/>
  <c r="J429" i="7"/>
  <c r="C429" i="7"/>
  <c r="M428" i="7"/>
  <c r="C428" i="7"/>
  <c r="N427" i="7"/>
  <c r="M427" i="7"/>
  <c r="J427" i="7" s="1"/>
  <c r="C427" i="7"/>
  <c r="M426" i="7"/>
  <c r="N426" i="7" s="1"/>
  <c r="C426" i="7"/>
  <c r="M425" i="7"/>
  <c r="N425" i="7" s="1"/>
  <c r="J425" i="7"/>
  <c r="C425" i="7"/>
  <c r="M424" i="7"/>
  <c r="C424" i="7"/>
  <c r="N423" i="7"/>
  <c r="M423" i="7"/>
  <c r="J423" i="7" s="1"/>
  <c r="C423" i="7"/>
  <c r="M422" i="7"/>
  <c r="J422" i="7" s="1"/>
  <c r="C422" i="7"/>
  <c r="M421" i="7"/>
  <c r="N421" i="7" s="1"/>
  <c r="J421" i="7"/>
  <c r="C421" i="7"/>
  <c r="M420" i="7"/>
  <c r="N420" i="7" s="1"/>
  <c r="C420" i="7"/>
  <c r="M419" i="7"/>
  <c r="N419" i="7" s="1"/>
  <c r="J419" i="7"/>
  <c r="C419" i="7"/>
  <c r="M418" i="7"/>
  <c r="J418" i="7" s="1"/>
  <c r="C418" i="7"/>
  <c r="M417" i="7"/>
  <c r="N417" i="7" s="1"/>
  <c r="C417" i="7"/>
  <c r="M416" i="7"/>
  <c r="J416" i="7" s="1"/>
  <c r="C416" i="7"/>
  <c r="M415" i="7"/>
  <c r="N415" i="7" s="1"/>
  <c r="J415" i="7"/>
  <c r="C415" i="7"/>
  <c r="M414" i="7"/>
  <c r="N414" i="7" s="1"/>
  <c r="C414" i="7"/>
  <c r="M413" i="7"/>
  <c r="N413" i="7" s="1"/>
  <c r="C413" i="7"/>
  <c r="M412" i="7"/>
  <c r="C412" i="7"/>
  <c r="M411" i="7"/>
  <c r="N411" i="7" s="1"/>
  <c r="J411" i="7"/>
  <c r="C411" i="7"/>
  <c r="N410" i="7"/>
  <c r="M410" i="7"/>
  <c r="J410" i="7" s="1"/>
  <c r="C410" i="7"/>
  <c r="M409" i="7"/>
  <c r="C409" i="7"/>
  <c r="M408" i="7"/>
  <c r="N408" i="7" s="1"/>
  <c r="J408" i="7"/>
  <c r="C408" i="7"/>
  <c r="M407" i="7"/>
  <c r="N407" i="7" s="1"/>
  <c r="C407" i="7"/>
  <c r="M406" i="7"/>
  <c r="N406" i="7" s="1"/>
  <c r="J406" i="7"/>
  <c r="C406" i="7"/>
  <c r="M405" i="7"/>
  <c r="C405" i="7"/>
  <c r="N404" i="7"/>
  <c r="M404" i="7"/>
  <c r="J404" i="7"/>
  <c r="C404" i="7"/>
  <c r="M403" i="7"/>
  <c r="N403" i="7" s="1"/>
  <c r="J403" i="7"/>
  <c r="C403" i="7"/>
  <c r="M402" i="7"/>
  <c r="C402" i="7"/>
  <c r="M401" i="7"/>
  <c r="N401" i="7" s="1"/>
  <c r="J401" i="7"/>
  <c r="C401" i="7"/>
  <c r="M400" i="7"/>
  <c r="N400" i="7" s="1"/>
  <c r="C400" i="7"/>
  <c r="M399" i="7"/>
  <c r="J399" i="7" s="1"/>
  <c r="C399" i="7"/>
  <c r="M398" i="7"/>
  <c r="N398" i="7" s="1"/>
  <c r="C398" i="7"/>
  <c r="M397" i="7"/>
  <c r="N397" i="7" s="1"/>
  <c r="C397" i="7"/>
  <c r="M396" i="7"/>
  <c r="C396" i="7"/>
  <c r="M395" i="7"/>
  <c r="N395" i="7" s="1"/>
  <c r="J395" i="7"/>
  <c r="C395" i="7"/>
  <c r="M394" i="7"/>
  <c r="N394" i="7" s="1"/>
  <c r="C394" i="7"/>
  <c r="M393" i="7"/>
  <c r="N393" i="7" s="1"/>
  <c r="C393" i="7"/>
  <c r="M392" i="7"/>
  <c r="J392" i="7" s="1"/>
  <c r="C392" i="7"/>
  <c r="M391" i="7"/>
  <c r="N391" i="7" s="1"/>
  <c r="J391" i="7"/>
  <c r="C391" i="7"/>
  <c r="M390" i="7"/>
  <c r="N390" i="7" s="1"/>
  <c r="J390" i="7"/>
  <c r="C390" i="7"/>
  <c r="M389" i="7"/>
  <c r="N389" i="7" s="1"/>
  <c r="C389" i="7"/>
  <c r="M388" i="7"/>
  <c r="N388" i="7" s="1"/>
  <c r="J388" i="7"/>
  <c r="C388" i="7"/>
  <c r="M387" i="7"/>
  <c r="J387" i="7" s="1"/>
  <c r="C387" i="7"/>
  <c r="M386" i="7"/>
  <c r="N386" i="7" s="1"/>
  <c r="C386" i="7"/>
  <c r="M385" i="7"/>
  <c r="N385" i="7" s="1"/>
  <c r="J385" i="7"/>
  <c r="C385" i="7"/>
  <c r="M384" i="7"/>
  <c r="N384" i="7" s="1"/>
  <c r="C384" i="7"/>
  <c r="M383" i="7"/>
  <c r="N383" i="7" s="1"/>
  <c r="C383" i="7"/>
  <c r="M382" i="7"/>
  <c r="J382" i="7" s="1"/>
  <c r="C382" i="7"/>
  <c r="M381" i="7"/>
  <c r="C381" i="7"/>
  <c r="M380" i="7"/>
  <c r="C380" i="7"/>
  <c r="M379" i="7"/>
  <c r="C379" i="7"/>
  <c r="M378" i="7"/>
  <c r="N378" i="7" s="1"/>
  <c r="C378" i="7"/>
  <c r="M377" i="7"/>
  <c r="N377" i="7" s="1"/>
  <c r="C377" i="7"/>
  <c r="M376" i="7"/>
  <c r="N376" i="7" s="1"/>
  <c r="C376" i="7"/>
  <c r="M375" i="7"/>
  <c r="C375" i="7"/>
  <c r="M374" i="7"/>
  <c r="N374" i="7" s="1"/>
  <c r="J374" i="7"/>
  <c r="C374" i="7"/>
  <c r="M373" i="7"/>
  <c r="N373" i="7" s="1"/>
  <c r="J373" i="7"/>
  <c r="C373" i="7"/>
  <c r="M372" i="7"/>
  <c r="N372" i="7" s="1"/>
  <c r="C372" i="7"/>
  <c r="M371" i="7"/>
  <c r="N371" i="7" s="1"/>
  <c r="C371" i="7"/>
  <c r="N370" i="7"/>
  <c r="M370" i="7"/>
  <c r="J370" i="7" s="1"/>
  <c r="C370" i="7"/>
  <c r="M369" i="7"/>
  <c r="C369" i="7"/>
  <c r="M368" i="7"/>
  <c r="N368" i="7" s="1"/>
  <c r="J368" i="7"/>
  <c r="C368" i="7"/>
  <c r="M367" i="7"/>
  <c r="N367" i="7" s="1"/>
  <c r="C367" i="7"/>
  <c r="M366" i="7"/>
  <c r="N366" i="7" s="1"/>
  <c r="C366" i="7"/>
  <c r="M365" i="7"/>
  <c r="N365" i="7" s="1"/>
  <c r="C365" i="7"/>
  <c r="M364" i="7"/>
  <c r="C364" i="7"/>
  <c r="M363" i="7"/>
  <c r="N363" i="7" s="1"/>
  <c r="C363" i="7"/>
  <c r="M362" i="7"/>
  <c r="N362" i="7" s="1"/>
  <c r="C362" i="7"/>
  <c r="M361" i="7"/>
  <c r="N361" i="7" s="1"/>
  <c r="J361" i="7"/>
  <c r="C361" i="7"/>
  <c r="M360" i="7"/>
  <c r="N360" i="7" s="1"/>
  <c r="C360" i="7"/>
  <c r="M359" i="7"/>
  <c r="C359" i="7"/>
  <c r="M358" i="7"/>
  <c r="J358" i="7" s="1"/>
  <c r="C358" i="7"/>
  <c r="M357" i="7"/>
  <c r="N357" i="7" s="1"/>
  <c r="C357" i="7"/>
  <c r="N356" i="7"/>
  <c r="M356" i="7"/>
  <c r="J356" i="7"/>
  <c r="C356" i="7"/>
  <c r="M355" i="7"/>
  <c r="N355" i="7" s="1"/>
  <c r="J355" i="7"/>
  <c r="C355" i="7"/>
  <c r="M354" i="7"/>
  <c r="N354" i="7" s="1"/>
  <c r="C354" i="7"/>
  <c r="M353" i="7"/>
  <c r="N353" i="7" s="1"/>
  <c r="C353" i="7"/>
  <c r="M352" i="7"/>
  <c r="C352" i="7"/>
  <c r="M351" i="7"/>
  <c r="N351" i="7" s="1"/>
  <c r="J351" i="7"/>
  <c r="C351" i="7"/>
  <c r="M350" i="7"/>
  <c r="N350" i="7" s="1"/>
  <c r="C350" i="7"/>
  <c r="M349" i="7"/>
  <c r="N349" i="7" s="1"/>
  <c r="J349" i="7"/>
  <c r="C349" i="7"/>
  <c r="M348" i="7"/>
  <c r="C348" i="7"/>
  <c r="M347" i="7"/>
  <c r="N347" i="7" s="1"/>
  <c r="C347" i="7"/>
  <c r="M346" i="7"/>
  <c r="N346" i="7" s="1"/>
  <c r="C346" i="7"/>
  <c r="M345" i="7"/>
  <c r="C345" i="7"/>
  <c r="M344" i="7"/>
  <c r="N344" i="7" s="1"/>
  <c r="C344" i="7"/>
  <c r="M343" i="7"/>
  <c r="N343" i="7" s="1"/>
  <c r="C343" i="7"/>
  <c r="M342" i="7"/>
  <c r="N342" i="7" s="1"/>
  <c r="C342" i="7"/>
  <c r="M341" i="7"/>
  <c r="C341" i="7"/>
  <c r="M340" i="7"/>
  <c r="J340" i="7" s="1"/>
  <c r="C340" i="7"/>
  <c r="N339" i="7"/>
  <c r="M339" i="7"/>
  <c r="J339" i="7"/>
  <c r="C339" i="7"/>
  <c r="M338" i="7"/>
  <c r="N338" i="7" s="1"/>
  <c r="C338" i="7"/>
  <c r="M337" i="7"/>
  <c r="N337" i="7" s="1"/>
  <c r="J337" i="7"/>
  <c r="C337" i="7"/>
  <c r="M336" i="7"/>
  <c r="N336" i="7" s="1"/>
  <c r="C336" i="7"/>
  <c r="N335" i="7"/>
  <c r="M335" i="7"/>
  <c r="J335" i="7" s="1"/>
  <c r="C335" i="7"/>
  <c r="M334" i="7"/>
  <c r="J334" i="7" s="1"/>
  <c r="C334" i="7"/>
  <c r="M333" i="7"/>
  <c r="N333" i="7" s="1"/>
  <c r="C333" i="7"/>
  <c r="M332" i="7"/>
  <c r="N332" i="7" s="1"/>
  <c r="J332" i="7"/>
  <c r="C332" i="7"/>
  <c r="M331" i="7"/>
  <c r="N331" i="7" s="1"/>
  <c r="C331" i="7"/>
  <c r="M330" i="7"/>
  <c r="N330" i="7" s="1"/>
  <c r="C330" i="7"/>
  <c r="M329" i="7"/>
  <c r="C329" i="7"/>
  <c r="M328" i="7"/>
  <c r="J328" i="7" s="1"/>
  <c r="C328" i="7"/>
  <c r="M327" i="7"/>
  <c r="N327" i="7" s="1"/>
  <c r="J327" i="7"/>
  <c r="C327" i="7"/>
  <c r="M326" i="7"/>
  <c r="N326" i="7" s="1"/>
  <c r="C326" i="7"/>
  <c r="M325" i="7"/>
  <c r="N325" i="7" s="1"/>
  <c r="C325" i="7"/>
  <c r="N324" i="7"/>
  <c r="M324" i="7"/>
  <c r="J324" i="7" s="1"/>
  <c r="C324" i="7"/>
  <c r="M323" i="7"/>
  <c r="N323" i="7" s="1"/>
  <c r="J323" i="7"/>
  <c r="C323" i="7"/>
  <c r="M322" i="7"/>
  <c r="J322" i="7" s="1"/>
  <c r="C322" i="7"/>
  <c r="M321" i="7"/>
  <c r="N321" i="7" s="1"/>
  <c r="C321" i="7"/>
  <c r="M320" i="7"/>
  <c r="J320" i="7" s="1"/>
  <c r="C320" i="7"/>
  <c r="M319" i="7"/>
  <c r="N319" i="7" s="1"/>
  <c r="C319" i="7"/>
  <c r="M318" i="7"/>
  <c r="J318" i="7" s="1"/>
  <c r="C318" i="7"/>
  <c r="M317" i="7"/>
  <c r="C317" i="7"/>
  <c r="M316" i="7"/>
  <c r="N316" i="7" s="1"/>
  <c r="C316" i="7"/>
  <c r="M315" i="7"/>
  <c r="J315" i="7" s="1"/>
  <c r="C315" i="7"/>
  <c r="M314" i="7"/>
  <c r="N314" i="7" s="1"/>
  <c r="C314" i="7"/>
  <c r="M313" i="7"/>
  <c r="N313" i="7" s="1"/>
  <c r="J313" i="7"/>
  <c r="C313" i="7"/>
  <c r="M312" i="7"/>
  <c r="N312" i="7" s="1"/>
  <c r="C312" i="7"/>
  <c r="M311" i="7"/>
  <c r="J311" i="7" s="1"/>
  <c r="C311" i="7"/>
  <c r="M310" i="7"/>
  <c r="N310" i="7" s="1"/>
  <c r="C310" i="7"/>
  <c r="M309" i="7"/>
  <c r="N309" i="7" s="1"/>
  <c r="J309" i="7"/>
  <c r="C309" i="7"/>
  <c r="M308" i="7"/>
  <c r="N308" i="7" s="1"/>
  <c r="J308" i="7"/>
  <c r="C308" i="7"/>
  <c r="M307" i="7"/>
  <c r="N307" i="7" s="1"/>
  <c r="J307" i="7"/>
  <c r="C307" i="7"/>
  <c r="N306" i="7"/>
  <c r="M306" i="7"/>
  <c r="J306" i="7" s="1"/>
  <c r="C306" i="7"/>
  <c r="M305" i="7"/>
  <c r="C305" i="7"/>
  <c r="M304" i="7"/>
  <c r="N304" i="7" s="1"/>
  <c r="C304" i="7"/>
  <c r="M303" i="7"/>
  <c r="C303" i="7"/>
  <c r="M302" i="7"/>
  <c r="N302" i="7" s="1"/>
  <c r="C302" i="7"/>
  <c r="M301" i="7"/>
  <c r="N301" i="7" s="1"/>
  <c r="J301" i="7"/>
  <c r="C301" i="7"/>
  <c r="M300" i="7"/>
  <c r="C300" i="7"/>
  <c r="N299" i="7"/>
  <c r="M299" i="7"/>
  <c r="J299" i="7"/>
  <c r="C299" i="7"/>
  <c r="M298" i="7"/>
  <c r="C298" i="7"/>
  <c r="M297" i="7"/>
  <c r="N297" i="7" s="1"/>
  <c r="C297" i="7"/>
  <c r="M296" i="7"/>
  <c r="C296" i="7"/>
  <c r="M295" i="7"/>
  <c r="N295" i="7" s="1"/>
  <c r="J295" i="7"/>
  <c r="C295" i="7"/>
  <c r="M294" i="7"/>
  <c r="J294" i="7" s="1"/>
  <c r="C294" i="7"/>
  <c r="M293" i="7"/>
  <c r="C293" i="7"/>
  <c r="M292" i="7"/>
  <c r="N292" i="7" s="1"/>
  <c r="J292" i="7"/>
  <c r="C292" i="7"/>
  <c r="M291" i="7"/>
  <c r="N291" i="7" s="1"/>
  <c r="C291" i="7"/>
  <c r="M290" i="7"/>
  <c r="N290" i="7" s="1"/>
  <c r="J290" i="7"/>
  <c r="C290" i="7"/>
  <c r="M289" i="7"/>
  <c r="N289" i="7" s="1"/>
  <c r="C289" i="7"/>
  <c r="M288" i="7"/>
  <c r="J288" i="7" s="1"/>
  <c r="C288" i="7"/>
  <c r="M287" i="7"/>
  <c r="C287" i="7"/>
  <c r="M286" i="7"/>
  <c r="N286" i="7" s="1"/>
  <c r="C286" i="7"/>
  <c r="M285" i="7"/>
  <c r="N285" i="7" s="1"/>
  <c r="C285" i="7"/>
  <c r="M284" i="7"/>
  <c r="N284" i="7" s="1"/>
  <c r="J284" i="7"/>
  <c r="C284" i="7"/>
  <c r="M283" i="7"/>
  <c r="J283" i="7" s="1"/>
  <c r="C283" i="7"/>
  <c r="M282" i="7"/>
  <c r="C282" i="7"/>
  <c r="M281" i="7"/>
  <c r="C281" i="7"/>
  <c r="M280" i="7"/>
  <c r="N280" i="7" s="1"/>
  <c r="C280" i="7"/>
  <c r="M279" i="7"/>
  <c r="N279" i="7" s="1"/>
  <c r="C279" i="7"/>
  <c r="M278" i="7"/>
  <c r="N278" i="7" s="1"/>
  <c r="J278" i="7"/>
  <c r="C278" i="7"/>
  <c r="M277" i="7"/>
  <c r="C277" i="7"/>
  <c r="M276" i="7"/>
  <c r="N276" i="7" s="1"/>
  <c r="J276" i="7"/>
  <c r="C276" i="7"/>
  <c r="M275" i="7"/>
  <c r="N275" i="7" s="1"/>
  <c r="C275" i="7"/>
  <c r="M274" i="7"/>
  <c r="N274" i="7" s="1"/>
  <c r="J274" i="7"/>
  <c r="C274" i="7"/>
  <c r="M273" i="7"/>
  <c r="N273" i="7" s="1"/>
  <c r="J273" i="7"/>
  <c r="C273" i="7"/>
  <c r="M272" i="7"/>
  <c r="N272" i="7" s="1"/>
  <c r="C272" i="7"/>
  <c r="M271" i="7"/>
  <c r="J271" i="7" s="1"/>
  <c r="C271" i="7"/>
  <c r="M270" i="7"/>
  <c r="C270" i="7"/>
  <c r="M269" i="7"/>
  <c r="N269" i="7" s="1"/>
  <c r="C269" i="7"/>
  <c r="M268" i="7"/>
  <c r="N268" i="7" s="1"/>
  <c r="J268" i="7"/>
  <c r="C268" i="7"/>
  <c r="M267" i="7"/>
  <c r="C267" i="7"/>
  <c r="M266" i="7"/>
  <c r="N266" i="7" s="1"/>
  <c r="C266" i="7"/>
  <c r="M265" i="7"/>
  <c r="N265" i="7" s="1"/>
  <c r="J265" i="7"/>
  <c r="C265" i="7"/>
  <c r="M264" i="7"/>
  <c r="J264" i="7" s="1"/>
  <c r="C264" i="7"/>
  <c r="M263" i="7"/>
  <c r="N263" i="7" s="1"/>
  <c r="C263" i="7"/>
  <c r="M262" i="7"/>
  <c r="C262" i="7"/>
  <c r="M261" i="7"/>
  <c r="N261" i="7" s="1"/>
  <c r="C261" i="7"/>
  <c r="M260" i="7"/>
  <c r="N260" i="7" s="1"/>
  <c r="C260" i="7"/>
  <c r="M259" i="7"/>
  <c r="N259" i="7" s="1"/>
  <c r="C259" i="7"/>
  <c r="M258" i="7"/>
  <c r="N258" i="7" s="1"/>
  <c r="J258" i="7"/>
  <c r="C258" i="7"/>
  <c r="M257" i="7"/>
  <c r="C257" i="7"/>
  <c r="M256" i="7"/>
  <c r="N256" i="7" s="1"/>
  <c r="C256" i="7"/>
  <c r="M255" i="7"/>
  <c r="N255" i="7" s="1"/>
  <c r="C255" i="7"/>
  <c r="N254" i="7"/>
  <c r="M254" i="7"/>
  <c r="J254" i="7" s="1"/>
  <c r="C254" i="7"/>
  <c r="M253" i="7"/>
  <c r="C253" i="7"/>
  <c r="M252" i="7"/>
  <c r="N252" i="7" s="1"/>
  <c r="J252" i="7"/>
  <c r="C252" i="7"/>
  <c r="M251" i="7"/>
  <c r="C251" i="7"/>
  <c r="M250" i="7"/>
  <c r="N250" i="7" s="1"/>
  <c r="C250" i="7"/>
  <c r="M249" i="7"/>
  <c r="N249" i="7" s="1"/>
  <c r="C249" i="7"/>
  <c r="M248" i="7"/>
  <c r="N248" i="7" s="1"/>
  <c r="C248" i="7"/>
  <c r="M247" i="7"/>
  <c r="J247" i="7" s="1"/>
  <c r="C247" i="7"/>
  <c r="M246" i="7"/>
  <c r="C246" i="7"/>
  <c r="M245" i="7"/>
  <c r="N245" i="7" s="1"/>
  <c r="C245" i="7"/>
  <c r="M244" i="7"/>
  <c r="J244" i="7" s="1"/>
  <c r="C244" i="7"/>
  <c r="M243" i="7"/>
  <c r="N243" i="7" s="1"/>
  <c r="C243" i="7"/>
  <c r="M242" i="7"/>
  <c r="J242" i="7" s="1"/>
  <c r="C242" i="7"/>
  <c r="M241" i="7"/>
  <c r="C241" i="7"/>
  <c r="M240" i="7"/>
  <c r="C240" i="7"/>
  <c r="N239" i="7"/>
  <c r="M239" i="7"/>
  <c r="J239" i="7"/>
  <c r="C239" i="7"/>
  <c r="M238" i="7"/>
  <c r="N238" i="7" s="1"/>
  <c r="C238" i="7"/>
  <c r="M237" i="7"/>
  <c r="N237" i="7" s="1"/>
  <c r="C237" i="7"/>
  <c r="M236" i="7"/>
  <c r="N236" i="7" s="1"/>
  <c r="C236" i="7"/>
  <c r="M235" i="7"/>
  <c r="N235" i="7" s="1"/>
  <c r="C235" i="7"/>
  <c r="M234" i="7"/>
  <c r="J234" i="7" s="1"/>
  <c r="C234" i="7"/>
  <c r="M233" i="7"/>
  <c r="C233" i="7"/>
  <c r="M232" i="7"/>
  <c r="N232" i="7" s="1"/>
  <c r="C232" i="7"/>
  <c r="M231" i="7"/>
  <c r="N231" i="7" s="1"/>
  <c r="C231" i="7"/>
  <c r="M230" i="7"/>
  <c r="J230" i="7" s="1"/>
  <c r="C230" i="7"/>
  <c r="M229" i="7"/>
  <c r="N229" i="7" s="1"/>
  <c r="C229" i="7"/>
  <c r="M228" i="7"/>
  <c r="N228" i="7" s="1"/>
  <c r="J228" i="7"/>
  <c r="C228" i="7"/>
  <c r="M227" i="7"/>
  <c r="N227" i="7" s="1"/>
  <c r="C227" i="7"/>
  <c r="M226" i="7"/>
  <c r="N226" i="7" s="1"/>
  <c r="J226" i="7"/>
  <c r="C226" i="7"/>
  <c r="M225" i="7"/>
  <c r="N225" i="7" s="1"/>
  <c r="C225" i="7"/>
  <c r="N224" i="7"/>
  <c r="M224" i="7"/>
  <c r="J224" i="7" s="1"/>
  <c r="C224" i="7"/>
  <c r="M223" i="7"/>
  <c r="N223" i="7" s="1"/>
  <c r="C223" i="7"/>
  <c r="M222" i="7"/>
  <c r="C222" i="7"/>
  <c r="M221" i="7"/>
  <c r="N221" i="7" s="1"/>
  <c r="J221" i="7"/>
  <c r="C221" i="7"/>
  <c r="M220" i="7"/>
  <c r="N220" i="7" s="1"/>
  <c r="C220" i="7"/>
  <c r="M219" i="7"/>
  <c r="N219" i="7" s="1"/>
  <c r="C219" i="7"/>
  <c r="M218" i="7"/>
  <c r="N218" i="7" s="1"/>
  <c r="J218" i="7"/>
  <c r="C218" i="7"/>
  <c r="M217" i="7"/>
  <c r="C217" i="7"/>
  <c r="M216" i="7"/>
  <c r="C216" i="7"/>
  <c r="M215" i="7"/>
  <c r="N215" i="7" s="1"/>
  <c r="J215" i="7"/>
  <c r="C215" i="7"/>
  <c r="M214" i="7"/>
  <c r="N214" i="7" s="1"/>
  <c r="C214" i="7"/>
  <c r="M213" i="7"/>
  <c r="J213" i="7" s="1"/>
  <c r="C213" i="7"/>
  <c r="M212" i="7"/>
  <c r="C212" i="7"/>
  <c r="M211" i="7"/>
  <c r="N211" i="7" s="1"/>
  <c r="C211" i="7"/>
  <c r="M210" i="7"/>
  <c r="C210" i="7"/>
  <c r="M209" i="7"/>
  <c r="J209" i="7" s="1"/>
  <c r="C209" i="7"/>
  <c r="M208" i="7"/>
  <c r="N208" i="7" s="1"/>
  <c r="C208" i="7"/>
  <c r="M207" i="7"/>
  <c r="N207" i="7" s="1"/>
  <c r="C207" i="7"/>
  <c r="M206" i="7"/>
  <c r="C206" i="7"/>
  <c r="M205" i="7"/>
  <c r="J205" i="7" s="1"/>
  <c r="C205" i="7"/>
  <c r="M204" i="7"/>
  <c r="N204" i="7" s="1"/>
  <c r="J204" i="7"/>
  <c r="C204" i="7"/>
  <c r="M203" i="7"/>
  <c r="N203" i="7" s="1"/>
  <c r="C203" i="7"/>
  <c r="M202" i="7"/>
  <c r="J202" i="7" s="1"/>
  <c r="C202" i="7"/>
  <c r="M201" i="7"/>
  <c r="C201" i="7"/>
  <c r="M200" i="7"/>
  <c r="C200" i="7"/>
  <c r="M199" i="7"/>
  <c r="N199" i="7" s="1"/>
  <c r="C199" i="7"/>
  <c r="M198" i="7"/>
  <c r="N198" i="7" s="1"/>
  <c r="J198" i="7"/>
  <c r="C198" i="7"/>
  <c r="M197" i="7"/>
  <c r="J197" i="7" s="1"/>
  <c r="C197" i="7"/>
  <c r="M196" i="7"/>
  <c r="N196" i="7" s="1"/>
  <c r="C196" i="7"/>
  <c r="M195" i="7"/>
  <c r="N195" i="7" s="1"/>
  <c r="J195" i="7"/>
  <c r="C195" i="7"/>
  <c r="M194" i="7"/>
  <c r="J194" i="7" s="1"/>
  <c r="C194" i="7"/>
  <c r="M193" i="7"/>
  <c r="C193" i="7"/>
  <c r="M192" i="7"/>
  <c r="C192" i="7"/>
  <c r="M191" i="7"/>
  <c r="N191" i="7" s="1"/>
  <c r="C191" i="7"/>
  <c r="M190" i="7"/>
  <c r="N190" i="7" s="1"/>
  <c r="C190" i="7"/>
  <c r="M189" i="7"/>
  <c r="J189" i="7" s="1"/>
  <c r="C189" i="7"/>
  <c r="M188" i="7"/>
  <c r="N188" i="7" s="1"/>
  <c r="J188" i="7"/>
  <c r="C188" i="7"/>
  <c r="M187" i="7"/>
  <c r="N187" i="7" s="1"/>
  <c r="J187" i="7"/>
  <c r="C187" i="7"/>
  <c r="M186" i="7"/>
  <c r="J186" i="7" s="1"/>
  <c r="C186" i="7"/>
  <c r="M185" i="7"/>
  <c r="J185" i="7" s="1"/>
  <c r="C185" i="7"/>
  <c r="M184" i="7"/>
  <c r="N184" i="7" s="1"/>
  <c r="J184" i="7"/>
  <c r="C184" i="7"/>
  <c r="M183" i="7"/>
  <c r="N183" i="7" s="1"/>
  <c r="J183" i="7"/>
  <c r="C183" i="7"/>
  <c r="M182" i="7"/>
  <c r="C182" i="7"/>
  <c r="M181" i="7"/>
  <c r="J181" i="7" s="1"/>
  <c r="C181" i="7"/>
  <c r="M180" i="7"/>
  <c r="N180" i="7" s="1"/>
  <c r="C180" i="7"/>
  <c r="M179" i="7"/>
  <c r="N179" i="7" s="1"/>
  <c r="C179" i="7"/>
  <c r="M178" i="7"/>
  <c r="N178" i="7" s="1"/>
  <c r="C178" i="7"/>
  <c r="M177" i="7"/>
  <c r="J177" i="7" s="1"/>
  <c r="C177" i="7"/>
  <c r="M176" i="7"/>
  <c r="N176" i="7" s="1"/>
  <c r="C176" i="7"/>
  <c r="M175" i="7"/>
  <c r="N175" i="7" s="1"/>
  <c r="C175" i="7"/>
  <c r="M174" i="7"/>
  <c r="N174" i="7" s="1"/>
  <c r="J174" i="7"/>
  <c r="C174" i="7"/>
  <c r="M173" i="7"/>
  <c r="J173" i="7" s="1"/>
  <c r="C173" i="7"/>
  <c r="M172" i="7"/>
  <c r="N172" i="7" s="1"/>
  <c r="C172" i="7"/>
  <c r="M171" i="7"/>
  <c r="C171" i="7"/>
  <c r="M170" i="7"/>
  <c r="J170" i="7" s="1"/>
  <c r="C170" i="7"/>
  <c r="M169" i="7"/>
  <c r="J169" i="7" s="1"/>
  <c r="C169" i="7"/>
  <c r="M168" i="7"/>
  <c r="N168" i="7" s="1"/>
  <c r="J168" i="7"/>
  <c r="C168" i="7"/>
  <c r="M167" i="7"/>
  <c r="N167" i="7" s="1"/>
  <c r="C167" i="7"/>
  <c r="N166" i="7"/>
  <c r="M166" i="7"/>
  <c r="J166" i="7" s="1"/>
  <c r="C166" i="7"/>
  <c r="M165" i="7"/>
  <c r="J165" i="7" s="1"/>
  <c r="C165" i="7"/>
  <c r="M164" i="7"/>
  <c r="N164" i="7" s="1"/>
  <c r="C164" i="7"/>
  <c r="M163" i="7"/>
  <c r="C163" i="7"/>
  <c r="M162" i="7"/>
  <c r="N162" i="7" s="1"/>
  <c r="C162" i="7"/>
  <c r="M161" i="7"/>
  <c r="J161" i="7" s="1"/>
  <c r="C161" i="7"/>
  <c r="M160" i="7"/>
  <c r="C160" i="7"/>
  <c r="M159" i="7"/>
  <c r="C159" i="7"/>
  <c r="M158" i="7"/>
  <c r="N158" i="7" s="1"/>
  <c r="J158" i="7"/>
  <c r="C158" i="7"/>
  <c r="M157" i="7"/>
  <c r="J157" i="7" s="1"/>
  <c r="C157" i="7"/>
  <c r="M156" i="7"/>
  <c r="N156" i="7" s="1"/>
  <c r="C156" i="7"/>
  <c r="M155" i="7"/>
  <c r="N155" i="7" s="1"/>
  <c r="C155" i="7"/>
  <c r="M154" i="7"/>
  <c r="C154" i="7"/>
  <c r="M153" i="7"/>
  <c r="J153" i="7" s="1"/>
  <c r="C153" i="7"/>
  <c r="M152" i="7"/>
  <c r="N152" i="7" s="1"/>
  <c r="C152" i="7"/>
  <c r="M151" i="7"/>
  <c r="N151" i="7" s="1"/>
  <c r="C151" i="7"/>
  <c r="M150" i="7"/>
  <c r="N150" i="7" s="1"/>
  <c r="C150" i="7"/>
  <c r="M149" i="7"/>
  <c r="J149" i="7" s="1"/>
  <c r="C149" i="7"/>
  <c r="M148" i="7"/>
  <c r="C148" i="7"/>
  <c r="M147" i="7"/>
  <c r="N147" i="7" s="1"/>
  <c r="C147" i="7"/>
  <c r="M146" i="7"/>
  <c r="N146" i="7" s="1"/>
  <c r="J146" i="7"/>
  <c r="C146" i="7"/>
  <c r="M145" i="7"/>
  <c r="C145" i="7"/>
  <c r="M144" i="7"/>
  <c r="N144" i="7" s="1"/>
  <c r="C144" i="7"/>
  <c r="M143" i="7"/>
  <c r="N143" i="7" s="1"/>
  <c r="C143" i="7"/>
  <c r="M142" i="7"/>
  <c r="J142" i="7" s="1"/>
  <c r="C142" i="7"/>
  <c r="M141" i="7"/>
  <c r="J141" i="7" s="1"/>
  <c r="C141" i="7"/>
  <c r="M140" i="7"/>
  <c r="N140" i="7" s="1"/>
  <c r="C140" i="7"/>
  <c r="M139" i="7"/>
  <c r="N139" i="7" s="1"/>
  <c r="J139" i="7"/>
  <c r="C139" i="7"/>
  <c r="M138" i="7"/>
  <c r="N138" i="7" s="1"/>
  <c r="C138" i="7"/>
  <c r="M137" i="7"/>
  <c r="J137" i="7" s="1"/>
  <c r="C137" i="7"/>
  <c r="M136" i="7"/>
  <c r="N136" i="7" s="1"/>
  <c r="C136" i="7"/>
  <c r="M135" i="7"/>
  <c r="N135" i="7" s="1"/>
  <c r="C135" i="7"/>
  <c r="M134" i="7"/>
  <c r="N134" i="7" s="1"/>
  <c r="J134" i="7"/>
  <c r="C134" i="7"/>
  <c r="M133" i="7"/>
  <c r="J133" i="7" s="1"/>
  <c r="C133" i="7"/>
  <c r="M132" i="7"/>
  <c r="N132" i="7" s="1"/>
  <c r="J132" i="7"/>
  <c r="C132" i="7"/>
  <c r="M131" i="7"/>
  <c r="N131" i="7" s="1"/>
  <c r="C131" i="7"/>
  <c r="M130" i="7"/>
  <c r="J130" i="7" s="1"/>
  <c r="C130" i="7"/>
  <c r="M129" i="7"/>
  <c r="C129" i="7"/>
  <c r="M128" i="7"/>
  <c r="N128" i="7" s="1"/>
  <c r="J128" i="7"/>
  <c r="C128" i="7"/>
  <c r="M127" i="7"/>
  <c r="N127" i="7" s="1"/>
  <c r="C127" i="7"/>
  <c r="M126" i="7"/>
  <c r="N126" i="7" s="1"/>
  <c r="C126" i="7"/>
  <c r="M125" i="7"/>
  <c r="J125" i="7" s="1"/>
  <c r="C125" i="7"/>
  <c r="M124" i="7"/>
  <c r="N124" i="7" s="1"/>
  <c r="J124" i="7"/>
  <c r="C124" i="7"/>
  <c r="M123" i="7"/>
  <c r="C123" i="7"/>
  <c r="M122" i="7"/>
  <c r="J122" i="7" s="1"/>
  <c r="C122" i="7"/>
  <c r="M121" i="7"/>
  <c r="C121" i="7"/>
  <c r="M120" i="7"/>
  <c r="N120" i="7" s="1"/>
  <c r="C120" i="7"/>
  <c r="M119" i="7"/>
  <c r="N119" i="7" s="1"/>
  <c r="C119" i="7"/>
  <c r="M118" i="7"/>
  <c r="N118" i="7" s="1"/>
  <c r="C118" i="7"/>
  <c r="M117" i="7"/>
  <c r="C117" i="7"/>
  <c r="M116" i="7"/>
  <c r="N116" i="7" s="1"/>
  <c r="J116" i="7"/>
  <c r="C116" i="7"/>
  <c r="M115" i="7"/>
  <c r="N115" i="7" s="1"/>
  <c r="C115" i="7"/>
  <c r="M114" i="7"/>
  <c r="N114" i="7" s="1"/>
  <c r="C114" i="7"/>
  <c r="N113" i="7"/>
  <c r="M113" i="7"/>
  <c r="J113" i="7" s="1"/>
  <c r="C113" i="7"/>
  <c r="M112" i="7"/>
  <c r="C112" i="7"/>
  <c r="M111" i="7"/>
  <c r="N111" i="7" s="1"/>
  <c r="C111" i="7"/>
  <c r="M110" i="7"/>
  <c r="N110" i="7" s="1"/>
  <c r="J110" i="7"/>
  <c r="C110" i="7"/>
  <c r="M109" i="7"/>
  <c r="J109" i="7" s="1"/>
  <c r="C109" i="7"/>
  <c r="M108" i="7"/>
  <c r="N108" i="7" s="1"/>
  <c r="C108" i="7"/>
  <c r="M107" i="7"/>
  <c r="C107" i="7"/>
  <c r="M106" i="7"/>
  <c r="J106" i="7" s="1"/>
  <c r="C106" i="7"/>
  <c r="M105" i="7"/>
  <c r="J105" i="7" s="1"/>
  <c r="C105" i="7"/>
  <c r="M104" i="7"/>
  <c r="N104" i="7" s="1"/>
  <c r="C104" i="7"/>
  <c r="M103" i="7"/>
  <c r="N103" i="7" s="1"/>
  <c r="C103" i="7"/>
  <c r="M102" i="7"/>
  <c r="N102" i="7" s="1"/>
  <c r="J102" i="7"/>
  <c r="C102" i="7"/>
  <c r="M101" i="7"/>
  <c r="J101" i="7" s="1"/>
  <c r="C101" i="7"/>
  <c r="M100" i="7"/>
  <c r="N100" i="7" s="1"/>
  <c r="C100" i="7"/>
  <c r="M99" i="7"/>
  <c r="N99" i="7" s="1"/>
  <c r="J99" i="7"/>
  <c r="C99" i="7"/>
  <c r="M98" i="7"/>
  <c r="N98" i="7" s="1"/>
  <c r="C98" i="7"/>
  <c r="M97" i="7"/>
  <c r="J97" i="7" s="1"/>
  <c r="C97" i="7"/>
  <c r="M96" i="7"/>
  <c r="C96" i="7"/>
  <c r="M95" i="7"/>
  <c r="N95" i="7" s="1"/>
  <c r="J95" i="7"/>
  <c r="C95" i="7"/>
  <c r="M94" i="7"/>
  <c r="C94" i="7"/>
  <c r="M93" i="7"/>
  <c r="J93" i="7" s="1"/>
  <c r="C93" i="7"/>
  <c r="M92" i="7"/>
  <c r="N92" i="7" s="1"/>
  <c r="J92" i="7"/>
  <c r="C92" i="7"/>
  <c r="M91" i="7"/>
  <c r="N91" i="7" s="1"/>
  <c r="C91" i="7"/>
  <c r="M90" i="7"/>
  <c r="C90" i="7"/>
  <c r="M89" i="7"/>
  <c r="J89" i="7" s="1"/>
  <c r="C89" i="7"/>
  <c r="M88" i="7"/>
  <c r="N88" i="7" s="1"/>
  <c r="J88" i="7"/>
  <c r="C88" i="7"/>
  <c r="M87" i="7"/>
  <c r="N87" i="7" s="1"/>
  <c r="C87" i="7"/>
  <c r="M86" i="7"/>
  <c r="N86" i="7" s="1"/>
  <c r="C86" i="7"/>
  <c r="M85" i="7"/>
  <c r="J85" i="7" s="1"/>
  <c r="C85" i="7"/>
  <c r="M84" i="7"/>
  <c r="N84" i="7" s="1"/>
  <c r="C84" i="7"/>
  <c r="M83" i="7"/>
  <c r="N83" i="7" s="1"/>
  <c r="J83" i="7"/>
  <c r="C83" i="7"/>
  <c r="M82" i="7"/>
  <c r="N82" i="7" s="1"/>
  <c r="C82" i="7"/>
  <c r="M81" i="7"/>
  <c r="J81" i="7" s="1"/>
  <c r="C81" i="7"/>
  <c r="M80" i="7"/>
  <c r="N80" i="7" s="1"/>
  <c r="C80" i="7"/>
  <c r="M79" i="7"/>
  <c r="C79" i="7"/>
  <c r="M78" i="7"/>
  <c r="N78" i="7" s="1"/>
  <c r="C78" i="7"/>
  <c r="M77" i="7"/>
  <c r="J77" i="7" s="1"/>
  <c r="C77" i="7"/>
  <c r="M76" i="7"/>
  <c r="N76" i="7" s="1"/>
  <c r="J76" i="7"/>
  <c r="C76" i="7"/>
  <c r="M75" i="7"/>
  <c r="C75" i="7"/>
  <c r="M74" i="7"/>
  <c r="N74" i="7" s="1"/>
  <c r="C74" i="7"/>
  <c r="M73" i="7"/>
  <c r="J73" i="7" s="1"/>
  <c r="C73" i="7"/>
  <c r="M72" i="7"/>
  <c r="N72" i="7" s="1"/>
  <c r="C72" i="7"/>
  <c r="M71" i="7"/>
  <c r="N71" i="7" s="1"/>
  <c r="C71" i="7"/>
  <c r="M70" i="7"/>
  <c r="N70" i="7" s="1"/>
  <c r="J70" i="7"/>
  <c r="C70" i="7"/>
  <c r="M69" i="7"/>
  <c r="J69" i="7" s="1"/>
  <c r="C69" i="7"/>
  <c r="M68" i="7"/>
  <c r="N68" i="7" s="1"/>
  <c r="C68" i="7"/>
  <c r="M67" i="7"/>
  <c r="C67" i="7"/>
  <c r="M66" i="7"/>
  <c r="J66" i="7" s="1"/>
  <c r="C66" i="7"/>
  <c r="M65" i="7"/>
  <c r="C65" i="7"/>
  <c r="M64" i="7"/>
  <c r="N64" i="7" s="1"/>
  <c r="J64" i="7"/>
  <c r="C64" i="7"/>
  <c r="M63" i="7"/>
  <c r="N63" i="7" s="1"/>
  <c r="C63" i="7"/>
  <c r="M62" i="7"/>
  <c r="N62" i="7" s="1"/>
  <c r="C62" i="7"/>
  <c r="M61" i="7"/>
  <c r="J61" i="7" s="1"/>
  <c r="C61" i="7"/>
  <c r="M60" i="7"/>
  <c r="N60" i="7" s="1"/>
  <c r="C60" i="7"/>
  <c r="M59" i="7"/>
  <c r="N59" i="7" s="1"/>
  <c r="C59" i="7"/>
  <c r="M58" i="7"/>
  <c r="J58" i="7" s="1"/>
  <c r="C58" i="7"/>
  <c r="M57" i="7"/>
  <c r="J57" i="7" s="1"/>
  <c r="C57" i="7"/>
  <c r="M56" i="7"/>
  <c r="C56" i="7"/>
  <c r="M55" i="7"/>
  <c r="N55" i="7" s="1"/>
  <c r="C55" i="7"/>
  <c r="M54" i="7"/>
  <c r="N54" i="7" s="1"/>
  <c r="C54" i="7"/>
  <c r="M53" i="7"/>
  <c r="J53" i="7" s="1"/>
  <c r="C53" i="7"/>
  <c r="M52" i="7"/>
  <c r="N52" i="7" s="1"/>
  <c r="C52" i="7"/>
  <c r="M51" i="7"/>
  <c r="N51" i="7" s="1"/>
  <c r="J51" i="7"/>
  <c r="C51" i="7"/>
  <c r="M50" i="7"/>
  <c r="N50" i="7" s="1"/>
  <c r="C50" i="7"/>
  <c r="M49" i="7"/>
  <c r="J49" i="7" s="1"/>
  <c r="C49" i="7"/>
  <c r="M48" i="7"/>
  <c r="N48" i="7" s="1"/>
  <c r="C48" i="7"/>
  <c r="M47" i="7"/>
  <c r="N47" i="7" s="1"/>
  <c r="C47" i="7"/>
  <c r="M46" i="7"/>
  <c r="N46" i="7" s="1"/>
  <c r="J46" i="7"/>
  <c r="C46" i="7"/>
  <c r="M45" i="7"/>
  <c r="J45" i="7" s="1"/>
  <c r="C45" i="7"/>
  <c r="M44" i="7"/>
  <c r="C44" i="7"/>
  <c r="M43" i="7"/>
  <c r="C43" i="7"/>
  <c r="M42" i="7"/>
  <c r="N42" i="7" s="1"/>
  <c r="C42" i="7"/>
  <c r="M41" i="7"/>
  <c r="J41" i="7" s="1"/>
  <c r="C41" i="7"/>
  <c r="M40" i="7"/>
  <c r="N40" i="7" s="1"/>
  <c r="J40" i="7"/>
  <c r="C40" i="7"/>
  <c r="M39" i="7"/>
  <c r="N39" i="7" s="1"/>
  <c r="C39" i="7"/>
  <c r="M38" i="7"/>
  <c r="J38" i="7" s="1"/>
  <c r="C38" i="7"/>
  <c r="M37" i="7"/>
  <c r="J37" i="7" s="1"/>
  <c r="C37" i="7"/>
  <c r="M36" i="7"/>
  <c r="N36" i="7" s="1"/>
  <c r="C36" i="7"/>
  <c r="M35" i="7"/>
  <c r="N35" i="7" s="1"/>
  <c r="J35" i="7"/>
  <c r="C35" i="7"/>
  <c r="M34" i="7"/>
  <c r="N34" i="7" s="1"/>
  <c r="J34" i="7"/>
  <c r="C34" i="7"/>
  <c r="M33" i="7"/>
  <c r="J33" i="7" s="1"/>
  <c r="C33" i="7"/>
  <c r="M32" i="7"/>
  <c r="C32" i="7"/>
  <c r="M31" i="7"/>
  <c r="N31" i="7" s="1"/>
  <c r="C31" i="7"/>
  <c r="M30" i="7"/>
  <c r="N30" i="7" s="1"/>
  <c r="J30" i="7" s="1"/>
  <c r="C30" i="7"/>
  <c r="M29" i="7"/>
  <c r="C29" i="7"/>
  <c r="M28" i="7"/>
  <c r="N28" i="7" s="1"/>
  <c r="J28" i="7" s="1"/>
  <c r="C28" i="7"/>
  <c r="M27" i="7"/>
  <c r="N27" i="7" s="1"/>
  <c r="J27" i="7"/>
  <c r="C27" i="7"/>
  <c r="M26" i="7"/>
  <c r="N26" i="7" s="1"/>
  <c r="J26" i="7" s="1"/>
  <c r="C26" i="7"/>
  <c r="M25" i="7"/>
  <c r="C25" i="7"/>
  <c r="M24" i="7"/>
  <c r="N24" i="7" s="1"/>
  <c r="C24" i="7"/>
  <c r="M23" i="7"/>
  <c r="N23" i="7" s="1"/>
  <c r="C23" i="7"/>
  <c r="M22" i="7"/>
  <c r="N22" i="7" s="1"/>
  <c r="C22" i="7"/>
  <c r="M21" i="7"/>
  <c r="C21" i="7"/>
  <c r="M20" i="7"/>
  <c r="N20" i="7" s="1"/>
  <c r="J20" i="7" s="1"/>
  <c r="C20" i="7"/>
  <c r="M19" i="7"/>
  <c r="N19" i="7" s="1"/>
  <c r="C19" i="7"/>
  <c r="N18" i="7"/>
  <c r="J18" i="7" s="1"/>
  <c r="M18" i="7"/>
  <c r="C18" i="7"/>
  <c r="M17" i="7"/>
  <c r="N17" i="7" s="1"/>
  <c r="C17" i="7"/>
  <c r="M16" i="7"/>
  <c r="N16" i="7" s="1"/>
  <c r="J16" i="7"/>
  <c r="C16" i="7"/>
  <c r="M15" i="7"/>
  <c r="N15" i="7" s="1"/>
  <c r="C15" i="7"/>
  <c r="M14" i="7"/>
  <c r="N14" i="7" s="1"/>
  <c r="J14" i="7" s="1"/>
  <c r="C14" i="7"/>
  <c r="M13" i="7"/>
  <c r="N13" i="7" s="1"/>
  <c r="C13" i="7"/>
  <c r="M12" i="7"/>
  <c r="N12" i="7" s="1"/>
  <c r="J12" i="7" s="1"/>
  <c r="C12" i="7"/>
  <c r="M11" i="7"/>
  <c r="N11" i="7" s="1"/>
  <c r="J11" i="7"/>
  <c r="C11" i="7"/>
  <c r="M10" i="7"/>
  <c r="N10" i="7" s="1"/>
  <c r="J10" i="7" s="1"/>
  <c r="C10" i="7"/>
  <c r="M9" i="7"/>
  <c r="C9" i="7"/>
  <c r="M8" i="7"/>
  <c r="N8" i="7" s="1"/>
  <c r="C8" i="7"/>
  <c r="M7" i="7"/>
  <c r="N7" i="7" s="1"/>
  <c r="C7" i="7"/>
  <c r="M6" i="7"/>
  <c r="N6" i="7" s="1"/>
  <c r="J6" i="7"/>
  <c r="C6" i="7"/>
  <c r="D30" i="6"/>
  <c r="C30" i="6"/>
  <c r="D29" i="6"/>
  <c r="C29" i="6"/>
  <c r="D28" i="6"/>
  <c r="C28" i="6"/>
  <c r="D27" i="6"/>
  <c r="C27" i="6"/>
  <c r="D26" i="6"/>
  <c r="C26" i="6"/>
  <c r="D25" i="6"/>
  <c r="C25" i="6"/>
  <c r="D24" i="6"/>
  <c r="C24" i="6"/>
  <c r="D23" i="6"/>
  <c r="C23" i="6"/>
  <c r="D22" i="6"/>
  <c r="C22" i="6"/>
  <c r="D21" i="6"/>
  <c r="C21" i="6"/>
  <c r="D20" i="6"/>
  <c r="C20" i="6"/>
  <c r="D19" i="6"/>
  <c r="C19" i="6"/>
  <c r="D18" i="6"/>
  <c r="C18" i="6"/>
  <c r="D17" i="6"/>
  <c r="C17" i="6"/>
  <c r="D16" i="6"/>
  <c r="C16" i="6"/>
  <c r="D15" i="6"/>
  <c r="C15" i="6"/>
  <c r="D14" i="6"/>
  <c r="C14" i="6"/>
  <c r="D13" i="6"/>
  <c r="C13" i="6"/>
  <c r="D12" i="6"/>
  <c r="C12" i="6"/>
  <c r="D11" i="6"/>
  <c r="C11" i="6"/>
  <c r="G7" i="6"/>
  <c r="F1" i="6"/>
  <c r="Q65" i="5"/>
  <c r="E65" i="5"/>
  <c r="D65" i="5"/>
  <c r="C65" i="5"/>
  <c r="B65" i="5"/>
  <c r="P65" i="5" s="1"/>
  <c r="A65" i="5"/>
  <c r="Q64" i="5"/>
  <c r="D64" i="5"/>
  <c r="C64" i="5"/>
  <c r="B64" i="5"/>
  <c r="E64" i="5" s="1"/>
  <c r="A64" i="5"/>
  <c r="Q63" i="5"/>
  <c r="D63" i="5"/>
  <c r="C63" i="5"/>
  <c r="B63" i="5"/>
  <c r="A63" i="5"/>
  <c r="Q62" i="5"/>
  <c r="D62" i="5"/>
  <c r="C62" i="5"/>
  <c r="B62" i="5"/>
  <c r="A62" i="5"/>
  <c r="Q61" i="5"/>
  <c r="D61" i="5"/>
  <c r="C61" i="5"/>
  <c r="B61" i="5"/>
  <c r="I61" i="5" s="1"/>
  <c r="A61" i="5"/>
  <c r="Q60" i="5"/>
  <c r="D60" i="5"/>
  <c r="C60" i="5"/>
  <c r="B60" i="5"/>
  <c r="A60" i="5"/>
  <c r="Q59" i="5"/>
  <c r="D59" i="5"/>
  <c r="C59" i="5"/>
  <c r="B59" i="5"/>
  <c r="A59" i="5"/>
  <c r="Q58" i="5"/>
  <c r="I58" i="5"/>
  <c r="H58" i="5"/>
  <c r="F58" i="5"/>
  <c r="D58" i="5"/>
  <c r="C58" i="5"/>
  <c r="B58" i="5"/>
  <c r="E58" i="5" s="1"/>
  <c r="A58" i="5"/>
  <c r="Q57" i="5"/>
  <c r="F57" i="5"/>
  <c r="D57" i="5"/>
  <c r="C57" i="5"/>
  <c r="B57" i="5"/>
  <c r="H57" i="5" s="1"/>
  <c r="A57" i="5"/>
  <c r="Q56" i="5"/>
  <c r="D56" i="5"/>
  <c r="C56" i="5"/>
  <c r="B56" i="5"/>
  <c r="A56" i="5"/>
  <c r="Q55" i="5"/>
  <c r="L55" i="5"/>
  <c r="I55" i="5"/>
  <c r="D55" i="5"/>
  <c r="C55" i="5"/>
  <c r="B55" i="5"/>
  <c r="O55" i="5" s="1"/>
  <c r="A55" i="5"/>
  <c r="Q54" i="5"/>
  <c r="D54" i="5"/>
  <c r="C54" i="5"/>
  <c r="B54" i="5"/>
  <c r="J54" i="5" s="1"/>
  <c r="A54" i="5"/>
  <c r="Q53" i="5"/>
  <c r="J53" i="5"/>
  <c r="D53" i="5"/>
  <c r="C53" i="5"/>
  <c r="B53" i="5"/>
  <c r="F53" i="5" s="1"/>
  <c r="A53" i="5"/>
  <c r="Q52" i="5"/>
  <c r="D52" i="5"/>
  <c r="C52" i="5"/>
  <c r="B52" i="5"/>
  <c r="J52" i="5" s="1"/>
  <c r="A52" i="5"/>
  <c r="Q51" i="5"/>
  <c r="D51" i="5"/>
  <c r="C51" i="5"/>
  <c r="B51" i="5"/>
  <c r="J51" i="5" s="1"/>
  <c r="A51" i="5"/>
  <c r="Q50" i="5"/>
  <c r="O50" i="5"/>
  <c r="N50" i="5"/>
  <c r="M50" i="5"/>
  <c r="K50" i="5"/>
  <c r="D50" i="5"/>
  <c r="C50" i="5"/>
  <c r="B50" i="5"/>
  <c r="H50" i="5" s="1"/>
  <c r="A50" i="5"/>
  <c r="Q49" i="5"/>
  <c r="D49" i="5"/>
  <c r="C49" i="5"/>
  <c r="B49" i="5"/>
  <c r="A49" i="5"/>
  <c r="Q48" i="5"/>
  <c r="E48" i="5"/>
  <c r="D48" i="5"/>
  <c r="C48" i="5"/>
  <c r="B48" i="5"/>
  <c r="M48" i="5" s="1"/>
  <c r="A48" i="5"/>
  <c r="Q47" i="5"/>
  <c r="N47" i="5"/>
  <c r="M47" i="5"/>
  <c r="D47" i="5"/>
  <c r="C47" i="5"/>
  <c r="B47" i="5"/>
  <c r="F47" i="5" s="1"/>
  <c r="A47" i="5"/>
  <c r="Q46" i="5"/>
  <c r="D46" i="5"/>
  <c r="C46" i="5"/>
  <c r="B46" i="5"/>
  <c r="A46" i="5"/>
  <c r="Q45" i="5"/>
  <c r="D45" i="5"/>
  <c r="C45" i="5"/>
  <c r="B45" i="5"/>
  <c r="A45" i="5"/>
  <c r="Q44" i="5"/>
  <c r="E44" i="5"/>
  <c r="D44" i="5"/>
  <c r="C44" i="5"/>
  <c r="B44" i="5"/>
  <c r="J44" i="5" s="1"/>
  <c r="A44" i="5"/>
  <c r="Q43" i="5"/>
  <c r="P43" i="5"/>
  <c r="D43" i="5"/>
  <c r="C43" i="5"/>
  <c r="B43" i="5"/>
  <c r="J43" i="5" s="1"/>
  <c r="A43" i="5"/>
  <c r="Q42" i="5"/>
  <c r="D42" i="5"/>
  <c r="C42" i="5"/>
  <c r="B42" i="5"/>
  <c r="F42" i="5" s="1"/>
  <c r="A42" i="5"/>
  <c r="Q41" i="5"/>
  <c r="D41" i="5"/>
  <c r="C41" i="5"/>
  <c r="B41" i="5"/>
  <c r="A41" i="5"/>
  <c r="Q40" i="5"/>
  <c r="K40" i="5"/>
  <c r="I40" i="5"/>
  <c r="F40" i="5"/>
  <c r="E40" i="5"/>
  <c r="D40" i="5"/>
  <c r="C40" i="5"/>
  <c r="B40" i="5"/>
  <c r="P40" i="5" s="1"/>
  <c r="A40" i="5"/>
  <c r="Q39" i="5"/>
  <c r="J39" i="5"/>
  <c r="D39" i="5"/>
  <c r="C39" i="5"/>
  <c r="B39" i="5"/>
  <c r="P39" i="5" s="1"/>
  <c r="A39" i="5"/>
  <c r="Q38" i="5"/>
  <c r="O38" i="5"/>
  <c r="N38" i="5"/>
  <c r="J38" i="5"/>
  <c r="I38" i="5"/>
  <c r="H38" i="5"/>
  <c r="F38" i="5"/>
  <c r="E38" i="5"/>
  <c r="D38" i="5"/>
  <c r="C38" i="5"/>
  <c r="B38" i="5"/>
  <c r="P38" i="5" s="1"/>
  <c r="A38" i="5"/>
  <c r="Q37" i="5"/>
  <c r="O37" i="5"/>
  <c r="J37" i="5"/>
  <c r="I37" i="5"/>
  <c r="G37" i="5"/>
  <c r="E37" i="5"/>
  <c r="D37" i="5"/>
  <c r="C37" i="5"/>
  <c r="B37" i="5"/>
  <c r="N37" i="5" s="1"/>
  <c r="A37" i="5"/>
  <c r="Q36" i="5"/>
  <c r="O36" i="5"/>
  <c r="D36" i="5"/>
  <c r="C36" i="5"/>
  <c r="B36" i="5"/>
  <c r="A36" i="5"/>
  <c r="Q35" i="5"/>
  <c r="D35" i="5"/>
  <c r="C35" i="5"/>
  <c r="B35" i="5"/>
  <c r="P35" i="5" s="1"/>
  <c r="A35" i="5"/>
  <c r="Q34" i="5"/>
  <c r="M34" i="5"/>
  <c r="D34" i="5"/>
  <c r="C34" i="5"/>
  <c r="B34" i="5"/>
  <c r="H34" i="5" s="1"/>
  <c r="A34" i="5"/>
  <c r="Q33" i="5"/>
  <c r="P33" i="5"/>
  <c r="L33" i="5"/>
  <c r="K33" i="5"/>
  <c r="J33" i="5"/>
  <c r="E33" i="5"/>
  <c r="D33" i="5"/>
  <c r="C33" i="5"/>
  <c r="B33" i="5"/>
  <c r="A33" i="5"/>
  <c r="Q32" i="5"/>
  <c r="D32" i="5"/>
  <c r="C32" i="5"/>
  <c r="B32" i="5"/>
  <c r="F32" i="5" s="1"/>
  <c r="A32" i="5"/>
  <c r="Q31" i="5"/>
  <c r="D31" i="5"/>
  <c r="C31" i="5"/>
  <c r="B31" i="5"/>
  <c r="A31" i="5"/>
  <c r="Q30" i="5"/>
  <c r="P30" i="5"/>
  <c r="O30" i="5"/>
  <c r="N30" i="5"/>
  <c r="E30" i="5"/>
  <c r="D30" i="5"/>
  <c r="C30" i="5"/>
  <c r="B30" i="5"/>
  <c r="H30" i="5" s="1"/>
  <c r="A30" i="5"/>
  <c r="Q29" i="5"/>
  <c r="P29" i="5"/>
  <c r="O29" i="5"/>
  <c r="N29" i="5"/>
  <c r="I29" i="5"/>
  <c r="H29" i="5"/>
  <c r="F29" i="5"/>
  <c r="E29" i="5"/>
  <c r="D29" i="5"/>
  <c r="C29" i="5"/>
  <c r="B29" i="5"/>
  <c r="A29" i="5"/>
  <c r="Q28" i="5"/>
  <c r="D28" i="5"/>
  <c r="C28" i="5"/>
  <c r="B28" i="5"/>
  <c r="F28" i="5" s="1"/>
  <c r="A28" i="5"/>
  <c r="Q27" i="5"/>
  <c r="D27" i="5"/>
  <c r="C27" i="5"/>
  <c r="B27" i="5"/>
  <c r="A27" i="5"/>
  <c r="Q26" i="5"/>
  <c r="G26" i="5"/>
  <c r="D26" i="5"/>
  <c r="C26" i="5"/>
  <c r="B26" i="5"/>
  <c r="A26" i="5"/>
  <c r="Q25" i="5"/>
  <c r="I25" i="5"/>
  <c r="H25" i="5"/>
  <c r="D25" i="5"/>
  <c r="C25" i="5"/>
  <c r="B25" i="5"/>
  <c r="G25" i="5" s="1"/>
  <c r="A25" i="5"/>
  <c r="Q24" i="5"/>
  <c r="N24" i="5"/>
  <c r="M24" i="5"/>
  <c r="K24" i="5"/>
  <c r="J24" i="5"/>
  <c r="I24" i="5"/>
  <c r="G24" i="5"/>
  <c r="D24" i="5"/>
  <c r="C24" i="5"/>
  <c r="B24" i="5"/>
  <c r="P24" i="5" s="1"/>
  <c r="A24" i="5"/>
  <c r="Q23" i="5"/>
  <c r="K23" i="5"/>
  <c r="D23" i="5"/>
  <c r="C23" i="5"/>
  <c r="B23" i="5"/>
  <c r="P23" i="5" s="1"/>
  <c r="A23" i="5"/>
  <c r="Q22" i="5"/>
  <c r="P22" i="5"/>
  <c r="N22" i="5"/>
  <c r="K22" i="5"/>
  <c r="J22" i="5"/>
  <c r="H22" i="5"/>
  <c r="D22" i="5"/>
  <c r="C22" i="5"/>
  <c r="B22" i="5"/>
  <c r="G22" i="5" s="1"/>
  <c r="A22" i="5"/>
  <c r="Q21" i="5"/>
  <c r="O21" i="5"/>
  <c r="D21" i="5"/>
  <c r="C21" i="5"/>
  <c r="B21" i="5"/>
  <c r="I21" i="5" s="1"/>
  <c r="A21" i="5"/>
  <c r="Q20" i="5"/>
  <c r="N20" i="5"/>
  <c r="M20" i="5"/>
  <c r="L20" i="5"/>
  <c r="J20" i="5"/>
  <c r="D20" i="5"/>
  <c r="C20" i="5"/>
  <c r="B20" i="5"/>
  <c r="H20" i="5" s="1"/>
  <c r="A20" i="5"/>
  <c r="Q19" i="5"/>
  <c r="D19" i="5"/>
  <c r="C19" i="5"/>
  <c r="B19" i="5"/>
  <c r="A19" i="5"/>
  <c r="Q18" i="5"/>
  <c r="P18" i="5"/>
  <c r="O18" i="5"/>
  <c r="I18" i="5"/>
  <c r="D18" i="5"/>
  <c r="C18" i="5"/>
  <c r="B18" i="5"/>
  <c r="H18" i="5" s="1"/>
  <c r="A18" i="5"/>
  <c r="Q17" i="5"/>
  <c r="D17" i="5"/>
  <c r="C17" i="5"/>
  <c r="B17" i="5"/>
  <c r="P17" i="5" s="1"/>
  <c r="A17" i="5"/>
  <c r="Q16" i="5"/>
  <c r="D16" i="5"/>
  <c r="C16" i="5"/>
  <c r="B16" i="5"/>
  <c r="N16" i="5" s="1"/>
  <c r="A16" i="5"/>
  <c r="P15" i="5"/>
  <c r="N15" i="5"/>
  <c r="G15" i="5"/>
  <c r="F15" i="5"/>
  <c r="D15" i="5"/>
  <c r="C15" i="5"/>
  <c r="B15" i="5"/>
  <c r="O15" i="5" s="1"/>
  <c r="A15" i="5"/>
  <c r="D14" i="5"/>
  <c r="C14" i="5"/>
  <c r="B14" i="5"/>
  <c r="H14" i="5" s="1"/>
  <c r="A14" i="5"/>
  <c r="D13" i="5"/>
  <c r="C13" i="5"/>
  <c r="B13" i="5"/>
  <c r="A13" i="5"/>
  <c r="O12" i="5"/>
  <c r="J12" i="5"/>
  <c r="D12" i="5"/>
  <c r="C12" i="5"/>
  <c r="B12" i="5"/>
  <c r="P12" i="5" s="1"/>
  <c r="A12" i="5"/>
  <c r="D11" i="5"/>
  <c r="C11" i="5"/>
  <c r="B11" i="5"/>
  <c r="A11" i="5"/>
  <c r="D10" i="5"/>
  <c r="C10" i="5"/>
  <c r="B10" i="5"/>
  <c r="A10" i="5"/>
  <c r="D9" i="5"/>
  <c r="C9" i="5"/>
  <c r="B9" i="5"/>
  <c r="A9" i="5"/>
  <c r="N8" i="5"/>
  <c r="M8" i="5"/>
  <c r="L8" i="5"/>
  <c r="K8" i="5"/>
  <c r="J8" i="5"/>
  <c r="I8" i="5"/>
  <c r="H8" i="5"/>
  <c r="D8" i="5"/>
  <c r="C8" i="5"/>
  <c r="B8" i="5"/>
  <c r="A8" i="5"/>
  <c r="K7" i="5"/>
  <c r="D7" i="5"/>
  <c r="C7" i="5"/>
  <c r="B7" i="5"/>
  <c r="P7" i="5" s="1"/>
  <c r="A7" i="5"/>
  <c r="M6" i="5"/>
  <c r="K6" i="5"/>
  <c r="H6" i="5"/>
  <c r="G6" i="5"/>
  <c r="D6" i="5"/>
  <c r="C6" i="5"/>
  <c r="B6" i="5"/>
  <c r="E6" i="5" s="1"/>
  <c r="A6" i="5"/>
  <c r="A1" i="5"/>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6" i="4"/>
  <c r="K15" i="4"/>
  <c r="Q15" i="5" s="1"/>
  <c r="K14" i="4"/>
  <c r="Q14" i="5" s="1"/>
  <c r="K13" i="4"/>
  <c r="Q13" i="5" s="1"/>
  <c r="K12" i="4"/>
  <c r="Q12" i="5" s="1"/>
  <c r="K11" i="4"/>
  <c r="Q11" i="5" s="1"/>
  <c r="K10" i="4"/>
  <c r="Q10" i="5" s="1"/>
  <c r="K9" i="4"/>
  <c r="Q9" i="5" s="1"/>
  <c r="K8" i="4"/>
  <c r="Q8" i="5" s="1"/>
  <c r="K7" i="4"/>
  <c r="Q7" i="5" s="1"/>
  <c r="K6" i="4"/>
  <c r="Q6" i="5" s="1"/>
  <c r="D8" i="2"/>
  <c r="B6" i="1"/>
  <c r="N39" i="5" l="1"/>
  <c r="N66" i="7"/>
  <c r="I7" i="5"/>
  <c r="I23" i="5"/>
  <c r="K34" i="5"/>
  <c r="G53" i="5"/>
  <c r="M54" i="5"/>
  <c r="F21" i="8"/>
  <c r="Q25" i="8"/>
  <c r="R30" i="8"/>
  <c r="U33" i="8"/>
  <c r="X40" i="8"/>
  <c r="J7" i="5"/>
  <c r="F12" i="5"/>
  <c r="I22" i="5"/>
  <c r="J23" i="5"/>
  <c r="L24" i="5"/>
  <c r="M30" i="5"/>
  <c r="L34" i="5"/>
  <c r="P37" i="5"/>
  <c r="L47" i="5"/>
  <c r="H53" i="5"/>
  <c r="N54" i="5"/>
  <c r="G58" i="5"/>
  <c r="J8" i="7"/>
  <c r="J36" i="7"/>
  <c r="J42" i="7"/>
  <c r="J55" i="7"/>
  <c r="J108" i="7"/>
  <c r="J155" i="7"/>
  <c r="J196" i="7"/>
  <c r="J203" i="7"/>
  <c r="J338" i="7"/>
  <c r="J384" i="7"/>
  <c r="J420" i="7"/>
  <c r="J426" i="7"/>
  <c r="J489" i="7"/>
  <c r="P7" i="8"/>
  <c r="Z21" i="8"/>
  <c r="E54" i="8"/>
  <c r="G54" i="8" s="1"/>
  <c r="E65" i="8"/>
  <c r="N85" i="8"/>
  <c r="L87" i="8"/>
  <c r="R94" i="8"/>
  <c r="X98" i="8"/>
  <c r="AW6" i="9"/>
  <c r="I9" i="9"/>
  <c r="L9" i="8" s="1"/>
  <c r="W16" i="9"/>
  <c r="X106" i="8"/>
  <c r="CD6" i="9"/>
  <c r="J9" i="9"/>
  <c r="M9" i="8" s="1"/>
  <c r="Q17" i="9"/>
  <c r="CW6" i="9"/>
  <c r="N9" i="9"/>
  <c r="R17" i="9"/>
  <c r="U94" i="8"/>
  <c r="E21" i="5"/>
  <c r="L23" i="5"/>
  <c r="H51" i="5"/>
  <c r="U61" i="8"/>
  <c r="I6" i="5"/>
  <c r="M7" i="5"/>
  <c r="L15" i="5"/>
  <c r="K21" i="5"/>
  <c r="L22" i="5"/>
  <c r="M23" i="5"/>
  <c r="O34" i="5"/>
  <c r="G40" i="5"/>
  <c r="O47" i="5"/>
  <c r="L53" i="5"/>
  <c r="K58" i="5"/>
  <c r="N170" i="7"/>
  <c r="N320" i="7"/>
  <c r="X7" i="8"/>
  <c r="Q15" i="8"/>
  <c r="E24" i="8"/>
  <c r="Q32" i="8"/>
  <c r="P37" i="8"/>
  <c r="R39" i="8"/>
  <c r="E50" i="8"/>
  <c r="G50" i="8" s="1"/>
  <c r="M54" i="8"/>
  <c r="O84" i="8"/>
  <c r="CY6" i="9"/>
  <c r="O9" i="9"/>
  <c r="E20" i="9"/>
  <c r="AA20" i="9" s="1"/>
  <c r="AW20" i="9" s="1"/>
  <c r="BS20" i="9" s="1"/>
  <c r="L7" i="5"/>
  <c r="N34" i="5"/>
  <c r="K53" i="5"/>
  <c r="P54" i="5"/>
  <c r="M84" i="8"/>
  <c r="P85" i="8"/>
  <c r="J6" i="5"/>
  <c r="N7" i="5"/>
  <c r="M15" i="5"/>
  <c r="L21" i="5"/>
  <c r="M22" i="5"/>
  <c r="N23" i="5"/>
  <c r="P34" i="5"/>
  <c r="E39" i="5"/>
  <c r="H40" i="5"/>
  <c r="P47" i="5"/>
  <c r="N53" i="5"/>
  <c r="L58" i="5"/>
  <c r="H61" i="5"/>
  <c r="J84" i="7"/>
  <c r="J91" i="7"/>
  <c r="J103" i="7"/>
  <c r="J136" i="7"/>
  <c r="J178" i="7"/>
  <c r="J259" i="7"/>
  <c r="J266" i="7"/>
  <c r="N439" i="7"/>
  <c r="J471" i="7"/>
  <c r="N484" i="7"/>
  <c r="R15" i="8"/>
  <c r="F24" i="8"/>
  <c r="S39" i="8"/>
  <c r="H50" i="8"/>
  <c r="M67" i="8"/>
  <c r="H78" i="8"/>
  <c r="U80" i="8"/>
  <c r="R83" i="8"/>
  <c r="DE6" i="9"/>
  <c r="E10" i="9"/>
  <c r="N22" i="9"/>
  <c r="DO6" i="9"/>
  <c r="G10" i="9"/>
  <c r="AC10" i="9" s="1"/>
  <c r="AY10" i="9" s="1"/>
  <c r="BU10" i="9" s="1"/>
  <c r="U23" i="9"/>
  <c r="AQ23" i="9" s="1"/>
  <c r="BM23" i="9" s="1"/>
  <c r="CI23" i="9" s="1"/>
  <c r="O54" i="5"/>
  <c r="O85" i="8"/>
  <c r="M21" i="5"/>
  <c r="O23" i="5"/>
  <c r="F39" i="5"/>
  <c r="O53" i="5"/>
  <c r="P10" i="8"/>
  <c r="E26" i="8"/>
  <c r="G26" i="8" s="1"/>
  <c r="H31" i="8"/>
  <c r="U32" i="8"/>
  <c r="W34" i="8"/>
  <c r="M43" i="8"/>
  <c r="H48" i="8"/>
  <c r="M50" i="8"/>
  <c r="Q67" i="8"/>
  <c r="P72" i="8"/>
  <c r="Q84" i="8"/>
  <c r="E97" i="8"/>
  <c r="G97" i="8" s="1"/>
  <c r="P104" i="8"/>
  <c r="L6" i="5"/>
  <c r="I20" i="5"/>
  <c r="N21" i="5"/>
  <c r="O22" i="5"/>
  <c r="F37" i="5"/>
  <c r="G39" i="5"/>
  <c r="J40" i="5"/>
  <c r="P53" i="5"/>
  <c r="N38" i="7"/>
  <c r="J98" i="7"/>
  <c r="J151" i="7"/>
  <c r="N185" i="7"/>
  <c r="J291" i="7"/>
  <c r="J297" i="7"/>
  <c r="J386" i="7"/>
  <c r="J398" i="7"/>
  <c r="N434" i="7"/>
  <c r="N446" i="7"/>
  <c r="N452" i="7"/>
  <c r="J466" i="7"/>
  <c r="J485" i="7"/>
  <c r="N503" i="7"/>
  <c r="Q10" i="8"/>
  <c r="O24" i="8"/>
  <c r="L31" i="8"/>
  <c r="W32" i="8"/>
  <c r="X34" i="8"/>
  <c r="U39" i="8"/>
  <c r="Q43" i="8"/>
  <c r="J48" i="8"/>
  <c r="Z50" i="8"/>
  <c r="F53" i="8"/>
  <c r="E64" i="8"/>
  <c r="R67" i="8"/>
  <c r="Q72" i="8"/>
  <c r="U84" i="8"/>
  <c r="N88" i="8"/>
  <c r="F97" i="8"/>
  <c r="EI6" i="9"/>
  <c r="T10" i="9"/>
  <c r="U25" i="9"/>
  <c r="H39" i="5"/>
  <c r="U13" i="8"/>
  <c r="M31" i="8"/>
  <c r="S37" i="8"/>
  <c r="O48" i="8"/>
  <c r="W72" i="8"/>
  <c r="R97" i="8"/>
  <c r="EM6" i="9"/>
  <c r="N6" i="5"/>
  <c r="K20" i="5"/>
  <c r="P21" i="5"/>
  <c r="E25" i="5"/>
  <c r="H37" i="5"/>
  <c r="G38" i="5"/>
  <c r="I39" i="5"/>
  <c r="N40" i="5"/>
  <c r="E43" i="5"/>
  <c r="L50" i="5"/>
  <c r="H55" i="5"/>
  <c r="G57" i="5"/>
  <c r="J39" i="7"/>
  <c r="J52" i="7"/>
  <c r="J80" i="7"/>
  <c r="J118" i="7"/>
  <c r="J227" i="7"/>
  <c r="J285" i="7"/>
  <c r="J310" i="7"/>
  <c r="J316" i="7"/>
  <c r="N322" i="7"/>
  <c r="N340" i="7"/>
  <c r="J367" i="7"/>
  <c r="J435" i="7"/>
  <c r="J441" i="7"/>
  <c r="J460" i="7"/>
  <c r="J479" i="7"/>
  <c r="V13" i="8"/>
  <c r="N31" i="8"/>
  <c r="U37" i="8"/>
  <c r="M60" i="8"/>
  <c r="H68" i="8"/>
  <c r="N70" i="8"/>
  <c r="U75" i="8"/>
  <c r="H86" i="8"/>
  <c r="R88" i="8"/>
  <c r="FC6" i="9"/>
  <c r="E12" i="9"/>
  <c r="AA12" i="9" s="1"/>
  <c r="R31" i="8"/>
  <c r="V91" i="8"/>
  <c r="J25" i="5"/>
  <c r="K37" i="5"/>
  <c r="O39" i="5"/>
  <c r="J65" i="5"/>
  <c r="N194" i="7"/>
  <c r="N387" i="7"/>
  <c r="N418" i="7"/>
  <c r="R16" i="8"/>
  <c r="F23" i="8"/>
  <c r="Q66" i="8"/>
  <c r="S81" i="8"/>
  <c r="W91" i="8"/>
  <c r="H100" i="8"/>
  <c r="N234" i="7"/>
  <c r="U18" i="8"/>
  <c r="O48" i="5"/>
  <c r="N55" i="5"/>
  <c r="N93" i="7"/>
  <c r="F16" i="5"/>
  <c r="O20" i="5"/>
  <c r="H24" i="5"/>
  <c r="L25" i="5"/>
  <c r="L37" i="5"/>
  <c r="K38" i="5"/>
  <c r="P48" i="5"/>
  <c r="P50" i="5"/>
  <c r="G54" i="5"/>
  <c r="M65" i="5"/>
  <c r="N53" i="7"/>
  <c r="N81" i="7"/>
  <c r="J100" i="7"/>
  <c r="N106" i="7"/>
  <c r="N153" i="7"/>
  <c r="J208" i="7"/>
  <c r="J235" i="7"/>
  <c r="J280" i="7"/>
  <c r="N311" i="7"/>
  <c r="J362" i="7"/>
  <c r="N382" i="7"/>
  <c r="J394" i="7"/>
  <c r="U16" i="8"/>
  <c r="H23" i="8"/>
  <c r="N33" i="8"/>
  <c r="M42" i="8"/>
  <c r="R47" i="8"/>
  <c r="L68" i="8"/>
  <c r="T81" i="8"/>
  <c r="X91" i="8"/>
  <c r="P100" i="8"/>
  <c r="G8" i="9"/>
  <c r="AC8" i="9" s="1"/>
  <c r="L13" i="9"/>
  <c r="AH13" i="9" s="1"/>
  <c r="BD13" i="9" s="1"/>
  <c r="BZ13" i="9" s="1"/>
  <c r="R34" i="9"/>
  <c r="AN34" i="9" s="1"/>
  <c r="BJ34" i="9" s="1"/>
  <c r="CF34" i="9" s="1"/>
  <c r="W28" i="8"/>
  <c r="H32" i="8"/>
  <c r="O33" i="8"/>
  <c r="O42" i="8"/>
  <c r="T47" i="8"/>
  <c r="R56" i="8"/>
  <c r="U68" i="8"/>
  <c r="X84" i="8"/>
  <c r="J85" i="8"/>
  <c r="W100" i="8"/>
  <c r="AJ6" i="9"/>
  <c r="T13" i="9"/>
  <c r="E39" i="9"/>
  <c r="U24" i="8"/>
  <c r="G7" i="5"/>
  <c r="O16" i="5"/>
  <c r="G23" i="5"/>
  <c r="M25" i="5"/>
  <c r="I34" i="5"/>
  <c r="M37" i="5"/>
  <c r="E53" i="5"/>
  <c r="I54" i="5"/>
  <c r="O65" i="5"/>
  <c r="H7" i="5"/>
  <c r="P16" i="5"/>
  <c r="E22" i="5"/>
  <c r="H23" i="5"/>
  <c r="J34" i="5"/>
  <c r="J48" i="7"/>
  <c r="J82" i="7"/>
  <c r="J120" i="7"/>
  <c r="J127" i="7"/>
  <c r="J140" i="7"/>
  <c r="J229" i="7"/>
  <c r="N242" i="7"/>
  <c r="J250" i="7"/>
  <c r="J269" i="7"/>
  <c r="J275" i="7"/>
  <c r="J312" i="7"/>
  <c r="J331" i="7"/>
  <c r="J343" i="7"/>
  <c r="J350" i="7"/>
  <c r="J407" i="7"/>
  <c r="J413" i="7"/>
  <c r="J431" i="7"/>
  <c r="J437" i="7"/>
  <c r="N468" i="7"/>
  <c r="Y45" i="8"/>
  <c r="W67" i="8"/>
  <c r="L85" i="8"/>
  <c r="E94" i="8"/>
  <c r="G94" i="8" s="1"/>
  <c r="AK6" i="9"/>
  <c r="M8" i="9"/>
  <c r="E16" i="9"/>
  <c r="E40" i="9"/>
  <c r="H90" i="8"/>
  <c r="AL6" i="9"/>
  <c r="U16" i="9"/>
  <c r="AQ16" i="9" s="1"/>
  <c r="BM16" i="9" s="1"/>
  <c r="CI16" i="9" s="1"/>
  <c r="U66" i="9"/>
  <c r="O62" i="5"/>
  <c r="G62" i="5"/>
  <c r="E62" i="5"/>
  <c r="H62" i="5"/>
  <c r="N90" i="7"/>
  <c r="J90" i="7"/>
  <c r="I107" i="8"/>
  <c r="F11" i="9"/>
  <c r="AB11" i="9" s="1"/>
  <c r="F8" i="9"/>
  <c r="I65" i="8"/>
  <c r="I85" i="8"/>
  <c r="I66" i="8"/>
  <c r="I56" i="8"/>
  <c r="I54" i="8"/>
  <c r="I48" i="8"/>
  <c r="I24" i="8"/>
  <c r="I34" i="8"/>
  <c r="L26" i="5"/>
  <c r="K26" i="5"/>
  <c r="I26" i="5"/>
  <c r="H26" i="5"/>
  <c r="F26" i="5"/>
  <c r="E26" i="5"/>
  <c r="K49" i="5"/>
  <c r="P49" i="5"/>
  <c r="O49" i="5"/>
  <c r="N56" i="7"/>
  <c r="J56" i="7"/>
  <c r="J63" i="7"/>
  <c r="J180" i="7"/>
  <c r="J220" i="7"/>
  <c r="J232" i="7"/>
  <c r="Q40" i="8"/>
  <c r="F40" i="8"/>
  <c r="U40" i="8"/>
  <c r="J40" i="8"/>
  <c r="H40" i="8"/>
  <c r="M40" i="8"/>
  <c r="L40" i="8"/>
  <c r="G40" i="8"/>
  <c r="E40" i="8"/>
  <c r="V40" i="8"/>
  <c r="F80" i="8"/>
  <c r="M80" i="8"/>
  <c r="L80" i="8"/>
  <c r="Q80" i="8"/>
  <c r="Z80" i="8"/>
  <c r="EH6" i="9"/>
  <c r="P11" i="5"/>
  <c r="K11" i="5"/>
  <c r="J11" i="5"/>
  <c r="N44" i="7"/>
  <c r="J44" i="7"/>
  <c r="N96" i="7"/>
  <c r="J96" i="7"/>
  <c r="N300" i="7"/>
  <c r="J300" i="7"/>
  <c r="N318" i="7"/>
  <c r="V11" i="8"/>
  <c r="X11" i="8"/>
  <c r="W11" i="8"/>
  <c r="Q11" i="8"/>
  <c r="N160" i="7"/>
  <c r="J160" i="7"/>
  <c r="Z58" i="8"/>
  <c r="T58" i="8"/>
  <c r="N154" i="7"/>
  <c r="J154" i="7"/>
  <c r="F11" i="5"/>
  <c r="P62" i="5"/>
  <c r="V13" i="9"/>
  <c r="V22" i="9"/>
  <c r="Y50" i="8"/>
  <c r="V19" i="9"/>
  <c r="Y26" i="8"/>
  <c r="V15" i="9"/>
  <c r="AR15" i="9" s="1"/>
  <c r="BN15" i="9" s="1"/>
  <c r="CJ15" i="9" s="1"/>
  <c r="CJ6" i="9"/>
  <c r="AW12" i="9"/>
  <c r="BS12" i="9" s="1"/>
  <c r="FC12" i="9"/>
  <c r="N35" i="5"/>
  <c r="N262" i="7"/>
  <c r="J262" i="7"/>
  <c r="N482" i="7"/>
  <c r="J482" i="7"/>
  <c r="H29" i="9"/>
  <c r="AZ6" i="9"/>
  <c r="H9" i="9"/>
  <c r="H39" i="9"/>
  <c r="K56" i="8"/>
  <c r="H37" i="9"/>
  <c r="K85" i="8"/>
  <c r="X14" i="9"/>
  <c r="AT14" i="9" s="1"/>
  <c r="BP14" i="9" s="1"/>
  <c r="CL14" i="9" s="1"/>
  <c r="X24" i="9"/>
  <c r="AA60" i="8"/>
  <c r="AA53" i="8"/>
  <c r="AA97" i="8"/>
  <c r="X21" i="9"/>
  <c r="AT6" i="9"/>
  <c r="AA20" i="8"/>
  <c r="AA29" i="8"/>
  <c r="V16" i="8"/>
  <c r="AA75" i="8"/>
  <c r="E78" i="8"/>
  <c r="O35" i="5"/>
  <c r="G46" i="5"/>
  <c r="E46" i="5"/>
  <c r="G52" i="5"/>
  <c r="O61" i="5"/>
  <c r="N61" i="5"/>
  <c r="F61" i="5"/>
  <c r="P61" i="5"/>
  <c r="J143" i="7"/>
  <c r="J156" i="7"/>
  <c r="N163" i="7"/>
  <c r="J163" i="7"/>
  <c r="J279" i="7"/>
  <c r="J402" i="7"/>
  <c r="N402" i="7"/>
  <c r="I14" i="9"/>
  <c r="EK6" i="9"/>
  <c r="I8" i="9"/>
  <c r="L81" i="8"/>
  <c r="L33" i="8"/>
  <c r="BA6" i="9"/>
  <c r="L56" i="8"/>
  <c r="BW6" i="9"/>
  <c r="I22" i="9"/>
  <c r="L83" i="8"/>
  <c r="K31" i="8"/>
  <c r="P46" i="8"/>
  <c r="H46" i="8"/>
  <c r="W46" i="8"/>
  <c r="Z46" i="8"/>
  <c r="X46" i="8"/>
  <c r="Y46" i="8"/>
  <c r="Q46" i="8"/>
  <c r="E46" i="8"/>
  <c r="G46" i="8" s="1"/>
  <c r="M63" i="8"/>
  <c r="L63" i="8"/>
  <c r="V63" i="8"/>
  <c r="X63" i="8"/>
  <c r="W63" i="8"/>
  <c r="U63" i="8"/>
  <c r="I63" i="8"/>
  <c r="H63" i="8"/>
  <c r="E63" i="8"/>
  <c r="G63" i="8" s="1"/>
  <c r="K68" i="8"/>
  <c r="Y98" i="8"/>
  <c r="X82" i="8"/>
  <c r="S82" i="8"/>
  <c r="R82" i="8"/>
  <c r="T82" i="8"/>
  <c r="U82" i="8"/>
  <c r="Q82" i="8"/>
  <c r="P82" i="8"/>
  <c r="M82" i="8"/>
  <c r="N32" i="7"/>
  <c r="J32" i="7" s="1"/>
  <c r="M62" i="5"/>
  <c r="O52" i="8"/>
  <c r="X52" i="8"/>
  <c r="Q52" i="8"/>
  <c r="L52" i="8"/>
  <c r="Z52" i="8"/>
  <c r="Y52" i="8"/>
  <c r="AA52" i="8"/>
  <c r="M52" i="8"/>
  <c r="H52" i="8"/>
  <c r="F52" i="8"/>
  <c r="P52" i="8"/>
  <c r="N130" i="7"/>
  <c r="H52" i="5"/>
  <c r="M57" i="5"/>
  <c r="I57" i="5"/>
  <c r="L57" i="5"/>
  <c r="J57" i="5"/>
  <c r="N112" i="7"/>
  <c r="J112" i="7"/>
  <c r="J131" i="7"/>
  <c r="J263" i="7"/>
  <c r="N359" i="7"/>
  <c r="J359" i="7"/>
  <c r="J365" i="7"/>
  <c r="J378" i="7"/>
  <c r="N483" i="7"/>
  <c r="J483" i="7"/>
  <c r="AA71" i="8"/>
  <c r="F71" i="8"/>
  <c r="E71" i="8"/>
  <c r="G71" i="8" s="1"/>
  <c r="N93" i="8"/>
  <c r="M93" i="8"/>
  <c r="G93" i="8"/>
  <c r="Q93" i="8"/>
  <c r="W93" i="8"/>
  <c r="V93" i="8"/>
  <c r="R93" i="8"/>
  <c r="K93" i="8"/>
  <c r="P93" i="8"/>
  <c r="L93" i="8"/>
  <c r="F33" i="9"/>
  <c r="S16" i="9"/>
  <c r="S8" i="9"/>
  <c r="S10" i="9"/>
  <c r="V98" i="8"/>
  <c r="V86" i="8"/>
  <c r="V7" i="8"/>
  <c r="V64" i="8"/>
  <c r="V94" i="8"/>
  <c r="V84" i="8"/>
  <c r="S34" i="9"/>
  <c r="V28" i="8"/>
  <c r="V55" i="8"/>
  <c r="W90" i="8"/>
  <c r="S90" i="8"/>
  <c r="P90" i="8"/>
  <c r="O90" i="8"/>
  <c r="Q90" i="8"/>
  <c r="P56" i="5"/>
  <c r="L56" i="5"/>
  <c r="K56" i="5"/>
  <c r="H56" i="5"/>
  <c r="N56" i="5"/>
  <c r="M56" i="5"/>
  <c r="I56" i="5"/>
  <c r="J56" i="5"/>
  <c r="F56" i="5"/>
  <c r="E56" i="5"/>
  <c r="N181" i="7"/>
  <c r="N283" i="7"/>
  <c r="W78" i="8"/>
  <c r="Q78" i="8"/>
  <c r="G78" i="8"/>
  <c r="Y78" i="8"/>
  <c r="P78" i="8"/>
  <c r="X78" i="8"/>
  <c r="X96" i="8"/>
  <c r="AA96" i="8"/>
  <c r="Z96" i="8"/>
  <c r="W96" i="8"/>
  <c r="S96" i="8"/>
  <c r="H96" i="8"/>
  <c r="S12" i="9"/>
  <c r="L35" i="5"/>
  <c r="I35" i="5"/>
  <c r="M35" i="5"/>
  <c r="N62" i="5"/>
  <c r="J201" i="7"/>
  <c r="N201" i="7"/>
  <c r="N412" i="7"/>
  <c r="J412" i="7"/>
  <c r="Z9" i="8"/>
  <c r="V9" i="8"/>
  <c r="U9" i="8"/>
  <c r="T9" i="8"/>
  <c r="V72" i="8"/>
  <c r="N58" i="7"/>
  <c r="N148" i="7"/>
  <c r="J148" i="7"/>
  <c r="N182" i="7"/>
  <c r="J182" i="7"/>
  <c r="N267" i="7"/>
  <c r="J267" i="7"/>
  <c r="G11" i="5"/>
  <c r="G56" i="5"/>
  <c r="M41" i="8"/>
  <c r="V41" i="8"/>
  <c r="Q41" i="8"/>
  <c r="P41" i="8"/>
  <c r="S41" i="8"/>
  <c r="O41" i="8"/>
  <c r="N41" i="8"/>
  <c r="L41" i="8"/>
  <c r="F90" i="8"/>
  <c r="I94" i="8"/>
  <c r="H11" i="5"/>
  <c r="I52" i="5"/>
  <c r="K17" i="8"/>
  <c r="J17" i="8"/>
  <c r="M17" i="8"/>
  <c r="O17" i="8"/>
  <c r="AA17" i="8"/>
  <c r="V17" i="8"/>
  <c r="P17" i="8"/>
  <c r="L17" i="8"/>
  <c r="I17" i="8"/>
  <c r="AA24" i="8"/>
  <c r="Y79" i="8"/>
  <c r="R99" i="8"/>
  <c r="K99" i="8"/>
  <c r="G99" i="8"/>
  <c r="S99" i="8"/>
  <c r="Y99" i="8"/>
  <c r="X99" i="8"/>
  <c r="O99" i="8"/>
  <c r="F99" i="8"/>
  <c r="E99" i="8"/>
  <c r="AA106" i="8"/>
  <c r="E61" i="5"/>
  <c r="J119" i="7"/>
  <c r="J138" i="7"/>
  <c r="J144" i="7"/>
  <c r="N257" i="7"/>
  <c r="J257" i="7"/>
  <c r="J354" i="7"/>
  <c r="J360" i="7"/>
  <c r="Z13" i="8"/>
  <c r="Y13" i="8"/>
  <c r="AA13" i="8"/>
  <c r="V21" i="8"/>
  <c r="I23" i="8"/>
  <c r="V61" i="8"/>
  <c r="J206" i="7"/>
  <c r="N206" i="7"/>
  <c r="S22" i="8"/>
  <c r="R22" i="8"/>
  <c r="E22" i="8"/>
  <c r="W22" i="8"/>
  <c r="U22" i="8"/>
  <c r="Q22" i="8"/>
  <c r="X22" i="8"/>
  <c r="P22" i="8"/>
  <c r="T49" i="8"/>
  <c r="V49" i="8"/>
  <c r="U49" i="8"/>
  <c r="O49" i="8"/>
  <c r="Q49" i="8"/>
  <c r="F49" i="8"/>
  <c r="P49" i="8"/>
  <c r="M49" i="8"/>
  <c r="N49" i="8"/>
  <c r="E49" i="8"/>
  <c r="G49" i="8" s="1"/>
  <c r="N233" i="7"/>
  <c r="J233" i="7"/>
  <c r="E11" i="5"/>
  <c r="O52" i="5"/>
  <c r="L52" i="5"/>
  <c r="N52" i="5"/>
  <c r="K52" i="5"/>
  <c r="M52" i="5"/>
  <c r="K36" i="5"/>
  <c r="N36" i="5"/>
  <c r="M36" i="5"/>
  <c r="P44" i="5"/>
  <c r="O44" i="5"/>
  <c r="I44" i="5"/>
  <c r="F44" i="5"/>
  <c r="G44" i="5"/>
  <c r="E57" i="5"/>
  <c r="N75" i="7"/>
  <c r="J75" i="7"/>
  <c r="N94" i="7"/>
  <c r="J94" i="7"/>
  <c r="J231" i="7"/>
  <c r="J237" i="7"/>
  <c r="N348" i="7"/>
  <c r="J348" i="7"/>
  <c r="J379" i="7"/>
  <c r="N379" i="7"/>
  <c r="N465" i="7"/>
  <c r="J465" i="7"/>
  <c r="Y21" i="8"/>
  <c r="L23" i="8"/>
  <c r="P25" i="8"/>
  <c r="L25" i="8"/>
  <c r="K25" i="8"/>
  <c r="E25" i="8"/>
  <c r="J25" i="8"/>
  <c r="F25" i="8"/>
  <c r="I25" i="8"/>
  <c r="M25" i="8"/>
  <c r="W30" i="8"/>
  <c r="X30" i="8"/>
  <c r="U30" i="8"/>
  <c r="S30" i="8"/>
  <c r="T30" i="8"/>
  <c r="L48" i="8"/>
  <c r="Y61" i="8"/>
  <c r="M69" i="8"/>
  <c r="L69" i="8"/>
  <c r="I83" i="8"/>
  <c r="T107" i="8"/>
  <c r="N107" i="8"/>
  <c r="H107" i="8"/>
  <c r="V107" i="8"/>
  <c r="U107" i="8"/>
  <c r="F107" i="8"/>
  <c r="M107" i="8"/>
  <c r="L107" i="8"/>
  <c r="E107" i="8"/>
  <c r="G107" i="8" s="1"/>
  <c r="N57" i="7"/>
  <c r="N505" i="7"/>
  <c r="J505" i="7"/>
  <c r="R103" i="8"/>
  <c r="E103" i="8"/>
  <c r="G103" i="8" s="1"/>
  <c r="J103" i="8"/>
  <c r="H103" i="8"/>
  <c r="U103" i="8"/>
  <c r="F103" i="8"/>
  <c r="O33" i="5"/>
  <c r="N33" i="5"/>
  <c r="M33" i="5"/>
  <c r="N212" i="7"/>
  <c r="J212" i="7"/>
  <c r="J251" i="7"/>
  <c r="N251" i="7"/>
  <c r="N329" i="7"/>
  <c r="J329" i="7"/>
  <c r="N341" i="7"/>
  <c r="J341" i="7"/>
  <c r="V37" i="8"/>
  <c r="K83" i="8"/>
  <c r="V89" i="8"/>
  <c r="O89" i="8"/>
  <c r="U89" i="8"/>
  <c r="P89" i="8"/>
  <c r="K89" i="8"/>
  <c r="M89" i="8"/>
  <c r="L89" i="8"/>
  <c r="F89" i="8"/>
  <c r="E89" i="8"/>
  <c r="G89" i="8" s="1"/>
  <c r="N200" i="7"/>
  <c r="J200" i="7"/>
  <c r="P8" i="5"/>
  <c r="F8" i="5"/>
  <c r="E8" i="5"/>
  <c r="G8" i="5"/>
  <c r="N192" i="7"/>
  <c r="J192" i="7"/>
  <c r="N317" i="7"/>
  <c r="J317" i="7"/>
  <c r="V15" i="8"/>
  <c r="AA21" i="8"/>
  <c r="X44" i="8"/>
  <c r="W44" i="8"/>
  <c r="H44" i="8"/>
  <c r="Z44" i="8"/>
  <c r="AA44" i="8"/>
  <c r="F44" i="8"/>
  <c r="Y44" i="8"/>
  <c r="P44" i="8"/>
  <c r="V44" i="8"/>
  <c r="E44" i="8"/>
  <c r="G44" i="8" s="1"/>
  <c r="W55" i="8"/>
  <c r="U55" i="8"/>
  <c r="R55" i="8"/>
  <c r="F55" i="8"/>
  <c r="Q55" i="8"/>
  <c r="I55" i="8"/>
  <c r="H55" i="8"/>
  <c r="E55" i="8"/>
  <c r="G55" i="8" s="1"/>
  <c r="S55" i="8"/>
  <c r="AA61" i="8"/>
  <c r="K67" i="8"/>
  <c r="N87" i="8"/>
  <c r="M87" i="8"/>
  <c r="E87" i="8"/>
  <c r="G87" i="8" s="1"/>
  <c r="V87" i="8"/>
  <c r="U87" i="8"/>
  <c r="X87" i="8"/>
  <c r="W87" i="8"/>
  <c r="I91" i="8"/>
  <c r="X16" i="9"/>
  <c r="AT16" i="9" s="1"/>
  <c r="BP16" i="9" s="1"/>
  <c r="CL16" i="9" s="1"/>
  <c r="F21" i="5"/>
  <c r="L54" i="5"/>
  <c r="K54" i="5"/>
  <c r="H54" i="5"/>
  <c r="F6" i="5"/>
  <c r="F7" i="5"/>
  <c r="N18" i="5"/>
  <c r="J21" i="5"/>
  <c r="K43" i="5"/>
  <c r="G47" i="5"/>
  <c r="N48" i="5"/>
  <c r="J50" i="5"/>
  <c r="F54" i="5"/>
  <c r="L65" i="5"/>
  <c r="K65" i="5"/>
  <c r="N65" i="5"/>
  <c r="J117" i="7"/>
  <c r="N117" i="7"/>
  <c r="N123" i="7"/>
  <c r="J123" i="7"/>
  <c r="N364" i="7"/>
  <c r="J364" i="7"/>
  <c r="N428" i="7"/>
  <c r="J428" i="7"/>
  <c r="R18" i="8"/>
  <c r="Q18" i="8"/>
  <c r="H18" i="8"/>
  <c r="W18" i="8"/>
  <c r="P21" i="8"/>
  <c r="H42" i="8"/>
  <c r="G42" i="8"/>
  <c r="J42" i="8"/>
  <c r="F47" i="8"/>
  <c r="W47" i="8"/>
  <c r="V47" i="8"/>
  <c r="S47" i="8"/>
  <c r="Q62" i="8"/>
  <c r="M70" i="8"/>
  <c r="N303" i="7"/>
  <c r="J303" i="7"/>
  <c r="J396" i="7"/>
  <c r="N396" i="7"/>
  <c r="M44" i="8"/>
  <c r="EL6" i="9"/>
  <c r="J26" i="9"/>
  <c r="AF26" i="9" s="1"/>
  <c r="BB26" i="9" s="1"/>
  <c r="BX26" i="9" s="1"/>
  <c r="J11" i="9"/>
  <c r="AF11" i="9" s="1"/>
  <c r="BB11" i="9" s="1"/>
  <c r="BX11" i="9" s="1"/>
  <c r="P50" i="8"/>
  <c r="P60" i="8"/>
  <c r="EO6" i="9"/>
  <c r="O7" i="5"/>
  <c r="L38" i="5"/>
  <c r="L40" i="5"/>
  <c r="J145" i="7"/>
  <c r="N145" i="7"/>
  <c r="N246" i="7"/>
  <c r="J246" i="7"/>
  <c r="J444" i="7"/>
  <c r="N444" i="7"/>
  <c r="BC6" i="9"/>
  <c r="K43" i="9"/>
  <c r="AG43" i="9" s="1"/>
  <c r="BC43" i="9" s="1"/>
  <c r="BY43" i="9" s="1"/>
  <c r="K17" i="9"/>
  <c r="U7" i="8"/>
  <c r="Q19" i="8"/>
  <c r="AA19" i="8"/>
  <c r="Y19" i="8"/>
  <c r="H19" i="8"/>
  <c r="F29" i="8"/>
  <c r="T29" i="8"/>
  <c r="S29" i="8"/>
  <c r="N29" i="8"/>
  <c r="U31" i="8"/>
  <c r="Q33" i="8"/>
  <c r="I33" i="8"/>
  <c r="U42" i="8"/>
  <c r="V48" i="8"/>
  <c r="P48" i="8"/>
  <c r="K48" i="8"/>
  <c r="X48" i="8"/>
  <c r="Q50" i="8"/>
  <c r="N62" i="8"/>
  <c r="M62" i="8"/>
  <c r="P62" i="8"/>
  <c r="V67" i="8"/>
  <c r="M83" i="8"/>
  <c r="W95" i="8"/>
  <c r="K95" i="8"/>
  <c r="Y95" i="8"/>
  <c r="F98" i="8"/>
  <c r="E98" i="8"/>
  <c r="R98" i="8"/>
  <c r="EQ6" i="9"/>
  <c r="I86" i="8"/>
  <c r="R92" i="8"/>
  <c r="Q92" i="8"/>
  <c r="W92" i="8"/>
  <c r="P42" i="8"/>
  <c r="O6" i="5"/>
  <c r="K39" i="5"/>
  <c r="P6" i="5"/>
  <c r="M38" i="5"/>
  <c r="L39" i="5"/>
  <c r="M40" i="5"/>
  <c r="P55" i="5"/>
  <c r="K55" i="5"/>
  <c r="J55" i="5"/>
  <c r="G55" i="5"/>
  <c r="N79" i="7"/>
  <c r="J79" i="7"/>
  <c r="J115" i="7"/>
  <c r="J152" i="7"/>
  <c r="N222" i="7"/>
  <c r="J222" i="7"/>
  <c r="N264" i="7"/>
  <c r="J298" i="7"/>
  <c r="N298" i="7"/>
  <c r="N315" i="7"/>
  <c r="J344" i="7"/>
  <c r="J380" i="7"/>
  <c r="N380" i="7"/>
  <c r="N438" i="7"/>
  <c r="J438" i="7"/>
  <c r="J474" i="7"/>
  <c r="O72" i="8"/>
  <c r="EN6" i="9"/>
  <c r="N21" i="8"/>
  <c r="M21" i="8"/>
  <c r="Q21" i="8"/>
  <c r="W42" i="8"/>
  <c r="R50" i="8"/>
  <c r="R54" i="8"/>
  <c r="N54" i="8"/>
  <c r="U60" i="8"/>
  <c r="P65" i="8"/>
  <c r="O65" i="8"/>
  <c r="K65" i="8"/>
  <c r="Y81" i="8"/>
  <c r="U81" i="8"/>
  <c r="Q81" i="8"/>
  <c r="AA81" i="8"/>
  <c r="S83" i="8"/>
  <c r="Q85" i="8"/>
  <c r="E85" i="8"/>
  <c r="O105" i="8"/>
  <c r="L10" i="9"/>
  <c r="AH10" i="9" s="1"/>
  <c r="BD10" i="9" s="1"/>
  <c r="BZ10" i="9" s="1"/>
  <c r="N216" i="7"/>
  <c r="J216" i="7"/>
  <c r="Z88" i="8"/>
  <c r="Q88" i="8"/>
  <c r="P88" i="8"/>
  <c r="M88" i="8"/>
  <c r="P105" i="8"/>
  <c r="M14" i="9"/>
  <c r="AI14" i="9" s="1"/>
  <c r="BE14" i="9" s="1"/>
  <c r="CA14" i="9" s="1"/>
  <c r="J18" i="5"/>
  <c r="F48" i="5"/>
  <c r="N480" i="7"/>
  <c r="Q97" i="8"/>
  <c r="N19" i="9"/>
  <c r="M34" i="8"/>
  <c r="P92" i="8"/>
  <c r="Q105" i="8"/>
  <c r="N10" i="9"/>
  <c r="M16" i="5"/>
  <c r="K18" i="5"/>
  <c r="G20" i="5"/>
  <c r="G21" i="5"/>
  <c r="F22" i="5"/>
  <c r="E23" i="5"/>
  <c r="E24" i="5"/>
  <c r="F25" i="5"/>
  <c r="G30" i="5"/>
  <c r="E32" i="5"/>
  <c r="G43" i="5"/>
  <c r="K48" i="5"/>
  <c r="I51" i="5"/>
  <c r="M53" i="5"/>
  <c r="I53" i="5"/>
  <c r="E55" i="5"/>
  <c r="N67" i="7"/>
  <c r="J67" i="7"/>
  <c r="J74" i="7"/>
  <c r="J172" i="7"/>
  <c r="N293" i="7"/>
  <c r="J293" i="7"/>
  <c r="J357" i="7"/>
  <c r="J375" i="7"/>
  <c r="N375" i="7"/>
  <c r="N451" i="7"/>
  <c r="J469" i="7"/>
  <c r="J487" i="7"/>
  <c r="J504" i="7"/>
  <c r="R8" i="8"/>
  <c r="Q8" i="8"/>
  <c r="W8" i="8"/>
  <c r="Y10" i="8"/>
  <c r="O10" i="8"/>
  <c r="E19" i="8"/>
  <c r="G19" i="8" s="1"/>
  <c r="M29" i="8"/>
  <c r="V31" i="8"/>
  <c r="J33" i="8"/>
  <c r="N34" i="8"/>
  <c r="X43" i="8"/>
  <c r="L43" i="8"/>
  <c r="F43" i="8"/>
  <c r="N43" i="8"/>
  <c r="E48" i="8"/>
  <c r="G48" i="8" s="1"/>
  <c r="V59" i="8"/>
  <c r="H62" i="8"/>
  <c r="U66" i="8"/>
  <c r="P86" i="8"/>
  <c r="S92" i="8"/>
  <c r="E95" i="8"/>
  <c r="G95" i="8" s="1"/>
  <c r="Q98" i="8"/>
  <c r="P101" i="8"/>
  <c r="U105" i="8"/>
  <c r="BX6" i="9"/>
  <c r="J15" i="9"/>
  <c r="M15" i="8" s="1"/>
  <c r="R23" i="9"/>
  <c r="M27" i="9"/>
  <c r="M13" i="9"/>
  <c r="DS6" i="9"/>
  <c r="BE6" i="9"/>
  <c r="M10" i="9"/>
  <c r="F43" i="5"/>
  <c r="N209" i="7"/>
  <c r="N247" i="7"/>
  <c r="N270" i="7"/>
  <c r="J270" i="7"/>
  <c r="N287" i="7"/>
  <c r="J287" i="7"/>
  <c r="AA68" i="8"/>
  <c r="F68" i="8"/>
  <c r="E68" i="8"/>
  <c r="G68" i="8" s="1"/>
  <c r="I68" i="8"/>
  <c r="L18" i="5"/>
  <c r="H21" i="5"/>
  <c r="F23" i="5"/>
  <c r="F24" i="5"/>
  <c r="H43" i="5"/>
  <c r="L48" i="5"/>
  <c r="F55" i="5"/>
  <c r="J104" i="7"/>
  <c r="N159" i="7"/>
  <c r="J159" i="7"/>
  <c r="J179" i="7"/>
  <c r="N210" i="7"/>
  <c r="J210" i="7"/>
  <c r="J248" i="7"/>
  <c r="J282" i="7"/>
  <c r="N282" i="7"/>
  <c r="J393" i="7"/>
  <c r="P16" i="8"/>
  <c r="F19" i="8"/>
  <c r="O29" i="8"/>
  <c r="K33" i="8"/>
  <c r="F48" i="8"/>
  <c r="M56" i="8"/>
  <c r="Q61" i="8"/>
  <c r="P61" i="8"/>
  <c r="T61" i="8"/>
  <c r="J62" i="8"/>
  <c r="U86" i="8"/>
  <c r="Y92" i="8"/>
  <c r="Q94" i="8"/>
  <c r="P94" i="8"/>
  <c r="S94" i="8"/>
  <c r="F95" i="8"/>
  <c r="U98" i="8"/>
  <c r="R100" i="8"/>
  <c r="R101" i="8"/>
  <c r="CC6" i="9"/>
  <c r="L15" i="9"/>
  <c r="N240" i="7"/>
  <c r="J240" i="7"/>
  <c r="X32" i="8"/>
  <c r="E32" i="8"/>
  <c r="G32" i="8" s="1"/>
  <c r="O92" i="8"/>
  <c r="FK6" i="9"/>
  <c r="N109" i="7"/>
  <c r="J121" i="7"/>
  <c r="N121" i="7"/>
  <c r="E7" i="5"/>
  <c r="M18" i="5"/>
  <c r="I50" i="5"/>
  <c r="E54" i="5"/>
  <c r="J50" i="7"/>
  <c r="J68" i="7"/>
  <c r="J87" i="7"/>
  <c r="J236" i="7"/>
  <c r="J260" i="7"/>
  <c r="J346" i="7"/>
  <c r="J352" i="7"/>
  <c r="N352" i="7"/>
  <c r="J376" i="7"/>
  <c r="N440" i="7"/>
  <c r="J440" i="7"/>
  <c r="J458" i="7"/>
  <c r="J476" i="7"/>
  <c r="J493" i="7"/>
  <c r="Q16" i="8"/>
  <c r="Q23" i="8"/>
  <c r="N23" i="8"/>
  <c r="K23" i="8"/>
  <c r="P29" i="8"/>
  <c r="V53" i="8"/>
  <c r="U53" i="8"/>
  <c r="Q53" i="8"/>
  <c r="Q56" i="8"/>
  <c r="X64" i="8"/>
  <c r="P64" i="8"/>
  <c r="O64" i="8"/>
  <c r="K64" i="8"/>
  <c r="U64" i="8"/>
  <c r="I67" i="8"/>
  <c r="H70" i="8"/>
  <c r="K88" i="8"/>
  <c r="Z92" i="8"/>
  <c r="X104" i="8"/>
  <c r="W104" i="8"/>
  <c r="J106" i="8"/>
  <c r="W106" i="8"/>
  <c r="U106" i="8"/>
  <c r="Y106" i="8"/>
  <c r="M15" i="9"/>
  <c r="AI15" i="9" s="1"/>
  <c r="DS15" i="9" s="1"/>
  <c r="J98" i="8"/>
  <c r="Z103" i="8"/>
  <c r="W24" i="8"/>
  <c r="Y66" i="8"/>
  <c r="H91" i="8"/>
  <c r="W19" i="9"/>
  <c r="E29" i="9"/>
  <c r="AA29" i="9" s="1"/>
  <c r="AW29" i="9" s="1"/>
  <c r="BS29" i="9" s="1"/>
  <c r="Q24" i="8"/>
  <c r="U34" i="8"/>
  <c r="Z86" i="8"/>
  <c r="AS6" i="9"/>
  <c r="E26" i="9"/>
  <c r="J24" i="7"/>
  <c r="J31" i="7"/>
  <c r="J60" i="7"/>
  <c r="J72" i="7"/>
  <c r="J78" i="7"/>
  <c r="J164" i="7"/>
  <c r="J176" i="7"/>
  <c r="J211" i="7"/>
  <c r="J223" i="7"/>
  <c r="J245" i="7"/>
  <c r="J256" i="7"/>
  <c r="J363" i="7"/>
  <c r="Y16" i="8"/>
  <c r="V24" i="8"/>
  <c r="AY6" i="9"/>
  <c r="U13" i="9"/>
  <c r="Y12" i="8"/>
  <c r="X24" i="8"/>
  <c r="E34" i="8"/>
  <c r="G34" i="8" s="1"/>
  <c r="X51" i="8"/>
  <c r="O56" i="8"/>
  <c r="Y84" i="8"/>
  <c r="E86" i="8"/>
  <c r="G86" i="8" s="1"/>
  <c r="P97" i="8"/>
  <c r="AA101" i="8"/>
  <c r="E9" i="9"/>
  <c r="AA9" i="9" s="1"/>
  <c r="AW9" i="9" s="1"/>
  <c r="BS9" i="9" s="1"/>
  <c r="T19" i="9"/>
  <c r="AP19" i="9" s="1"/>
  <c r="FR19" i="9" s="1"/>
  <c r="U58" i="9"/>
  <c r="P9" i="5"/>
  <c r="O9" i="5"/>
  <c r="N9" i="5"/>
  <c r="K9" i="5"/>
  <c r="M9" i="5"/>
  <c r="L9" i="5"/>
  <c r="J9" i="5"/>
  <c r="E9" i="5"/>
  <c r="I9" i="5"/>
  <c r="F9" i="5"/>
  <c r="H9" i="5"/>
  <c r="G9" i="5"/>
  <c r="N491" i="7"/>
  <c r="M13" i="5"/>
  <c r="L13" i="5"/>
  <c r="K13" i="5"/>
  <c r="J13" i="5"/>
  <c r="G13" i="5"/>
  <c r="P13" i="5"/>
  <c r="O13" i="5"/>
  <c r="N13" i="5"/>
  <c r="I13" i="5"/>
  <c r="F13" i="5"/>
  <c r="H13" i="5"/>
  <c r="E13" i="5"/>
  <c r="K63" i="5"/>
  <c r="J63" i="5"/>
  <c r="I63" i="5"/>
  <c r="H63" i="5"/>
  <c r="E63" i="5"/>
  <c r="P63" i="5"/>
  <c r="O63" i="5"/>
  <c r="N63" i="5"/>
  <c r="M63" i="5"/>
  <c r="L63" i="5"/>
  <c r="F63" i="5"/>
  <c r="G63" i="5"/>
  <c r="AA28" i="9"/>
  <c r="AW28" i="9" s="1"/>
  <c r="BS28" i="9" s="1"/>
  <c r="T36" i="8"/>
  <c r="S36" i="8"/>
  <c r="N36" i="8"/>
  <c r="Q36" i="8"/>
  <c r="P36" i="8"/>
  <c r="O36" i="8"/>
  <c r="M36" i="8"/>
  <c r="J36" i="8"/>
  <c r="X36" i="8"/>
  <c r="W36" i="8"/>
  <c r="V36" i="8"/>
  <c r="U36" i="8"/>
  <c r="I36" i="8"/>
  <c r="R36" i="8"/>
  <c r="H36" i="8"/>
  <c r="L36" i="8"/>
  <c r="K36" i="8"/>
  <c r="X77" i="8"/>
  <c r="H77" i="8"/>
  <c r="W77" i="8"/>
  <c r="V77" i="8"/>
  <c r="F77" i="8"/>
  <c r="R77" i="8"/>
  <c r="I77" i="8"/>
  <c r="E77" i="8"/>
  <c r="G77" i="8" s="1"/>
  <c r="AA77" i="8"/>
  <c r="Z77" i="8"/>
  <c r="T77" i="8"/>
  <c r="O77" i="8"/>
  <c r="M77" i="8"/>
  <c r="N77" i="8"/>
  <c r="L77" i="8"/>
  <c r="K77" i="8"/>
  <c r="J77" i="8"/>
  <c r="P41" i="5"/>
  <c r="O41" i="5"/>
  <c r="N41" i="5"/>
  <c r="K41" i="5"/>
  <c r="M41" i="5"/>
  <c r="L41" i="5"/>
  <c r="J41" i="5"/>
  <c r="I41" i="5"/>
  <c r="H41" i="5"/>
  <c r="F41" i="5"/>
  <c r="E41" i="5"/>
  <c r="G41" i="5"/>
  <c r="AB33" i="9"/>
  <c r="AX33" i="9" s="1"/>
  <c r="BT33" i="9" s="1"/>
  <c r="AR22" i="9"/>
  <c r="BN22" i="9" s="1"/>
  <c r="CJ22" i="9" s="1"/>
  <c r="AA73" i="8"/>
  <c r="N202" i="7"/>
  <c r="N244" i="7"/>
  <c r="N358" i="7"/>
  <c r="N497" i="7"/>
  <c r="J497" i="7"/>
  <c r="AJ22" i="9"/>
  <c r="BF22" i="9" s="1"/>
  <c r="CB22" i="9" s="1"/>
  <c r="N73" i="7"/>
  <c r="AC11" i="9"/>
  <c r="AY11" i="9" s="1"/>
  <c r="BU11" i="9" s="1"/>
  <c r="E14" i="5"/>
  <c r="N122" i="7"/>
  <c r="N277" i="7"/>
  <c r="J277" i="7"/>
  <c r="U77" i="8"/>
  <c r="K31" i="5"/>
  <c r="J31" i="5"/>
  <c r="I31" i="5"/>
  <c r="H31" i="5"/>
  <c r="E31" i="5"/>
  <c r="P31" i="5"/>
  <c r="O31" i="5"/>
  <c r="N31" i="5"/>
  <c r="M31" i="5"/>
  <c r="L31" i="5"/>
  <c r="F31" i="5"/>
  <c r="G31" i="5"/>
  <c r="AD9" i="9"/>
  <c r="DN9" i="9" s="1"/>
  <c r="AT12" i="9"/>
  <c r="DH12" i="9" s="1"/>
  <c r="N28" i="5"/>
  <c r="M28" i="5"/>
  <c r="L28" i="5"/>
  <c r="K28" i="5"/>
  <c r="H28" i="5"/>
  <c r="J28" i="5"/>
  <c r="P28" i="5"/>
  <c r="G28" i="5"/>
  <c r="O28" i="5"/>
  <c r="I28" i="5"/>
  <c r="J129" i="7"/>
  <c r="N129" i="7"/>
  <c r="AA51" i="8"/>
  <c r="E102" i="8"/>
  <c r="G102" i="8" s="1"/>
  <c r="AQ25" i="9"/>
  <c r="BM25" i="9" s="1"/>
  <c r="CI25" i="9" s="1"/>
  <c r="AQ11" i="9"/>
  <c r="BM11" i="9" s="1"/>
  <c r="CI11" i="9" s="1"/>
  <c r="AE8" i="9"/>
  <c r="BA8" i="9" s="1"/>
  <c r="BW8" i="9" s="1"/>
  <c r="N60" i="5"/>
  <c r="M60" i="5"/>
  <c r="L60" i="5"/>
  <c r="K60" i="5"/>
  <c r="H60" i="5"/>
  <c r="J60" i="5"/>
  <c r="P60" i="5"/>
  <c r="I60" i="5"/>
  <c r="O60" i="5"/>
  <c r="G60" i="5"/>
  <c r="N137" i="7"/>
  <c r="N496" i="7"/>
  <c r="AH8" i="9"/>
  <c r="BD8" i="9" s="1"/>
  <c r="BZ8" i="9" s="1"/>
  <c r="G19" i="5"/>
  <c r="F19" i="5"/>
  <c r="E19" i="5"/>
  <c r="M19" i="5"/>
  <c r="L19" i="5"/>
  <c r="P19" i="5"/>
  <c r="O19" i="5"/>
  <c r="N19" i="5"/>
  <c r="P27" i="8"/>
  <c r="O27" i="8"/>
  <c r="Z27" i="8"/>
  <c r="J27" i="8"/>
  <c r="Y27" i="8"/>
  <c r="F27" i="8"/>
  <c r="X27" i="8"/>
  <c r="E27" i="8"/>
  <c r="G27" i="8" s="1"/>
  <c r="W27" i="8"/>
  <c r="V27" i="8"/>
  <c r="S27" i="8"/>
  <c r="R27" i="8"/>
  <c r="Q27" i="8"/>
  <c r="N27" i="8"/>
  <c r="M27" i="8"/>
  <c r="I27" i="8"/>
  <c r="L27" i="8"/>
  <c r="H27" i="8"/>
  <c r="K27" i="8"/>
  <c r="AI43" i="9"/>
  <c r="BE43" i="9" s="1"/>
  <c r="CA43" i="9" s="1"/>
  <c r="P10" i="5"/>
  <c r="O10" i="5"/>
  <c r="N10" i="5"/>
  <c r="M10" i="5"/>
  <c r="J10" i="5"/>
  <c r="I10" i="5"/>
  <c r="L10" i="5"/>
  <c r="K10" i="5"/>
  <c r="H10" i="5"/>
  <c r="E60" i="5"/>
  <c r="N45" i="7"/>
  <c r="N89" i="7"/>
  <c r="P77" i="8"/>
  <c r="N405" i="7"/>
  <c r="J405" i="7"/>
  <c r="P59" i="8"/>
  <c r="O59" i="8"/>
  <c r="Z59" i="8"/>
  <c r="J59" i="8"/>
  <c r="Q59" i="8"/>
  <c r="N59" i="8"/>
  <c r="M59" i="8"/>
  <c r="L59" i="8"/>
  <c r="H59" i="8"/>
  <c r="U59" i="8"/>
  <c r="S59" i="8"/>
  <c r="T59" i="8"/>
  <c r="R59" i="8"/>
  <c r="F59" i="8"/>
  <c r="E59" i="8"/>
  <c r="G59" i="8" s="1"/>
  <c r="K59" i="8"/>
  <c r="I59" i="8"/>
  <c r="L14" i="8"/>
  <c r="AA14" i="8"/>
  <c r="V14" i="8"/>
  <c r="X14" i="8"/>
  <c r="R14" i="8"/>
  <c r="Q14" i="8"/>
  <c r="P14" i="8"/>
  <c r="T45" i="8"/>
  <c r="T76" i="8"/>
  <c r="S76" i="8"/>
  <c r="R76" i="8"/>
  <c r="N76" i="8"/>
  <c r="O76" i="8"/>
  <c r="M76" i="8"/>
  <c r="L76" i="8"/>
  <c r="K76" i="8"/>
  <c r="H76" i="8"/>
  <c r="V76" i="8"/>
  <c r="U76" i="8"/>
  <c r="Q76" i="8"/>
  <c r="P76" i="8"/>
  <c r="F76" i="8"/>
  <c r="J76" i="8"/>
  <c r="I76" i="8"/>
  <c r="E76" i="8"/>
  <c r="G76" i="8" s="1"/>
  <c r="Y36" i="8"/>
  <c r="L74" i="8"/>
  <c r="AA74" i="8"/>
  <c r="K74" i="8"/>
  <c r="Z74" i="8"/>
  <c r="J74" i="8"/>
  <c r="V74" i="8"/>
  <c r="F74" i="8"/>
  <c r="N74" i="8"/>
  <c r="M74" i="8"/>
  <c r="I74" i="8"/>
  <c r="H74" i="8"/>
  <c r="Y74" i="8"/>
  <c r="W74" i="8"/>
  <c r="U74" i="8"/>
  <c r="T74" i="8"/>
  <c r="S74" i="8"/>
  <c r="O74" i="8"/>
  <c r="R74" i="8"/>
  <c r="Q74" i="8"/>
  <c r="P74" i="8"/>
  <c r="P79" i="8"/>
  <c r="O79" i="8"/>
  <c r="N79" i="8"/>
  <c r="Z79" i="8"/>
  <c r="J79" i="8"/>
  <c r="M79" i="8"/>
  <c r="L79" i="8"/>
  <c r="K79" i="8"/>
  <c r="I79" i="8"/>
  <c r="AA79" i="8"/>
  <c r="F79" i="8"/>
  <c r="S79" i="8"/>
  <c r="Q79" i="8"/>
  <c r="R79" i="8"/>
  <c r="H79" i="8"/>
  <c r="E79" i="8"/>
  <c r="G79" i="8" s="1"/>
  <c r="AS12" i="9"/>
  <c r="BO12" i="9" s="1"/>
  <c r="CK12" i="9" s="1"/>
  <c r="AM17" i="9"/>
  <c r="BI17" i="9" s="1"/>
  <c r="CE17" i="9" s="1"/>
  <c r="G14" i="5"/>
  <c r="N334" i="7"/>
  <c r="P35" i="8"/>
  <c r="O35" i="8"/>
  <c r="Z35" i="8"/>
  <c r="J35" i="8"/>
  <c r="H35" i="8"/>
  <c r="AA35" i="8"/>
  <c r="Y35" i="8"/>
  <c r="F35" i="8"/>
  <c r="X35" i="8"/>
  <c r="E35" i="8"/>
  <c r="G35" i="8" s="1"/>
  <c r="U35" i="8"/>
  <c r="V35" i="8"/>
  <c r="W35" i="8"/>
  <c r="T35" i="8"/>
  <c r="Q35" i="8"/>
  <c r="N35" i="8"/>
  <c r="M35" i="8"/>
  <c r="S35" i="8"/>
  <c r="R35" i="8"/>
  <c r="Y77" i="8"/>
  <c r="AN17" i="9"/>
  <c r="BJ17" i="9" s="1"/>
  <c r="CF17" i="9" s="1"/>
  <c r="ET17" i="9"/>
  <c r="DB17" i="9"/>
  <c r="DX17" i="9"/>
  <c r="E42" i="5"/>
  <c r="F64" i="5"/>
  <c r="N345" i="7"/>
  <c r="J345" i="7"/>
  <c r="N448" i="7"/>
  <c r="N463" i="7"/>
  <c r="X12" i="8"/>
  <c r="AA27" i="8"/>
  <c r="AA36" i="8"/>
  <c r="W38" i="8"/>
  <c r="Z45" i="8"/>
  <c r="E57" i="8"/>
  <c r="G57" i="8" s="1"/>
  <c r="X69" i="8"/>
  <c r="H69" i="8"/>
  <c r="W69" i="8"/>
  <c r="G69" i="8"/>
  <c r="V69" i="8"/>
  <c r="F69" i="8"/>
  <c r="R69" i="8"/>
  <c r="K69" i="8"/>
  <c r="J69" i="8"/>
  <c r="I69" i="8"/>
  <c r="E69" i="8"/>
  <c r="Y69" i="8"/>
  <c r="AA69" i="8"/>
  <c r="Z69" i="8"/>
  <c r="U69" i="8"/>
  <c r="T69" i="8"/>
  <c r="P69" i="8"/>
  <c r="S69" i="8"/>
  <c r="Q69" i="8"/>
  <c r="O69" i="8"/>
  <c r="L46" i="5"/>
  <c r="K46" i="5"/>
  <c r="J46" i="5"/>
  <c r="I46" i="5"/>
  <c r="F46" i="5"/>
  <c r="P46" i="5"/>
  <c r="N46" i="5"/>
  <c r="M46" i="5"/>
  <c r="O46" i="5"/>
  <c r="H46" i="5"/>
  <c r="J19" i="7"/>
  <c r="N25" i="7"/>
  <c r="J25" i="7" s="1"/>
  <c r="N69" i="7"/>
  <c r="N107" i="7"/>
  <c r="J107" i="7"/>
  <c r="J162" i="7"/>
  <c r="J167" i="7"/>
  <c r="N288" i="7"/>
  <c r="J330" i="7"/>
  <c r="J453" i="7"/>
  <c r="S14" i="8"/>
  <c r="T22" i="8"/>
  <c r="L26" i="8"/>
  <c r="AA26" i="8"/>
  <c r="K26" i="8"/>
  <c r="V26" i="8"/>
  <c r="F26" i="8"/>
  <c r="P26" i="8"/>
  <c r="O26" i="8"/>
  <c r="N26" i="8"/>
  <c r="M26" i="8"/>
  <c r="H26" i="8"/>
  <c r="X26" i="8"/>
  <c r="U26" i="8"/>
  <c r="W26" i="8"/>
  <c r="T26" i="8"/>
  <c r="J26" i="8"/>
  <c r="S26" i="8"/>
  <c r="R26" i="8"/>
  <c r="Q26" i="8"/>
  <c r="I26" i="8"/>
  <c r="X38" i="8"/>
  <c r="I57" i="8"/>
  <c r="W59" i="8"/>
  <c r="W76" i="8"/>
  <c r="T78" i="8"/>
  <c r="CE6" i="9"/>
  <c r="AR19" i="9"/>
  <c r="BN19" i="9" s="1"/>
  <c r="CJ19" i="9" s="1"/>
  <c r="I17" i="5"/>
  <c r="H17" i="5"/>
  <c r="G17" i="5"/>
  <c r="F17" i="5"/>
  <c r="O17" i="5"/>
  <c r="N17" i="5"/>
  <c r="M17" i="5"/>
  <c r="L17" i="5"/>
  <c r="K17" i="5"/>
  <c r="E17" i="5"/>
  <c r="J17" i="5"/>
  <c r="N424" i="7"/>
  <c r="J424" i="7"/>
  <c r="N142" i="7"/>
  <c r="AR13" i="9"/>
  <c r="BN13" i="9" s="1"/>
  <c r="CJ13" i="9" s="1"/>
  <c r="N197" i="7"/>
  <c r="N230" i="7"/>
  <c r="O8" i="8"/>
  <c r="O27" i="5"/>
  <c r="N27" i="5"/>
  <c r="M27" i="5"/>
  <c r="L27" i="5"/>
  <c r="I27" i="5"/>
  <c r="P27" i="5"/>
  <c r="J27" i="5"/>
  <c r="K27" i="5"/>
  <c r="H27" i="5"/>
  <c r="G27" i="5"/>
  <c r="F27" i="5"/>
  <c r="E27" i="5"/>
  <c r="M45" i="5"/>
  <c r="L45" i="5"/>
  <c r="K45" i="5"/>
  <c r="J45" i="5"/>
  <c r="G45" i="5"/>
  <c r="P45" i="5"/>
  <c r="O45" i="5"/>
  <c r="N45" i="5"/>
  <c r="I45" i="5"/>
  <c r="H45" i="5"/>
  <c r="E45" i="5"/>
  <c r="F45" i="5"/>
  <c r="J193" i="7"/>
  <c r="N193" i="7"/>
  <c r="N102" i="8"/>
  <c r="M102" i="8"/>
  <c r="L102" i="8"/>
  <c r="Q102" i="8"/>
  <c r="P102" i="8"/>
  <c r="O102" i="8"/>
  <c r="AA102" i="8"/>
  <c r="H102" i="8"/>
  <c r="U102" i="8"/>
  <c r="X102" i="8"/>
  <c r="W102" i="8"/>
  <c r="V102" i="8"/>
  <c r="T102" i="8"/>
  <c r="K102" i="8"/>
  <c r="I102" i="8"/>
  <c r="Z102" i="8"/>
  <c r="Y102" i="8"/>
  <c r="S102" i="8"/>
  <c r="R102" i="8"/>
  <c r="J102" i="8"/>
  <c r="H19" i="5"/>
  <c r="P42" i="5"/>
  <c r="O42" i="5"/>
  <c r="N42" i="5"/>
  <c r="M42" i="5"/>
  <c r="J42" i="5"/>
  <c r="G42" i="5"/>
  <c r="H42" i="5"/>
  <c r="L42" i="5"/>
  <c r="I42" i="5"/>
  <c r="K42" i="5"/>
  <c r="N133" i="7"/>
  <c r="N171" i="7"/>
  <c r="J171" i="7"/>
  <c r="N462" i="7"/>
  <c r="V51" i="8"/>
  <c r="S77" i="8"/>
  <c r="E10" i="5"/>
  <c r="I19" i="5"/>
  <c r="F10" i="5"/>
  <c r="J19" i="5"/>
  <c r="T20" i="8"/>
  <c r="S20" i="8"/>
  <c r="N20" i="8"/>
  <c r="L20" i="8"/>
  <c r="K20" i="8"/>
  <c r="J20" i="8"/>
  <c r="I20" i="8"/>
  <c r="Y20" i="8"/>
  <c r="F20" i="8"/>
  <c r="U20" i="8"/>
  <c r="R20" i="8"/>
  <c r="Q20" i="8"/>
  <c r="P20" i="8"/>
  <c r="O20" i="8"/>
  <c r="E20" i="8"/>
  <c r="G20" i="8" s="1"/>
  <c r="M20" i="8"/>
  <c r="H20" i="8"/>
  <c r="Z36" i="8"/>
  <c r="AJ19" i="9"/>
  <c r="BF19" i="9" s="1"/>
  <c r="CB19" i="9" s="1"/>
  <c r="DT19" i="9"/>
  <c r="N217" i="7"/>
  <c r="J217" i="7"/>
  <c r="N381" i="7"/>
  <c r="J381" i="7"/>
  <c r="P105" i="9"/>
  <c r="P103" i="9"/>
  <c r="P98" i="9"/>
  <c r="P97" i="9"/>
  <c r="P107" i="9"/>
  <c r="P101" i="9"/>
  <c r="P99" i="9"/>
  <c r="P94" i="9"/>
  <c r="P84" i="9"/>
  <c r="P83" i="9"/>
  <c r="P82" i="9"/>
  <c r="P81" i="9"/>
  <c r="P102" i="9"/>
  <c r="P88" i="9"/>
  <c r="P92" i="9"/>
  <c r="P91" i="9"/>
  <c r="P85" i="9"/>
  <c r="P104" i="9"/>
  <c r="P95" i="9"/>
  <c r="P86" i="9"/>
  <c r="P79" i="9"/>
  <c r="P93" i="9"/>
  <c r="P73" i="9"/>
  <c r="P70" i="9"/>
  <c r="P90" i="9"/>
  <c r="P87" i="9"/>
  <c r="P74" i="9"/>
  <c r="P100" i="9"/>
  <c r="P76" i="9"/>
  <c r="P106" i="9"/>
  <c r="P75" i="9"/>
  <c r="P72" i="9"/>
  <c r="P80" i="9"/>
  <c r="P69" i="9"/>
  <c r="P78" i="9"/>
  <c r="P71" i="9"/>
  <c r="P62" i="9"/>
  <c r="P60" i="9"/>
  <c r="P64" i="9"/>
  <c r="P96" i="9"/>
  <c r="P77" i="9"/>
  <c r="P68" i="9"/>
  <c r="P58" i="9"/>
  <c r="P89" i="9"/>
  <c r="P55" i="9"/>
  <c r="P61" i="9"/>
  <c r="P41" i="9"/>
  <c r="P40" i="9"/>
  <c r="P67" i="9"/>
  <c r="P54" i="9"/>
  <c r="P45" i="9"/>
  <c r="P50" i="9"/>
  <c r="P65" i="9"/>
  <c r="P63" i="9"/>
  <c r="P46" i="9"/>
  <c r="P42" i="9"/>
  <c r="P53" i="9"/>
  <c r="P49" i="9"/>
  <c r="P31" i="9"/>
  <c r="P51" i="9"/>
  <c r="P39" i="9"/>
  <c r="P37" i="9"/>
  <c r="P35" i="9"/>
  <c r="P33" i="9"/>
  <c r="P44" i="9"/>
  <c r="P20" i="9"/>
  <c r="P48" i="9"/>
  <c r="P34" i="9"/>
  <c r="P27" i="9"/>
  <c r="P15" i="9"/>
  <c r="P14" i="9"/>
  <c r="P13" i="9"/>
  <c r="P28" i="9"/>
  <c r="P19" i="9"/>
  <c r="P36" i="9"/>
  <c r="P17" i="9"/>
  <c r="P30" i="9"/>
  <c r="P59" i="9"/>
  <c r="P23" i="9"/>
  <c r="P16" i="9"/>
  <c r="P26" i="9"/>
  <c r="P66" i="9"/>
  <c r="P56" i="9"/>
  <c r="P38" i="9"/>
  <c r="P18" i="9"/>
  <c r="P11" i="9"/>
  <c r="P8" i="9"/>
  <c r="BH6" i="9"/>
  <c r="P47" i="9"/>
  <c r="P32" i="9"/>
  <c r="S87" i="8"/>
  <c r="S93" i="8"/>
  <c r="S91" i="8"/>
  <c r="P43" i="9"/>
  <c r="P24" i="9"/>
  <c r="P22" i="9"/>
  <c r="S107" i="8"/>
  <c r="P57" i="9"/>
  <c r="P52" i="9"/>
  <c r="P12" i="9"/>
  <c r="S95" i="8"/>
  <c r="S7" i="8"/>
  <c r="DV6" i="9"/>
  <c r="S46" i="8"/>
  <c r="P9" i="9"/>
  <c r="S101" i="8"/>
  <c r="S50" i="8"/>
  <c r="S21" i="8"/>
  <c r="S15" i="8"/>
  <c r="P25" i="9"/>
  <c r="P21" i="9"/>
  <c r="S100" i="8"/>
  <c r="S70" i="8"/>
  <c r="S19" i="8"/>
  <c r="FN6" i="9"/>
  <c r="P6" i="9"/>
  <c r="S98" i="8"/>
  <c r="S25" i="8"/>
  <c r="S67" i="8"/>
  <c r="S43" i="8"/>
  <c r="S10" i="8"/>
  <c r="S103" i="8"/>
  <c r="P29" i="9"/>
  <c r="S34" i="8"/>
  <c r="S23" i="8"/>
  <c r="S85" i="8"/>
  <c r="P10" i="9"/>
  <c r="ER6" i="9"/>
  <c r="S49" i="8"/>
  <c r="S18" i="8"/>
  <c r="CZ6" i="9"/>
  <c r="S54" i="8"/>
  <c r="T14" i="8"/>
  <c r="T28" i="8"/>
  <c r="S28" i="8"/>
  <c r="N28" i="8"/>
  <c r="O28" i="8"/>
  <c r="M28" i="8"/>
  <c r="L28" i="8"/>
  <c r="K28" i="8"/>
  <c r="AA28" i="8"/>
  <c r="H28" i="8"/>
  <c r="R28" i="8"/>
  <c r="P28" i="8"/>
  <c r="Q28" i="8"/>
  <c r="J28" i="8"/>
  <c r="E28" i="8"/>
  <c r="G28" i="8" s="1"/>
  <c r="I28" i="8"/>
  <c r="F28" i="8"/>
  <c r="Y38" i="8"/>
  <c r="X59" i="8"/>
  <c r="S66" i="8"/>
  <c r="E74" i="8"/>
  <c r="G74" i="8" s="1"/>
  <c r="X76" i="8"/>
  <c r="T79" i="8"/>
  <c r="N177" i="7"/>
  <c r="AC9" i="9"/>
  <c r="CQ9" i="9"/>
  <c r="FE9" i="9"/>
  <c r="N416" i="7"/>
  <c r="U27" i="8"/>
  <c r="U38" i="8"/>
  <c r="G10" i="5"/>
  <c r="K19" i="5"/>
  <c r="E28" i="5"/>
  <c r="O59" i="5"/>
  <c r="N59" i="5"/>
  <c r="M59" i="5"/>
  <c r="L59" i="5"/>
  <c r="I59" i="5"/>
  <c r="P59" i="5"/>
  <c r="J59" i="5"/>
  <c r="K59" i="5"/>
  <c r="H59" i="5"/>
  <c r="G59" i="5"/>
  <c r="E59" i="5"/>
  <c r="F59" i="5"/>
  <c r="N9" i="7"/>
  <c r="J9" i="7" s="1"/>
  <c r="N157" i="7"/>
  <c r="N173" i="7"/>
  <c r="J325" i="7"/>
  <c r="N392" i="7"/>
  <c r="J397" i="7"/>
  <c r="J459" i="7"/>
  <c r="Q103" i="9"/>
  <c r="Q98" i="9"/>
  <c r="Q99" i="9"/>
  <c r="Q104" i="9"/>
  <c r="Q96" i="9"/>
  <c r="Q107" i="9"/>
  <c r="Q97" i="9"/>
  <c r="Q105" i="9"/>
  <c r="Q94" i="9"/>
  <c r="Q93" i="9"/>
  <c r="Q92" i="9"/>
  <c r="Q91" i="9"/>
  <c r="Q90" i="9"/>
  <c r="Q89" i="9"/>
  <c r="Q88" i="9"/>
  <c r="Q87" i="9"/>
  <c r="Q86" i="9"/>
  <c r="Q85" i="9"/>
  <c r="Q102" i="9"/>
  <c r="Q101" i="9"/>
  <c r="Q84" i="9"/>
  <c r="Q81" i="9"/>
  <c r="Q79" i="9"/>
  <c r="Q106" i="9"/>
  <c r="Q83" i="9"/>
  <c r="Q80" i="9"/>
  <c r="Q82" i="9"/>
  <c r="Q74" i="9"/>
  <c r="Q100" i="9"/>
  <c r="Q71" i="9"/>
  <c r="Q69" i="9"/>
  <c r="Q78" i="9"/>
  <c r="Q76" i="9"/>
  <c r="Q73" i="9"/>
  <c r="Q95" i="9"/>
  <c r="Q77" i="9"/>
  <c r="Q62" i="9"/>
  <c r="Q60" i="9"/>
  <c r="Q66" i="9"/>
  <c r="Q58" i="9"/>
  <c r="Q68" i="9"/>
  <c r="Q72" i="9"/>
  <c r="Q52" i="9"/>
  <c r="Q75" i="9"/>
  <c r="Q59" i="9"/>
  <c r="Q67" i="9"/>
  <c r="Q54" i="9"/>
  <c r="Q45" i="9"/>
  <c r="Q57" i="9"/>
  <c r="Q48" i="9"/>
  <c r="Q70" i="9"/>
  <c r="Q65" i="9"/>
  <c r="Q63" i="9"/>
  <c r="Q55" i="9"/>
  <c r="Q50" i="9"/>
  <c r="Q49" i="9"/>
  <c r="Q31" i="9"/>
  <c r="Q51" i="9"/>
  <c r="Q40" i="9"/>
  <c r="Q30" i="9"/>
  <c r="Q26" i="9"/>
  <c r="Q25" i="9"/>
  <c r="Q24" i="9"/>
  <c r="Q23" i="9"/>
  <c r="Q22" i="9"/>
  <c r="Q21" i="9"/>
  <c r="Q20" i="9"/>
  <c r="Q41" i="9"/>
  <c r="Q39" i="9"/>
  <c r="Q37" i="9"/>
  <c r="Q64" i="9"/>
  <c r="Q29" i="9"/>
  <c r="Q47" i="9"/>
  <c r="Q46" i="9"/>
  <c r="Q28" i="9"/>
  <c r="Q19" i="9"/>
  <c r="Q43" i="9"/>
  <c r="Q36" i="9"/>
  <c r="Q34" i="9"/>
  <c r="Q27" i="9"/>
  <c r="Q42" i="9"/>
  <c r="Q38" i="9"/>
  <c r="Q56" i="9"/>
  <c r="Q16" i="9"/>
  <c r="Q15" i="9"/>
  <c r="Q13" i="9"/>
  <c r="BI6" i="9"/>
  <c r="Q32" i="9"/>
  <c r="Q9" i="9"/>
  <c r="FO6" i="9"/>
  <c r="Q35" i="9"/>
  <c r="T87" i="8"/>
  <c r="Q53" i="9"/>
  <c r="T91" i="8"/>
  <c r="Q11" i="9"/>
  <c r="AM6" i="9"/>
  <c r="T95" i="8"/>
  <c r="Q14" i="9"/>
  <c r="Q10" i="9"/>
  <c r="Q61" i="9"/>
  <c r="DW6" i="9"/>
  <c r="Q18" i="9"/>
  <c r="Q8" i="9"/>
  <c r="T83" i="8"/>
  <c r="T70" i="8"/>
  <c r="Q44" i="9"/>
  <c r="ES6" i="9"/>
  <c r="T99" i="8"/>
  <c r="T90" i="8"/>
  <c r="T55" i="8"/>
  <c r="Q12" i="9"/>
  <c r="Q6" i="9"/>
  <c r="T62" i="8"/>
  <c r="T41" i="8"/>
  <c r="T103" i="8"/>
  <c r="T66" i="8"/>
  <c r="Q33" i="9"/>
  <c r="T85" i="8"/>
  <c r="T33" i="8"/>
  <c r="T23" i="8"/>
  <c r="T18" i="8"/>
  <c r="DA6" i="9"/>
  <c r="T67" i="8"/>
  <c r="T34" i="8"/>
  <c r="S13" i="8"/>
  <c r="U14" i="8"/>
  <c r="V20" i="8"/>
  <c r="I35" i="8"/>
  <c r="Y59" i="8"/>
  <c r="X74" i="8"/>
  <c r="Y76" i="8"/>
  <c r="U79" i="8"/>
  <c r="AA26" i="9"/>
  <c r="AW26" i="9" s="1"/>
  <c r="BS26" i="9" s="1"/>
  <c r="X73" i="8"/>
  <c r="H73" i="8"/>
  <c r="W73" i="8"/>
  <c r="G73" i="8"/>
  <c r="V73" i="8"/>
  <c r="F73" i="8"/>
  <c r="R73" i="8"/>
  <c r="S73" i="8"/>
  <c r="Q73" i="8"/>
  <c r="P73" i="8"/>
  <c r="O73" i="8"/>
  <c r="L73" i="8"/>
  <c r="Z73" i="8"/>
  <c r="U73" i="8"/>
  <c r="Y73" i="8"/>
  <c r="T73" i="8"/>
  <c r="N73" i="8"/>
  <c r="M73" i="8"/>
  <c r="K73" i="8"/>
  <c r="J73" i="8"/>
  <c r="I73" i="8"/>
  <c r="N296" i="7"/>
  <c r="J296" i="7"/>
  <c r="X45" i="8"/>
  <c r="H45" i="8"/>
  <c r="W45" i="8"/>
  <c r="G45" i="8"/>
  <c r="R45" i="8"/>
  <c r="K45" i="8"/>
  <c r="J45" i="8"/>
  <c r="I45" i="8"/>
  <c r="AA45" i="8"/>
  <c r="F45" i="8"/>
  <c r="V45" i="8"/>
  <c r="S45" i="8"/>
  <c r="P45" i="8"/>
  <c r="Q45" i="8"/>
  <c r="O45" i="8"/>
  <c r="E45" i="8"/>
  <c r="N45" i="8"/>
  <c r="M45" i="8"/>
  <c r="L45" i="8"/>
  <c r="P51" i="8"/>
  <c r="O51" i="8"/>
  <c r="Z51" i="8"/>
  <c r="J51" i="8"/>
  <c r="M51" i="8"/>
  <c r="L51" i="8"/>
  <c r="K51" i="8"/>
  <c r="I51" i="8"/>
  <c r="Y51" i="8"/>
  <c r="F51" i="8"/>
  <c r="U51" i="8"/>
  <c r="T51" i="8"/>
  <c r="S51" i="8"/>
  <c r="R51" i="8"/>
  <c r="E51" i="8"/>
  <c r="G51" i="8" s="1"/>
  <c r="Q51" i="8"/>
  <c r="N51" i="8"/>
  <c r="H51" i="8"/>
  <c r="N186" i="7"/>
  <c r="L14" i="5"/>
  <c r="K14" i="5"/>
  <c r="J14" i="5"/>
  <c r="I14" i="5"/>
  <c r="F14" i="5"/>
  <c r="N14" i="5"/>
  <c r="M14" i="5"/>
  <c r="O14" i="5"/>
  <c r="P14" i="5"/>
  <c r="L38" i="8"/>
  <c r="AA38" i="8"/>
  <c r="K38" i="8"/>
  <c r="V38" i="8"/>
  <c r="F38" i="8"/>
  <c r="S38" i="8"/>
  <c r="R38" i="8"/>
  <c r="Q38" i="8"/>
  <c r="P38" i="8"/>
  <c r="M38" i="8"/>
  <c r="T38" i="8"/>
  <c r="O38" i="8"/>
  <c r="N38" i="8"/>
  <c r="J38" i="8"/>
  <c r="I38" i="8"/>
  <c r="E38" i="8"/>
  <c r="G38" i="8" s="1"/>
  <c r="H38" i="8"/>
  <c r="J64" i="5"/>
  <c r="I64" i="5"/>
  <c r="H64" i="5"/>
  <c r="G64" i="5"/>
  <c r="P64" i="5"/>
  <c r="O64" i="5"/>
  <c r="M64" i="5"/>
  <c r="L64" i="5"/>
  <c r="N64" i="5"/>
  <c r="K64" i="5"/>
  <c r="Q77" i="8"/>
  <c r="N241" i="7"/>
  <c r="J241" i="7"/>
  <c r="N473" i="7"/>
  <c r="J473" i="7"/>
  <c r="T27" i="8"/>
  <c r="U45" i="8"/>
  <c r="W51" i="8"/>
  <c r="J32" i="5"/>
  <c r="I32" i="5"/>
  <c r="H32" i="5"/>
  <c r="G32" i="5"/>
  <c r="P32" i="5"/>
  <c r="O32" i="5"/>
  <c r="M32" i="5"/>
  <c r="L32" i="5"/>
  <c r="N32" i="5"/>
  <c r="K32" i="5"/>
  <c r="J15" i="7"/>
  <c r="J54" i="7"/>
  <c r="J59" i="7"/>
  <c r="J65" i="7"/>
  <c r="N65" i="7"/>
  <c r="J114" i="7"/>
  <c r="N253" i="7"/>
  <c r="J253" i="7"/>
  <c r="J321" i="7"/>
  <c r="J372" i="7"/>
  <c r="J377" i="7"/>
  <c r="J454" i="7"/>
  <c r="W14" i="8"/>
  <c r="W20" i="8"/>
  <c r="K35" i="8"/>
  <c r="L58" i="8"/>
  <c r="AA58" i="8"/>
  <c r="K58" i="8"/>
  <c r="V58" i="8"/>
  <c r="F58" i="8"/>
  <c r="Y58" i="8"/>
  <c r="E58" i="8"/>
  <c r="G58" i="8" s="1"/>
  <c r="X58" i="8"/>
  <c r="W58" i="8"/>
  <c r="U58" i="8"/>
  <c r="R58" i="8"/>
  <c r="S58" i="8"/>
  <c r="P58" i="8"/>
  <c r="Q58" i="8"/>
  <c r="H58" i="8"/>
  <c r="O58" i="8"/>
  <c r="N58" i="8"/>
  <c r="M58" i="8"/>
  <c r="J58" i="8"/>
  <c r="I58" i="8"/>
  <c r="AA59" i="8"/>
  <c r="P71" i="8"/>
  <c r="O71" i="8"/>
  <c r="N71" i="8"/>
  <c r="Z71" i="8"/>
  <c r="J71" i="8"/>
  <c r="R71" i="8"/>
  <c r="Q71" i="8"/>
  <c r="M71" i="8"/>
  <c r="L71" i="8"/>
  <c r="H71" i="8"/>
  <c r="Y71" i="8"/>
  <c r="W71" i="8"/>
  <c r="I71" i="8"/>
  <c r="X71" i="8"/>
  <c r="V71" i="8"/>
  <c r="U71" i="8"/>
  <c r="T71" i="8"/>
  <c r="S71" i="8"/>
  <c r="K71" i="8"/>
  <c r="Z76" i="8"/>
  <c r="V79" i="8"/>
  <c r="AA8" i="9"/>
  <c r="AW8" i="9" s="1"/>
  <c r="BS8" i="9" s="1"/>
  <c r="CO8" i="9"/>
  <c r="AF15" i="9"/>
  <c r="EL15" i="9" s="1"/>
  <c r="AC26" i="9"/>
  <c r="AY26" i="9" s="1"/>
  <c r="BU26" i="9" s="1"/>
  <c r="T12" i="8"/>
  <c r="S12" i="8"/>
  <c r="AA12" i="8"/>
  <c r="H12" i="8"/>
  <c r="Z12" i="8"/>
  <c r="W12" i="8"/>
  <c r="V12" i="8"/>
  <c r="U12" i="8"/>
  <c r="R12" i="8"/>
  <c r="Q12" i="8"/>
  <c r="P12" i="8"/>
  <c r="N29" i="7"/>
  <c r="J29" i="7" s="1"/>
  <c r="E36" i="8"/>
  <c r="G36" i="8" s="1"/>
  <c r="F60" i="5"/>
  <c r="N369" i="7"/>
  <c r="J369" i="7"/>
  <c r="F36" i="8"/>
  <c r="X57" i="8"/>
  <c r="H57" i="8"/>
  <c r="W57" i="8"/>
  <c r="R57" i="8"/>
  <c r="N57" i="8"/>
  <c r="M57" i="8"/>
  <c r="L57" i="8"/>
  <c r="K57" i="8"/>
  <c r="AA57" i="8"/>
  <c r="F57" i="8"/>
  <c r="Y57" i="8"/>
  <c r="V57" i="8"/>
  <c r="U57" i="8"/>
  <c r="T57" i="8"/>
  <c r="O57" i="8"/>
  <c r="J57" i="8"/>
  <c r="S57" i="8"/>
  <c r="Q57" i="8"/>
  <c r="P57" i="8"/>
  <c r="G51" i="5"/>
  <c r="F51" i="5"/>
  <c r="E51" i="5"/>
  <c r="K51" i="5"/>
  <c r="P51" i="5"/>
  <c r="O51" i="5"/>
  <c r="M51" i="5"/>
  <c r="L51" i="5"/>
  <c r="N51" i="5"/>
  <c r="N43" i="7"/>
  <c r="J43" i="7"/>
  <c r="Y14" i="8"/>
  <c r="P39" i="8"/>
  <c r="O39" i="8"/>
  <c r="Z39" i="8"/>
  <c r="J39" i="8"/>
  <c r="I39" i="8"/>
  <c r="H39" i="8"/>
  <c r="AA39" i="8"/>
  <c r="G39" i="8"/>
  <c r="Y39" i="8"/>
  <c r="F39" i="8"/>
  <c r="V39" i="8"/>
  <c r="Q39" i="8"/>
  <c r="N39" i="8"/>
  <c r="M39" i="8"/>
  <c r="L39" i="8"/>
  <c r="K39" i="8"/>
  <c r="E39" i="8"/>
  <c r="P75" i="8"/>
  <c r="O75" i="8"/>
  <c r="N75" i="8"/>
  <c r="Z75" i="8"/>
  <c r="J75" i="8"/>
  <c r="Y75" i="8"/>
  <c r="E75" i="8"/>
  <c r="G75" i="8" s="1"/>
  <c r="X75" i="8"/>
  <c r="W75" i="8"/>
  <c r="V75" i="8"/>
  <c r="S75" i="8"/>
  <c r="T75" i="8"/>
  <c r="Q75" i="8"/>
  <c r="R75" i="8"/>
  <c r="M75" i="8"/>
  <c r="L75" i="8"/>
  <c r="K75" i="8"/>
  <c r="I75" i="8"/>
  <c r="H75" i="8"/>
  <c r="AA76" i="8"/>
  <c r="W79" i="8"/>
  <c r="AB8" i="9"/>
  <c r="AX8" i="9" s="1"/>
  <c r="BT8" i="9" s="1"/>
  <c r="EH8" i="9"/>
  <c r="AA10" i="9"/>
  <c r="AW10" i="9" s="1"/>
  <c r="BS10" i="9" s="1"/>
  <c r="AE26" i="9"/>
  <c r="CS26" i="9"/>
  <c r="AQ58" i="9"/>
  <c r="BM58" i="9" s="1"/>
  <c r="CI58" i="9" s="1"/>
  <c r="N49" i="7"/>
  <c r="J147" i="7"/>
  <c r="J191" i="7"/>
  <c r="J207" i="7"/>
  <c r="J249" i="7"/>
  <c r="J326" i="7"/>
  <c r="N486" i="7"/>
  <c r="AP11" i="9"/>
  <c r="BL11" i="9" s="1"/>
  <c r="CH11" i="9" s="1"/>
  <c r="DZ11" i="9"/>
  <c r="EV11" i="9"/>
  <c r="Z14" i="8"/>
  <c r="Z20" i="8"/>
  <c r="U28" i="8"/>
  <c r="T60" i="8"/>
  <c r="S60" i="8"/>
  <c r="N60" i="8"/>
  <c r="Y60" i="8"/>
  <c r="F60" i="8"/>
  <c r="X60" i="8"/>
  <c r="E60" i="8"/>
  <c r="G60" i="8" s="1"/>
  <c r="W60" i="8"/>
  <c r="V60" i="8"/>
  <c r="Q60" i="8"/>
  <c r="L60" i="8"/>
  <c r="K60" i="8"/>
  <c r="J60" i="8"/>
  <c r="I60" i="8"/>
  <c r="H60" i="8"/>
  <c r="N69" i="8"/>
  <c r="X79" i="8"/>
  <c r="S104" i="8"/>
  <c r="FK14" i="9"/>
  <c r="Y30" i="8"/>
  <c r="AA47" i="8"/>
  <c r="Y53" i="8"/>
  <c r="AA80" i="8"/>
  <c r="Y91" i="8"/>
  <c r="AS16" i="9"/>
  <c r="BO16" i="9" s="1"/>
  <c r="CK16" i="9" s="1"/>
  <c r="AQ33" i="9"/>
  <c r="BM33" i="9" s="1"/>
  <c r="CI33" i="9" s="1"/>
  <c r="DE33" i="9"/>
  <c r="I19" i="8"/>
  <c r="Y22" i="8"/>
  <c r="J37" i="8"/>
  <c r="Z91" i="8"/>
  <c r="Y104" i="8"/>
  <c r="G6" i="9"/>
  <c r="AJ10" i="9"/>
  <c r="BF10" i="9" s="1"/>
  <c r="CB10" i="9" s="1"/>
  <c r="J16" i="5"/>
  <c r="I16" i="5"/>
  <c r="H16" i="5"/>
  <c r="G16" i="5"/>
  <c r="N41" i="7"/>
  <c r="N169" i="7"/>
  <c r="X100" i="9"/>
  <c r="X101" i="9"/>
  <c r="X107" i="9"/>
  <c r="X104" i="9"/>
  <c r="X103" i="9"/>
  <c r="X99" i="9"/>
  <c r="X95" i="9"/>
  <c r="X105" i="9"/>
  <c r="X98" i="9"/>
  <c r="X97" i="9"/>
  <c r="X93" i="9"/>
  <c r="X92" i="9"/>
  <c r="X86" i="9"/>
  <c r="X85" i="9"/>
  <c r="X94" i="9"/>
  <c r="X88" i="9"/>
  <c r="X102" i="9"/>
  <c r="X106" i="9"/>
  <c r="X83" i="9"/>
  <c r="X80" i="9"/>
  <c r="X89" i="9"/>
  <c r="X77" i="9"/>
  <c r="X87" i="9"/>
  <c r="X71" i="9"/>
  <c r="X78" i="9"/>
  <c r="X81" i="9"/>
  <c r="X72" i="9"/>
  <c r="X68" i="9"/>
  <c r="X79" i="9"/>
  <c r="X90" i="9"/>
  <c r="X75" i="9"/>
  <c r="X84" i="9"/>
  <c r="X91" i="9"/>
  <c r="X70" i="9"/>
  <c r="X82" i="9"/>
  <c r="X63" i="9"/>
  <c r="X66" i="9"/>
  <c r="X76" i="9"/>
  <c r="X67" i="9"/>
  <c r="X96" i="9"/>
  <c r="X74" i="9"/>
  <c r="X65" i="9"/>
  <c r="X73" i="9"/>
  <c r="X64" i="9"/>
  <c r="X58" i="9"/>
  <c r="X54" i="9"/>
  <c r="X69" i="9"/>
  <c r="X61" i="9"/>
  <c r="X60" i="9"/>
  <c r="X57" i="9"/>
  <c r="X53" i="9"/>
  <c r="X51" i="9"/>
  <c r="X56" i="9"/>
  <c r="X62" i="9"/>
  <c r="X52" i="9"/>
  <c r="X50" i="9"/>
  <c r="X47" i="9"/>
  <c r="X43" i="9"/>
  <c r="X44" i="9"/>
  <c r="X59" i="9"/>
  <c r="X55" i="9"/>
  <c r="X27" i="9"/>
  <c r="X45" i="9"/>
  <c r="X46" i="9"/>
  <c r="X42" i="9"/>
  <c r="X38" i="9"/>
  <c r="X36" i="9"/>
  <c r="X34" i="9"/>
  <c r="X48" i="9"/>
  <c r="X31" i="9"/>
  <c r="X26" i="9"/>
  <c r="X33" i="9"/>
  <c r="X41" i="9"/>
  <c r="X35" i="9"/>
  <c r="X25" i="9"/>
  <c r="X29" i="9"/>
  <c r="X30" i="9"/>
  <c r="X22" i="9"/>
  <c r="X37" i="9"/>
  <c r="X32" i="9"/>
  <c r="X8" i="9"/>
  <c r="ED6" i="9"/>
  <c r="X40" i="9"/>
  <c r="X19" i="9"/>
  <c r="X6" i="9"/>
  <c r="X23" i="9"/>
  <c r="X20" i="9"/>
  <c r="X10" i="9"/>
  <c r="FV6" i="9"/>
  <c r="EZ6" i="9"/>
  <c r="DH6" i="9"/>
  <c r="CL6" i="9"/>
  <c r="AA99" i="8"/>
  <c r="AA31" i="8"/>
  <c r="X18" i="9"/>
  <c r="X11" i="9"/>
  <c r="AA107" i="8"/>
  <c r="X9" i="9"/>
  <c r="AA100" i="8"/>
  <c r="AA89" i="8"/>
  <c r="X15" i="9"/>
  <c r="X49" i="9"/>
  <c r="X17" i="9"/>
  <c r="AA98" i="8"/>
  <c r="AA87" i="8"/>
  <c r="Y9" i="8"/>
  <c r="L22" i="8"/>
  <c r="AA22" i="8"/>
  <c r="K22" i="8"/>
  <c r="V22" i="8"/>
  <c r="F22" i="8"/>
  <c r="O22" i="8"/>
  <c r="N22" i="8"/>
  <c r="M22" i="8"/>
  <c r="J22" i="8"/>
  <c r="Z22" i="8"/>
  <c r="G22" i="8"/>
  <c r="K37" i="8"/>
  <c r="AA40" i="8"/>
  <c r="T43" i="8"/>
  <c r="K44" i="8"/>
  <c r="Y63" i="8"/>
  <c r="Y65" i="8"/>
  <c r="W66" i="8"/>
  <c r="V68" i="8"/>
  <c r="K72" i="8"/>
  <c r="X81" i="8"/>
  <c r="H81" i="8"/>
  <c r="W81" i="8"/>
  <c r="G81" i="8"/>
  <c r="V81" i="8"/>
  <c r="F81" i="8"/>
  <c r="R81" i="8"/>
  <c r="P81" i="8"/>
  <c r="O81" i="8"/>
  <c r="N81" i="8"/>
  <c r="M81" i="8"/>
  <c r="J81" i="8"/>
  <c r="L82" i="8"/>
  <c r="AA82" i="8"/>
  <c r="K82" i="8"/>
  <c r="Z82" i="8"/>
  <c r="J82" i="8"/>
  <c r="V82" i="8"/>
  <c r="F82" i="8"/>
  <c r="I82" i="8"/>
  <c r="H82" i="8"/>
  <c r="E82" i="8"/>
  <c r="G82" i="8" s="1"/>
  <c r="W82" i="8"/>
  <c r="AA83" i="8"/>
  <c r="X86" i="8"/>
  <c r="S88" i="8"/>
  <c r="AA90" i="8"/>
  <c r="AA91" i="8"/>
  <c r="AA93" i="8"/>
  <c r="V96" i="8"/>
  <c r="F96" i="8"/>
  <c r="U96" i="8"/>
  <c r="E96" i="8"/>
  <c r="G96" i="8" s="1"/>
  <c r="T96" i="8"/>
  <c r="L96" i="8"/>
  <c r="K96" i="8"/>
  <c r="J96" i="8"/>
  <c r="Y96" i="8"/>
  <c r="P96" i="8"/>
  <c r="Q96" i="8"/>
  <c r="O96" i="8"/>
  <c r="N96" i="8"/>
  <c r="M96" i="8"/>
  <c r="Z104" i="8"/>
  <c r="AJ9" i="9"/>
  <c r="BF9" i="9" s="1"/>
  <c r="CB9" i="9" s="1"/>
  <c r="AP13" i="9"/>
  <c r="FR13" i="9" s="1"/>
  <c r="G29" i="9"/>
  <c r="X39" i="9"/>
  <c r="AK54" i="9"/>
  <c r="BG54" i="9" s="1"/>
  <c r="CC54" i="9" s="1"/>
  <c r="FM54" i="9"/>
  <c r="P26" i="5"/>
  <c r="O26" i="5"/>
  <c r="N26" i="5"/>
  <c r="M26" i="5"/>
  <c r="J26" i="5"/>
  <c r="L30" i="5"/>
  <c r="K30" i="5"/>
  <c r="J30" i="5"/>
  <c r="I30" i="5"/>
  <c r="F30" i="5"/>
  <c r="G36" i="5"/>
  <c r="N44" i="5"/>
  <c r="M44" i="5"/>
  <c r="L44" i="5"/>
  <c r="K44" i="5"/>
  <c r="H44" i="5"/>
  <c r="J48" i="5"/>
  <c r="I48" i="5"/>
  <c r="H48" i="5"/>
  <c r="G48" i="5"/>
  <c r="E49" i="5"/>
  <c r="P58" i="5"/>
  <c r="O58" i="5"/>
  <c r="N58" i="5"/>
  <c r="M58" i="5"/>
  <c r="J58" i="5"/>
  <c r="L62" i="5"/>
  <c r="K62" i="5"/>
  <c r="J62" i="5"/>
  <c r="I62" i="5"/>
  <c r="F62" i="5"/>
  <c r="J7" i="7"/>
  <c r="J17" i="7"/>
  <c r="J22" i="7"/>
  <c r="N61" i="7"/>
  <c r="J71" i="7"/>
  <c r="J86" i="7"/>
  <c r="N125" i="7"/>
  <c r="J135" i="7"/>
  <c r="J150" i="7"/>
  <c r="N189" i="7"/>
  <c r="J199" i="7"/>
  <c r="J214" i="7"/>
  <c r="J219" i="7"/>
  <c r="J261" i="7"/>
  <c r="J304" i="7"/>
  <c r="J342" i="7"/>
  <c r="J347" i="7"/>
  <c r="J389" i="7"/>
  <c r="J432" i="7"/>
  <c r="J470" i="7"/>
  <c r="J475" i="7"/>
  <c r="I101" i="9"/>
  <c r="I99" i="9"/>
  <c r="I102" i="9"/>
  <c r="I104" i="9"/>
  <c r="I100" i="9"/>
  <c r="I107" i="9"/>
  <c r="I95" i="9"/>
  <c r="I98" i="9"/>
  <c r="I91" i="9"/>
  <c r="I93" i="9"/>
  <c r="I89" i="9"/>
  <c r="I87" i="9"/>
  <c r="I103" i="9"/>
  <c r="I96" i="9"/>
  <c r="I90" i="9"/>
  <c r="I77" i="9"/>
  <c r="I82" i="9"/>
  <c r="I75" i="9"/>
  <c r="I74" i="9"/>
  <c r="I73" i="9"/>
  <c r="I72" i="9"/>
  <c r="I71" i="9"/>
  <c r="I97" i="9"/>
  <c r="I76" i="9"/>
  <c r="I85" i="9"/>
  <c r="I94" i="9"/>
  <c r="I92" i="9"/>
  <c r="I80" i="9"/>
  <c r="I86" i="9"/>
  <c r="I69" i="9"/>
  <c r="I70" i="9"/>
  <c r="I106" i="9"/>
  <c r="I66" i="9"/>
  <c r="I84" i="9"/>
  <c r="I105" i="9"/>
  <c r="I64" i="9"/>
  <c r="I79" i="9"/>
  <c r="I68" i="9"/>
  <c r="I56" i="9"/>
  <c r="I65" i="9"/>
  <c r="I62" i="9"/>
  <c r="I60" i="9"/>
  <c r="I78" i="9"/>
  <c r="I57" i="9"/>
  <c r="I53" i="9"/>
  <c r="I51" i="9"/>
  <c r="I49" i="9"/>
  <c r="I81" i="9"/>
  <c r="I55" i="9"/>
  <c r="I47" i="9"/>
  <c r="I46" i="9"/>
  <c r="I45" i="9"/>
  <c r="I44" i="9"/>
  <c r="I43" i="9"/>
  <c r="I42" i="9"/>
  <c r="I88" i="9"/>
  <c r="I61" i="9"/>
  <c r="I59" i="9"/>
  <c r="I58" i="9"/>
  <c r="I67" i="9"/>
  <c r="I83" i="9"/>
  <c r="I40" i="9"/>
  <c r="I50" i="9"/>
  <c r="I41" i="9"/>
  <c r="I35" i="9"/>
  <c r="I33" i="9"/>
  <c r="I52" i="9"/>
  <c r="I39" i="9"/>
  <c r="I23" i="9"/>
  <c r="I21" i="9"/>
  <c r="I48" i="9"/>
  <c r="I63" i="9"/>
  <c r="I24" i="9"/>
  <c r="I19" i="9"/>
  <c r="I32" i="9"/>
  <c r="I31" i="9"/>
  <c r="I16" i="9"/>
  <c r="I54" i="9"/>
  <c r="I29" i="9"/>
  <c r="I20" i="9"/>
  <c r="I17" i="9"/>
  <c r="I12" i="9"/>
  <c r="I37" i="9"/>
  <c r="I36" i="9"/>
  <c r="I38" i="9"/>
  <c r="I13" i="9"/>
  <c r="L13" i="8" s="1"/>
  <c r="I10" i="9"/>
  <c r="CS6" i="9"/>
  <c r="I6" i="9"/>
  <c r="I25" i="9"/>
  <c r="I18" i="9"/>
  <c r="I30" i="9"/>
  <c r="I27" i="9"/>
  <c r="I15" i="9"/>
  <c r="L91" i="8"/>
  <c r="I28" i="9"/>
  <c r="L97" i="8"/>
  <c r="FG6" i="9"/>
  <c r="L103" i="8"/>
  <c r="AE6" i="9"/>
  <c r="L95" i="8"/>
  <c r="I11" i="9"/>
  <c r="L44" i="8"/>
  <c r="T8" i="8"/>
  <c r="S8" i="8"/>
  <c r="AA8" i="8"/>
  <c r="H8" i="8"/>
  <c r="Z8" i="8"/>
  <c r="Y8" i="8"/>
  <c r="V8" i="8"/>
  <c r="U10" i="8"/>
  <c r="L19" i="8"/>
  <c r="P23" i="8"/>
  <c r="O23" i="8"/>
  <c r="Z23" i="8"/>
  <c r="J23" i="8"/>
  <c r="X23" i="8"/>
  <c r="E23" i="8"/>
  <c r="G23" i="8" s="1"/>
  <c r="W23" i="8"/>
  <c r="V23" i="8"/>
  <c r="U23" i="8"/>
  <c r="R23" i="8"/>
  <c r="AA23" i="8"/>
  <c r="N25" i="8"/>
  <c r="T32" i="8"/>
  <c r="S32" i="8"/>
  <c r="N32" i="8"/>
  <c r="P32" i="8"/>
  <c r="O32" i="8"/>
  <c r="M32" i="8"/>
  <c r="L32" i="8"/>
  <c r="I32" i="8"/>
  <c r="Y32" i="8"/>
  <c r="L37" i="8"/>
  <c r="Y42" i="8"/>
  <c r="U43" i="8"/>
  <c r="Y48" i="8"/>
  <c r="N50" i="8"/>
  <c r="Q54" i="8"/>
  <c r="Z54" i="8"/>
  <c r="L62" i="8"/>
  <c r="AA62" i="8"/>
  <c r="K62" i="8"/>
  <c r="Z62" i="8"/>
  <c r="V62" i="8"/>
  <c r="F62" i="8"/>
  <c r="Y62" i="8"/>
  <c r="E62" i="8"/>
  <c r="G62" i="8" s="1"/>
  <c r="X62" i="8"/>
  <c r="W62" i="8"/>
  <c r="S62" i="8"/>
  <c r="P63" i="8"/>
  <c r="O63" i="8"/>
  <c r="N63" i="8"/>
  <c r="Z63" i="8"/>
  <c r="J63" i="8"/>
  <c r="T63" i="8"/>
  <c r="S63" i="8"/>
  <c r="R63" i="8"/>
  <c r="Q63" i="8"/>
  <c r="K63" i="8"/>
  <c r="AA63" i="8"/>
  <c r="Z65" i="8"/>
  <c r="X66" i="8"/>
  <c r="W68" i="8"/>
  <c r="O70" i="8"/>
  <c r="L72" i="8"/>
  <c r="Y86" i="8"/>
  <c r="Y87" i="8"/>
  <c r="Y88" i="8"/>
  <c r="I100" i="8"/>
  <c r="L101" i="8"/>
  <c r="Y103" i="8"/>
  <c r="L6" i="9"/>
  <c r="AQ13" i="9"/>
  <c r="DE13" i="9" s="1"/>
  <c r="EA13" i="9"/>
  <c r="V54" i="9"/>
  <c r="Y40" i="8"/>
  <c r="I70" i="8"/>
  <c r="AI13" i="9"/>
  <c r="BE13" i="9" s="1"/>
  <c r="CA13" i="9" s="1"/>
  <c r="N149" i="7"/>
  <c r="G104" i="9"/>
  <c r="G107" i="9"/>
  <c r="G100" i="9"/>
  <c r="G102" i="9"/>
  <c r="G103" i="9"/>
  <c r="G97" i="9"/>
  <c r="G92" i="9"/>
  <c r="G101" i="9"/>
  <c r="G85" i="9"/>
  <c r="G96" i="9"/>
  <c r="G90" i="9"/>
  <c r="G95" i="9"/>
  <c r="G93" i="9"/>
  <c r="G91" i="9"/>
  <c r="G89" i="9"/>
  <c r="G86" i="9"/>
  <c r="G98" i="9"/>
  <c r="G87" i="9"/>
  <c r="G84" i="9"/>
  <c r="G77" i="9"/>
  <c r="G99" i="9"/>
  <c r="G79" i="9"/>
  <c r="G71" i="9"/>
  <c r="G72" i="9"/>
  <c r="G67" i="9"/>
  <c r="G76" i="9"/>
  <c r="G68" i="9"/>
  <c r="G94" i="9"/>
  <c r="G83" i="9"/>
  <c r="G74" i="9"/>
  <c r="G65" i="9"/>
  <c r="G64" i="9"/>
  <c r="G63" i="9"/>
  <c r="G106" i="9"/>
  <c r="G73" i="9"/>
  <c r="G82" i="9"/>
  <c r="G70" i="9"/>
  <c r="G105" i="9"/>
  <c r="G61" i="9"/>
  <c r="G59" i="9"/>
  <c r="G57" i="9"/>
  <c r="G54" i="9"/>
  <c r="G62" i="9"/>
  <c r="G60" i="9"/>
  <c r="G80" i="9"/>
  <c r="G66" i="9"/>
  <c r="G78" i="9"/>
  <c r="G56" i="9"/>
  <c r="G50" i="9"/>
  <c r="G58" i="9"/>
  <c r="G75" i="9"/>
  <c r="G47" i="9"/>
  <c r="G43" i="9"/>
  <c r="G51" i="9"/>
  <c r="G69" i="9"/>
  <c r="G49" i="9"/>
  <c r="G38" i="9"/>
  <c r="G36" i="9"/>
  <c r="G34" i="9"/>
  <c r="G55" i="9"/>
  <c r="G53" i="9"/>
  <c r="G32" i="9"/>
  <c r="G40" i="9"/>
  <c r="G37" i="9"/>
  <c r="G81" i="9"/>
  <c r="G42" i="9"/>
  <c r="G88" i="9"/>
  <c r="G28" i="9"/>
  <c r="G46" i="9"/>
  <c r="G35" i="9"/>
  <c r="G33" i="9"/>
  <c r="G44" i="9"/>
  <c r="G39" i="9"/>
  <c r="G22" i="9"/>
  <c r="G31" i="9"/>
  <c r="G27" i="9"/>
  <c r="DM6" i="9"/>
  <c r="G41" i="9"/>
  <c r="G18" i="9"/>
  <c r="G15" i="9"/>
  <c r="G14" i="9"/>
  <c r="G13" i="9"/>
  <c r="G52" i="9"/>
  <c r="G30" i="9"/>
  <c r="G20" i="9"/>
  <c r="G23" i="9"/>
  <c r="G17" i="9"/>
  <c r="G25" i="9"/>
  <c r="G16" i="9"/>
  <c r="G45" i="9"/>
  <c r="AC6" i="9"/>
  <c r="J107" i="8"/>
  <c r="J87" i="8"/>
  <c r="G24" i="9"/>
  <c r="CQ6" i="9"/>
  <c r="G12" i="9"/>
  <c r="FE6" i="9"/>
  <c r="J91" i="8"/>
  <c r="L30" i="8"/>
  <c r="AA30" i="8"/>
  <c r="K30" i="8"/>
  <c r="V30" i="8"/>
  <c r="F30" i="8"/>
  <c r="Q30" i="8"/>
  <c r="P30" i="8"/>
  <c r="O30" i="8"/>
  <c r="N30" i="8"/>
  <c r="I30" i="8"/>
  <c r="J44" i="8"/>
  <c r="J50" i="8"/>
  <c r="N12" i="5"/>
  <c r="M12" i="5"/>
  <c r="L12" i="5"/>
  <c r="K12" i="5"/>
  <c r="H12" i="5"/>
  <c r="G35" i="5"/>
  <c r="F35" i="5"/>
  <c r="E35" i="5"/>
  <c r="N105" i="7"/>
  <c r="H102" i="9"/>
  <c r="H106" i="9"/>
  <c r="H100" i="9"/>
  <c r="H101" i="9"/>
  <c r="H107" i="9"/>
  <c r="H97" i="9"/>
  <c r="H92" i="9"/>
  <c r="H98" i="9"/>
  <c r="H96" i="9"/>
  <c r="H90" i="9"/>
  <c r="H95" i="9"/>
  <c r="H93" i="9"/>
  <c r="H89" i="9"/>
  <c r="H91" i="9"/>
  <c r="H104" i="9"/>
  <c r="H99" i="9"/>
  <c r="H86" i="9"/>
  <c r="H87" i="9"/>
  <c r="H84" i="9"/>
  <c r="H103" i="9"/>
  <c r="H82" i="9"/>
  <c r="H72" i="9"/>
  <c r="H76" i="9"/>
  <c r="H68" i="9"/>
  <c r="H85" i="9"/>
  <c r="H75" i="9"/>
  <c r="H73" i="9"/>
  <c r="H81" i="9"/>
  <c r="H71" i="9"/>
  <c r="H105" i="9"/>
  <c r="H94" i="9"/>
  <c r="H67" i="9"/>
  <c r="H80" i="9"/>
  <c r="H77" i="9"/>
  <c r="H66" i="9"/>
  <c r="H88" i="9"/>
  <c r="H78" i="9"/>
  <c r="H70" i="9"/>
  <c r="H64" i="9"/>
  <c r="H57" i="9"/>
  <c r="H54" i="9"/>
  <c r="H74" i="9"/>
  <c r="H56" i="9"/>
  <c r="H63" i="9"/>
  <c r="H79" i="9"/>
  <c r="H50" i="9"/>
  <c r="H53" i="9"/>
  <c r="H51" i="9"/>
  <c r="H49" i="9"/>
  <c r="H62" i="9"/>
  <c r="H58" i="9"/>
  <c r="H65" i="9"/>
  <c r="H60" i="9"/>
  <c r="H47" i="9"/>
  <c r="H43" i="9"/>
  <c r="H59" i="9"/>
  <c r="H61" i="9"/>
  <c r="H44" i="9"/>
  <c r="H83" i="9"/>
  <c r="H69" i="9"/>
  <c r="H38" i="9"/>
  <c r="H36" i="9"/>
  <c r="H34" i="9"/>
  <c r="H55" i="9"/>
  <c r="H32" i="9"/>
  <c r="H40" i="9"/>
  <c r="H31" i="9"/>
  <c r="H42" i="9"/>
  <c r="H27" i="9"/>
  <c r="H35" i="9"/>
  <c r="H28" i="9"/>
  <c r="H46" i="9"/>
  <c r="H33" i="9"/>
  <c r="H24" i="9"/>
  <c r="H30" i="9"/>
  <c r="H48" i="9"/>
  <c r="H26" i="9"/>
  <c r="H25" i="9"/>
  <c r="H20" i="9"/>
  <c r="H21" i="9"/>
  <c r="H16" i="9"/>
  <c r="H52" i="9"/>
  <c r="H19" i="9"/>
  <c r="H12" i="9"/>
  <c r="H15" i="9"/>
  <c r="DN6" i="9"/>
  <c r="H45" i="9"/>
  <c r="H13" i="9"/>
  <c r="H10" i="9"/>
  <c r="CR6" i="9"/>
  <c r="H6" i="9"/>
  <c r="H18" i="9"/>
  <c r="H11" i="9"/>
  <c r="K87" i="8"/>
  <c r="H14" i="9"/>
  <c r="H8" i="9"/>
  <c r="FF6" i="9"/>
  <c r="EJ6" i="9"/>
  <c r="H41" i="9"/>
  <c r="K97" i="8"/>
  <c r="K91" i="8"/>
  <c r="K103" i="8"/>
  <c r="AD6" i="9"/>
  <c r="T10" i="8"/>
  <c r="AA15" i="8"/>
  <c r="K19" i="8"/>
  <c r="X53" i="8"/>
  <c r="H53" i="8"/>
  <c r="W53" i="8"/>
  <c r="R53" i="8"/>
  <c r="M53" i="8"/>
  <c r="L53" i="8"/>
  <c r="K53" i="8"/>
  <c r="J53" i="8"/>
  <c r="Z53" i="8"/>
  <c r="E53" i="8"/>
  <c r="G53" i="8" s="1"/>
  <c r="J101" i="9"/>
  <c r="J107" i="9"/>
  <c r="J105" i="9"/>
  <c r="J103" i="9"/>
  <c r="J99" i="9"/>
  <c r="J104" i="9"/>
  <c r="J96" i="9"/>
  <c r="J106" i="9"/>
  <c r="J98" i="9"/>
  <c r="J102" i="9"/>
  <c r="J91" i="9"/>
  <c r="J95" i="9"/>
  <c r="J93" i="9"/>
  <c r="J89" i="9"/>
  <c r="J90" i="9"/>
  <c r="J100" i="9"/>
  <c r="J81" i="9"/>
  <c r="J78" i="9"/>
  <c r="J77" i="9"/>
  <c r="J97" i="9"/>
  <c r="J85" i="9"/>
  <c r="J87" i="9"/>
  <c r="J83" i="9"/>
  <c r="J82" i="9"/>
  <c r="J80" i="9"/>
  <c r="J94" i="9"/>
  <c r="J92" i="9"/>
  <c r="J75" i="9"/>
  <c r="J73" i="9"/>
  <c r="J76" i="9"/>
  <c r="J86" i="9"/>
  <c r="J69" i="9"/>
  <c r="J64" i="9"/>
  <c r="J79" i="9"/>
  <c r="J68" i="9"/>
  <c r="J84" i="9"/>
  <c r="J74" i="9"/>
  <c r="J56" i="9"/>
  <c r="J65" i="9"/>
  <c r="J88" i="9"/>
  <c r="J67" i="9"/>
  <c r="J55" i="9"/>
  <c r="J71" i="9"/>
  <c r="J66" i="9"/>
  <c r="J57" i="9"/>
  <c r="J72" i="9"/>
  <c r="J47" i="9"/>
  <c r="J46" i="9"/>
  <c r="J45" i="9"/>
  <c r="J44" i="9"/>
  <c r="J43" i="9"/>
  <c r="J42" i="9"/>
  <c r="J63" i="9"/>
  <c r="J61" i="9"/>
  <c r="J70" i="9"/>
  <c r="J54" i="9"/>
  <c r="J52" i="9"/>
  <c r="J41" i="9"/>
  <c r="J40" i="9"/>
  <c r="J39" i="9"/>
  <c r="J38" i="9"/>
  <c r="J37" i="9"/>
  <c r="J36" i="9"/>
  <c r="J35" i="9"/>
  <c r="J34" i="9"/>
  <c r="J33" i="9"/>
  <c r="J32" i="9"/>
  <c r="J31" i="9"/>
  <c r="J30" i="9"/>
  <c r="J29" i="9"/>
  <c r="J28" i="9"/>
  <c r="J27" i="9"/>
  <c r="J50" i="9"/>
  <c r="J62" i="9"/>
  <c r="J59" i="9"/>
  <c r="J49" i="9"/>
  <c r="J53" i="9"/>
  <c r="J51" i="9"/>
  <c r="J25" i="9"/>
  <c r="J60" i="9"/>
  <c r="J21" i="9"/>
  <c r="J23" i="9"/>
  <c r="J19" i="9"/>
  <c r="J24" i="9"/>
  <c r="J13" i="9"/>
  <c r="J10" i="9"/>
  <c r="CT6" i="9"/>
  <c r="J6" i="9"/>
  <c r="J20" i="9"/>
  <c r="J18" i="9"/>
  <c r="J12" i="9"/>
  <c r="M12" i="8" s="1"/>
  <c r="J58" i="9"/>
  <c r="M95" i="8"/>
  <c r="M97" i="8"/>
  <c r="FH6" i="9"/>
  <c r="M103" i="8"/>
  <c r="M91" i="8"/>
  <c r="J16" i="9"/>
  <c r="AF6" i="9"/>
  <c r="J14" i="9"/>
  <c r="M14" i="8" s="1"/>
  <c r="J8" i="9"/>
  <c r="BB6" i="9"/>
  <c r="M48" i="8"/>
  <c r="M11" i="8"/>
  <c r="X9" i="8"/>
  <c r="W9" i="8"/>
  <c r="R9" i="8"/>
  <c r="S9" i="8"/>
  <c r="Q9" i="8"/>
  <c r="P9" i="8"/>
  <c r="O9" i="8"/>
  <c r="AA9" i="8"/>
  <c r="X10" i="8"/>
  <c r="T16" i="8"/>
  <c r="S16" i="8"/>
  <c r="AA16" i="8"/>
  <c r="X16" i="8"/>
  <c r="Z16" i="8"/>
  <c r="Y17" i="8"/>
  <c r="M19" i="8"/>
  <c r="O25" i="8"/>
  <c r="Z32" i="8"/>
  <c r="M37" i="8"/>
  <c r="X41" i="8"/>
  <c r="H41" i="8"/>
  <c r="W41" i="8"/>
  <c r="R41" i="8"/>
  <c r="J41" i="8"/>
  <c r="I41" i="8"/>
  <c r="AA41" i="8"/>
  <c r="F41" i="8"/>
  <c r="Z41" i="8"/>
  <c r="E41" i="8"/>
  <c r="G41" i="8" s="1"/>
  <c r="U41" i="8"/>
  <c r="S42" i="8"/>
  <c r="Z42" i="8"/>
  <c r="V43" i="8"/>
  <c r="O44" i="8"/>
  <c r="Z48" i="8"/>
  <c r="O50" i="8"/>
  <c r="Y64" i="8"/>
  <c r="AA65" i="8"/>
  <c r="X68" i="8"/>
  <c r="M72" i="8"/>
  <c r="T84" i="8"/>
  <c r="S84" i="8"/>
  <c r="R84" i="8"/>
  <c r="N84" i="8"/>
  <c r="L84" i="8"/>
  <c r="K84" i="8"/>
  <c r="J84" i="8"/>
  <c r="I84" i="8"/>
  <c r="Z84" i="8"/>
  <c r="F84" i="8"/>
  <c r="AA84" i="8"/>
  <c r="Z87" i="8"/>
  <c r="V92" i="8"/>
  <c r="F92" i="8"/>
  <c r="U92" i="8"/>
  <c r="E92" i="8"/>
  <c r="G92" i="8" s="1"/>
  <c r="T92" i="8"/>
  <c r="K92" i="8"/>
  <c r="J92" i="8"/>
  <c r="I92" i="8"/>
  <c r="X92" i="8"/>
  <c r="M92" i="8"/>
  <c r="L92" i="8"/>
  <c r="H92" i="8"/>
  <c r="AA92" i="8"/>
  <c r="T94" i="8"/>
  <c r="I99" i="8"/>
  <c r="J100" i="8"/>
  <c r="M101" i="8"/>
  <c r="Z105" i="8"/>
  <c r="J105" i="8"/>
  <c r="Y105" i="8"/>
  <c r="I105" i="8"/>
  <c r="X105" i="8"/>
  <c r="H105" i="8"/>
  <c r="AA105" i="8"/>
  <c r="E105" i="8"/>
  <c r="G105" i="8" s="1"/>
  <c r="W105" i="8"/>
  <c r="V105" i="8"/>
  <c r="R105" i="8"/>
  <c r="L105" i="8"/>
  <c r="M105" i="8"/>
  <c r="K105" i="8"/>
  <c r="F105" i="8"/>
  <c r="DF6" i="9"/>
  <c r="FJ6" i="9"/>
  <c r="AP10" i="9"/>
  <c r="FR10" i="9" s="1"/>
  <c r="EV10" i="9"/>
  <c r="V107" i="9"/>
  <c r="V106" i="9"/>
  <c r="V105" i="9"/>
  <c r="V104" i="9"/>
  <c r="V103" i="9"/>
  <c r="V102" i="9"/>
  <c r="V101" i="9"/>
  <c r="V100" i="9"/>
  <c r="V98" i="9"/>
  <c r="V99" i="9"/>
  <c r="V94" i="9"/>
  <c r="V96" i="9"/>
  <c r="V87" i="9"/>
  <c r="V92" i="9"/>
  <c r="V86" i="9"/>
  <c r="V81" i="9"/>
  <c r="V97" i="9"/>
  <c r="V85" i="9"/>
  <c r="V82" i="9"/>
  <c r="V69" i="9"/>
  <c r="V84" i="9"/>
  <c r="V83" i="9"/>
  <c r="V75" i="9"/>
  <c r="V71" i="9"/>
  <c r="V95" i="9"/>
  <c r="V78" i="9"/>
  <c r="V74" i="9"/>
  <c r="V72" i="9"/>
  <c r="V79" i="9"/>
  <c r="V70" i="9"/>
  <c r="V68" i="9"/>
  <c r="V65" i="9"/>
  <c r="V64" i="9"/>
  <c r="V63" i="9"/>
  <c r="V77" i="9"/>
  <c r="V90" i="9"/>
  <c r="V66" i="9"/>
  <c r="V91" i="9"/>
  <c r="V88" i="9"/>
  <c r="V62" i="9"/>
  <c r="V61" i="9"/>
  <c r="V60" i="9"/>
  <c r="V59" i="9"/>
  <c r="V73" i="9"/>
  <c r="V89" i="9"/>
  <c r="V80" i="9"/>
  <c r="V76" i="9"/>
  <c r="V50" i="9"/>
  <c r="V57" i="9"/>
  <c r="V93" i="9"/>
  <c r="V46" i="9"/>
  <c r="V42" i="9"/>
  <c r="V55" i="9"/>
  <c r="V52" i="9"/>
  <c r="V47" i="9"/>
  <c r="V43" i="9"/>
  <c r="V53" i="9"/>
  <c r="V28" i="9"/>
  <c r="V44" i="9"/>
  <c r="V45" i="9"/>
  <c r="V38" i="9"/>
  <c r="V36" i="9"/>
  <c r="V34" i="9"/>
  <c r="V25" i="9"/>
  <c r="V29" i="9"/>
  <c r="V67" i="9"/>
  <c r="V58" i="9"/>
  <c r="V51" i="9"/>
  <c r="V48" i="9"/>
  <c r="V41" i="9"/>
  <c r="V27" i="9"/>
  <c r="V56" i="9"/>
  <c r="V37" i="9"/>
  <c r="V17" i="9"/>
  <c r="V32" i="9"/>
  <c r="V39" i="9"/>
  <c r="V30" i="9"/>
  <c r="V35" i="9"/>
  <c r="V16" i="9"/>
  <c r="V21" i="9"/>
  <c r="V18" i="9"/>
  <c r="V11" i="9"/>
  <c r="V24" i="9"/>
  <c r="V23" i="9"/>
  <c r="V12" i="9"/>
  <c r="EX6" i="9"/>
  <c r="AR6" i="9"/>
  <c r="V26" i="9"/>
  <c r="EB6" i="9"/>
  <c r="Y107" i="8"/>
  <c r="V20" i="9"/>
  <c r="V9" i="9"/>
  <c r="V10" i="9"/>
  <c r="V8" i="9"/>
  <c r="FT6" i="9"/>
  <c r="V49" i="9"/>
  <c r="Y7" i="8"/>
  <c r="BN6" i="9"/>
  <c r="Y100" i="8"/>
  <c r="Y37" i="8"/>
  <c r="V33" i="9"/>
  <c r="V31" i="9"/>
  <c r="V6" i="9"/>
  <c r="X29" i="8"/>
  <c r="H29" i="8"/>
  <c r="W29" i="8"/>
  <c r="R29" i="8"/>
  <c r="Z29" i="8"/>
  <c r="E29" i="8"/>
  <c r="G29" i="8" s="1"/>
  <c r="Y29" i="8"/>
  <c r="V29" i="8"/>
  <c r="U29" i="8"/>
  <c r="Q29" i="8"/>
  <c r="P47" i="8"/>
  <c r="O47" i="8"/>
  <c r="Z47" i="8"/>
  <c r="J47" i="8"/>
  <c r="L47" i="8"/>
  <c r="K47" i="8"/>
  <c r="I47" i="8"/>
  <c r="H47" i="8"/>
  <c r="X47" i="8"/>
  <c r="E47" i="8"/>
  <c r="G47" i="8" s="1"/>
  <c r="I72" i="8"/>
  <c r="T80" i="8"/>
  <c r="S80" i="8"/>
  <c r="R80" i="8"/>
  <c r="N80" i="8"/>
  <c r="Y80" i="8"/>
  <c r="E80" i="8"/>
  <c r="X80" i="8"/>
  <c r="W80" i="8"/>
  <c r="V80" i="8"/>
  <c r="P80" i="8"/>
  <c r="Y82" i="8"/>
  <c r="N106" i="8"/>
  <c r="M106" i="8"/>
  <c r="L106" i="8"/>
  <c r="R106" i="8"/>
  <c r="Q106" i="8"/>
  <c r="P106" i="8"/>
  <c r="I106" i="8"/>
  <c r="V106" i="8"/>
  <c r="H106" i="8"/>
  <c r="F106" i="8"/>
  <c r="E106" i="8"/>
  <c r="G106" i="8" s="1"/>
  <c r="Z106" i="8"/>
  <c r="F6" i="9"/>
  <c r="FK10" i="9"/>
  <c r="AI10" i="9"/>
  <c r="BE10" i="9" s="1"/>
  <c r="CA10" i="9" s="1"/>
  <c r="FC20" i="9"/>
  <c r="EG20" i="9"/>
  <c r="DK20" i="9"/>
  <c r="CO20" i="9"/>
  <c r="AA30" i="9"/>
  <c r="AW30" i="9" s="1"/>
  <c r="BS30" i="9" s="1"/>
  <c r="AD37" i="9"/>
  <c r="AZ37" i="9" s="1"/>
  <c r="BV37" i="9" s="1"/>
  <c r="CR37" i="9"/>
  <c r="AA39" i="9"/>
  <c r="AW39" i="9" s="1"/>
  <c r="BS39" i="9" s="1"/>
  <c r="N21" i="7"/>
  <c r="J21" i="7" s="1"/>
  <c r="N213" i="7"/>
  <c r="W106" i="9"/>
  <c r="W104" i="9"/>
  <c r="W100" i="9"/>
  <c r="W107" i="9"/>
  <c r="W103" i="9"/>
  <c r="W99" i="9"/>
  <c r="W95" i="9"/>
  <c r="W94" i="9"/>
  <c r="W92" i="9"/>
  <c r="W86" i="9"/>
  <c r="W97" i="9"/>
  <c r="W102" i="9"/>
  <c r="W81" i="9"/>
  <c r="W88" i="9"/>
  <c r="W90" i="9"/>
  <c r="W101" i="9"/>
  <c r="W82" i="9"/>
  <c r="W85" i="9"/>
  <c r="W83" i="9"/>
  <c r="W80" i="9"/>
  <c r="W76" i="9"/>
  <c r="W105" i="9"/>
  <c r="W93" i="9"/>
  <c r="W84" i="9"/>
  <c r="W87" i="9"/>
  <c r="W75" i="9"/>
  <c r="W71" i="9"/>
  <c r="W67" i="9"/>
  <c r="W66" i="9"/>
  <c r="W78" i="9"/>
  <c r="W77" i="9"/>
  <c r="W74" i="9"/>
  <c r="W72" i="9"/>
  <c r="W91" i="9"/>
  <c r="W65" i="9"/>
  <c r="W64" i="9"/>
  <c r="W63" i="9"/>
  <c r="W89" i="9"/>
  <c r="W79" i="9"/>
  <c r="W69" i="9"/>
  <c r="W96" i="9"/>
  <c r="W73" i="9"/>
  <c r="W98" i="9"/>
  <c r="W58" i="9"/>
  <c r="W56" i="9"/>
  <c r="W61" i="9"/>
  <c r="W54" i="9"/>
  <c r="W59" i="9"/>
  <c r="W55" i="9"/>
  <c r="W62" i="9"/>
  <c r="W52" i="9"/>
  <c r="W50" i="9"/>
  <c r="W70" i="9"/>
  <c r="W51" i="9"/>
  <c r="W68" i="9"/>
  <c r="W28" i="9"/>
  <c r="W47" i="9"/>
  <c r="W44" i="9"/>
  <c r="W27" i="9"/>
  <c r="W45" i="9"/>
  <c r="W43" i="9"/>
  <c r="W60" i="9"/>
  <c r="W46" i="9"/>
  <c r="W42" i="9"/>
  <c r="W38" i="9"/>
  <c r="W36" i="9"/>
  <c r="W34" i="9"/>
  <c r="W31" i="9"/>
  <c r="W57" i="9"/>
  <c r="W53" i="9"/>
  <c r="W48" i="9"/>
  <c r="W41" i="9"/>
  <c r="W23" i="9"/>
  <c r="W49" i="9"/>
  <c r="W35" i="9"/>
  <c r="W17" i="9"/>
  <c r="W25" i="9"/>
  <c r="W24" i="9"/>
  <c r="EC6" i="9"/>
  <c r="W40" i="9"/>
  <c r="W15" i="9"/>
  <c r="W14" i="9"/>
  <c r="W13" i="9"/>
  <c r="W37" i="9"/>
  <c r="W18" i="9"/>
  <c r="W11" i="9"/>
  <c r="W22" i="9"/>
  <c r="W21" i="9"/>
  <c r="W30" i="9"/>
  <c r="W26" i="9"/>
  <c r="W33" i="9"/>
  <c r="W20" i="9"/>
  <c r="W9" i="9"/>
  <c r="W10" i="9"/>
  <c r="W8" i="9"/>
  <c r="FU6" i="9"/>
  <c r="EY6" i="9"/>
  <c r="W39" i="9"/>
  <c r="Z95" i="8"/>
  <c r="BO6" i="9"/>
  <c r="Z107" i="8"/>
  <c r="Z99" i="8"/>
  <c r="CK6" i="9"/>
  <c r="Z7" i="8"/>
  <c r="Y15" i="8"/>
  <c r="Z30" i="8"/>
  <c r="Z40" i="8"/>
  <c r="X61" i="8"/>
  <c r="H61" i="8"/>
  <c r="W61" i="8"/>
  <c r="R61" i="8"/>
  <c r="O61" i="8"/>
  <c r="N61" i="8"/>
  <c r="M61" i="8"/>
  <c r="L61" i="8"/>
  <c r="I61" i="8"/>
  <c r="J72" i="8"/>
  <c r="Y83" i="8"/>
  <c r="Z90" i="8"/>
  <c r="AJ13" i="9"/>
  <c r="CX13" i="9" s="1"/>
  <c r="F20" i="9"/>
  <c r="AD39" i="9"/>
  <c r="AZ39" i="9" s="1"/>
  <c r="BV39" i="9" s="1"/>
  <c r="N294" i="7"/>
  <c r="N422" i="7"/>
  <c r="AA7" i="8"/>
  <c r="Y23" i="8"/>
  <c r="Y41" i="8"/>
  <c r="Y54" i="8"/>
  <c r="H36" i="5"/>
  <c r="J49" i="5"/>
  <c r="E12" i="5"/>
  <c r="E16" i="5"/>
  <c r="H35" i="5"/>
  <c r="I36" i="5"/>
  <c r="N37" i="7"/>
  <c r="J47" i="7"/>
  <c r="J62" i="7"/>
  <c r="N101" i="7"/>
  <c r="J111" i="7"/>
  <c r="J126" i="7"/>
  <c r="N165" i="7"/>
  <c r="J175" i="7"/>
  <c r="J190" i="7"/>
  <c r="J243" i="7"/>
  <c r="N271" i="7"/>
  <c r="N281" i="7"/>
  <c r="J281" i="7"/>
  <c r="J286" i="7"/>
  <c r="J314" i="7"/>
  <c r="N328" i="7"/>
  <c r="J333" i="7"/>
  <c r="J371" i="7"/>
  <c r="N399" i="7"/>
  <c r="N409" i="7"/>
  <c r="J409" i="7"/>
  <c r="J414" i="7"/>
  <c r="J442" i="7"/>
  <c r="N456" i="7"/>
  <c r="J461" i="7"/>
  <c r="J499" i="7"/>
  <c r="K107" i="9"/>
  <c r="K105" i="9"/>
  <c r="K103" i="9"/>
  <c r="K97" i="9"/>
  <c r="K106" i="9"/>
  <c r="K101" i="9"/>
  <c r="K102" i="9"/>
  <c r="K90" i="9"/>
  <c r="K96" i="9"/>
  <c r="K100" i="9"/>
  <c r="K95" i="9"/>
  <c r="K104" i="9"/>
  <c r="K87" i="9"/>
  <c r="K93" i="9"/>
  <c r="K91" i="9"/>
  <c r="K89" i="9"/>
  <c r="K82" i="9"/>
  <c r="K75" i="9"/>
  <c r="K74" i="9"/>
  <c r="K73" i="9"/>
  <c r="K72" i="9"/>
  <c r="K71" i="9"/>
  <c r="K70" i="9"/>
  <c r="K69" i="9"/>
  <c r="K68" i="9"/>
  <c r="K99" i="9"/>
  <c r="K81" i="9"/>
  <c r="K78" i="9"/>
  <c r="K94" i="9"/>
  <c r="K76" i="9"/>
  <c r="K85" i="9"/>
  <c r="K83" i="9"/>
  <c r="K80" i="9"/>
  <c r="K86" i="9"/>
  <c r="K66" i="9"/>
  <c r="K77" i="9"/>
  <c r="K98" i="9"/>
  <c r="K79" i="9"/>
  <c r="K65" i="9"/>
  <c r="K88" i="9"/>
  <c r="K67" i="9"/>
  <c r="K55" i="9"/>
  <c r="K92" i="9"/>
  <c r="K57" i="9"/>
  <c r="K56" i="9"/>
  <c r="K58" i="9"/>
  <c r="K63" i="9"/>
  <c r="K61" i="9"/>
  <c r="K60" i="9"/>
  <c r="K64" i="9"/>
  <c r="K62" i="9"/>
  <c r="K51" i="9"/>
  <c r="K49" i="9"/>
  <c r="K54" i="9"/>
  <c r="K48" i="9"/>
  <c r="K59" i="9"/>
  <c r="K32" i="9"/>
  <c r="K53" i="9"/>
  <c r="K40" i="9"/>
  <c r="K50" i="9"/>
  <c r="K31" i="9"/>
  <c r="K84" i="9"/>
  <c r="K41" i="9"/>
  <c r="K39" i="9"/>
  <c r="K37" i="9"/>
  <c r="K35" i="9"/>
  <c r="K33" i="9"/>
  <c r="K30" i="9"/>
  <c r="K47" i="9"/>
  <c r="K52" i="9"/>
  <c r="K46" i="9"/>
  <c r="K36" i="9"/>
  <c r="K44" i="9"/>
  <c r="K22" i="9"/>
  <c r="K38" i="9"/>
  <c r="K18" i="9"/>
  <c r="K23" i="9"/>
  <c r="K26" i="9"/>
  <c r="K15" i="9"/>
  <c r="K14" i="9"/>
  <c r="N14" i="8" s="1"/>
  <c r="K13" i="9"/>
  <c r="K12" i="9"/>
  <c r="N12" i="8" s="1"/>
  <c r="K11" i="9"/>
  <c r="K10" i="9"/>
  <c r="K9" i="9"/>
  <c r="K8" i="9"/>
  <c r="CU6" i="9"/>
  <c r="K24" i="9"/>
  <c r="K19" i="9"/>
  <c r="K25" i="9"/>
  <c r="K21" i="9"/>
  <c r="K45" i="9"/>
  <c r="K20" i="9"/>
  <c r="K34" i="9"/>
  <c r="BY6" i="9"/>
  <c r="N99" i="8"/>
  <c r="K29" i="9"/>
  <c r="FI6" i="9"/>
  <c r="N103" i="8"/>
  <c r="N91" i="8"/>
  <c r="K16" i="9"/>
  <c r="AG6" i="9"/>
  <c r="K27" i="9"/>
  <c r="N95" i="8"/>
  <c r="DQ6" i="9"/>
  <c r="N17" i="8"/>
  <c r="Z17" i="8"/>
  <c r="N19" i="8"/>
  <c r="I21" i="8"/>
  <c r="T24" i="8"/>
  <c r="S24" i="8"/>
  <c r="N24" i="8"/>
  <c r="M24" i="8"/>
  <c r="L24" i="8"/>
  <c r="K24" i="8"/>
  <c r="J24" i="8"/>
  <c r="Z24" i="8"/>
  <c r="G24" i="8"/>
  <c r="Y24" i="8"/>
  <c r="I29" i="8"/>
  <c r="E30" i="8"/>
  <c r="G30" i="8" s="1"/>
  <c r="AA32" i="8"/>
  <c r="N37" i="8"/>
  <c r="I46" i="8"/>
  <c r="AA48" i="8"/>
  <c r="P55" i="8"/>
  <c r="O55" i="8"/>
  <c r="Z55" i="8"/>
  <c r="J55" i="8"/>
  <c r="N55" i="8"/>
  <c r="M55" i="8"/>
  <c r="L55" i="8"/>
  <c r="K55" i="8"/>
  <c r="AA55" i="8"/>
  <c r="Y55" i="8"/>
  <c r="E61" i="8"/>
  <c r="G61" i="8" s="1"/>
  <c r="T64" i="8"/>
  <c r="S64" i="8"/>
  <c r="R64" i="8"/>
  <c r="N64" i="8"/>
  <c r="I64" i="8"/>
  <c r="H64" i="8"/>
  <c r="AA64" i="8"/>
  <c r="G64" i="8"/>
  <c r="Z64" i="8"/>
  <c r="F64" i="8"/>
  <c r="W64" i="8"/>
  <c r="Y68" i="8"/>
  <c r="G80" i="8"/>
  <c r="N97" i="8"/>
  <c r="J99" i="8"/>
  <c r="N100" i="8"/>
  <c r="N101" i="8"/>
  <c r="AA103" i="8"/>
  <c r="K106" i="8"/>
  <c r="BP6" i="9"/>
  <c r="DG6" i="9"/>
  <c r="AF9" i="9"/>
  <c r="BB9" i="9" s="1"/>
  <c r="BX9" i="9" s="1"/>
  <c r="X13" i="9"/>
  <c r="G21" i="9"/>
  <c r="H22" i="9"/>
  <c r="W29" i="9"/>
  <c r="K42" i="9"/>
  <c r="AQ66" i="9"/>
  <c r="BM66" i="9" s="1"/>
  <c r="CI66" i="9" s="1"/>
  <c r="EX15" i="9"/>
  <c r="FT15" i="9"/>
  <c r="DF15" i="9"/>
  <c r="I49" i="5"/>
  <c r="H49" i="5"/>
  <c r="G49" i="5"/>
  <c r="F49" i="5"/>
  <c r="O11" i="5"/>
  <c r="N11" i="5"/>
  <c r="M11" i="5"/>
  <c r="L11" i="5"/>
  <c r="I11" i="5"/>
  <c r="P25" i="5"/>
  <c r="O25" i="5"/>
  <c r="N25" i="5"/>
  <c r="K25" i="5"/>
  <c r="L49" i="5"/>
  <c r="P57" i="5"/>
  <c r="O57" i="5"/>
  <c r="N57" i="5"/>
  <c r="K57" i="5"/>
  <c r="L107" i="9"/>
  <c r="L100" i="9"/>
  <c r="L98" i="9"/>
  <c r="L106" i="9"/>
  <c r="L101" i="9"/>
  <c r="L105" i="9"/>
  <c r="L90" i="9"/>
  <c r="L91" i="9"/>
  <c r="L94" i="9"/>
  <c r="L95" i="9"/>
  <c r="L93" i="9"/>
  <c r="L104" i="9"/>
  <c r="L87" i="9"/>
  <c r="L99" i="9"/>
  <c r="L102" i="9"/>
  <c r="L89" i="9"/>
  <c r="L103" i="9"/>
  <c r="L96" i="9"/>
  <c r="L82" i="9"/>
  <c r="L85" i="9"/>
  <c r="L97" i="9"/>
  <c r="L72" i="9"/>
  <c r="L83" i="9"/>
  <c r="L80" i="9"/>
  <c r="L73" i="9"/>
  <c r="L70" i="9"/>
  <c r="L84" i="9"/>
  <c r="L88" i="9"/>
  <c r="L69" i="9"/>
  <c r="L67" i="9"/>
  <c r="L79" i="9"/>
  <c r="L76" i="9"/>
  <c r="L77" i="9"/>
  <c r="L74" i="9"/>
  <c r="L68" i="9"/>
  <c r="L78" i="9"/>
  <c r="L65" i="9"/>
  <c r="L62" i="9"/>
  <c r="L61" i="9"/>
  <c r="L60" i="9"/>
  <c r="L59" i="9"/>
  <c r="L58" i="9"/>
  <c r="L57" i="9"/>
  <c r="L56" i="9"/>
  <c r="L55" i="9"/>
  <c r="L86" i="9"/>
  <c r="L63" i="9"/>
  <c r="L81" i="9"/>
  <c r="L92" i="9"/>
  <c r="L52" i="9"/>
  <c r="L51" i="9"/>
  <c r="L44" i="9"/>
  <c r="L71" i="9"/>
  <c r="L54" i="9"/>
  <c r="L41" i="9"/>
  <c r="L40" i="9"/>
  <c r="L39" i="9"/>
  <c r="L38" i="9"/>
  <c r="L37" i="9"/>
  <c r="L36" i="9"/>
  <c r="L35" i="9"/>
  <c r="L34" i="9"/>
  <c r="L33" i="9"/>
  <c r="L32" i="9"/>
  <c r="L31" i="9"/>
  <c r="L30" i="9"/>
  <c r="L29" i="9"/>
  <c r="L28" i="9"/>
  <c r="L27" i="9"/>
  <c r="L45" i="9"/>
  <c r="L53" i="9"/>
  <c r="L49" i="9"/>
  <c r="L50" i="9"/>
  <c r="L66" i="9"/>
  <c r="L47" i="9"/>
  <c r="L26" i="9"/>
  <c r="L21" i="9"/>
  <c r="L23" i="9"/>
  <c r="L48" i="9"/>
  <c r="L64" i="9"/>
  <c r="L25" i="9"/>
  <c r="L18" i="9"/>
  <c r="L43" i="9"/>
  <c r="L24" i="9"/>
  <c r="L46" i="9"/>
  <c r="L20" i="9"/>
  <c r="BZ6" i="9"/>
  <c r="L17" i="9"/>
  <c r="L12" i="9"/>
  <c r="O12" i="8" s="1"/>
  <c r="O87" i="8"/>
  <c r="BD6" i="9"/>
  <c r="O103" i="8"/>
  <c r="O93" i="8"/>
  <c r="L16" i="9"/>
  <c r="CV6" i="9"/>
  <c r="AH6" i="9"/>
  <c r="L75" i="9"/>
  <c r="O95" i="8"/>
  <c r="L14" i="9"/>
  <c r="O40" i="8"/>
  <c r="L11" i="9"/>
  <c r="L9" i="9"/>
  <c r="O107" i="8"/>
  <c r="O101" i="8"/>
  <c r="O46" i="8"/>
  <c r="O21" i="8"/>
  <c r="S17" i="8"/>
  <c r="J29" i="8"/>
  <c r="Y34" i="8"/>
  <c r="P43" i="8"/>
  <c r="O43" i="8"/>
  <c r="Z43" i="8"/>
  <c r="J43" i="8"/>
  <c r="K43" i="8"/>
  <c r="I43" i="8"/>
  <c r="H43" i="8"/>
  <c r="AA43" i="8"/>
  <c r="G43" i="8"/>
  <c r="W43" i="8"/>
  <c r="Y43" i="8"/>
  <c r="J46" i="8"/>
  <c r="Z49" i="8"/>
  <c r="L66" i="8"/>
  <c r="AA66" i="8"/>
  <c r="K66" i="8"/>
  <c r="Z66" i="8"/>
  <c r="J66" i="8"/>
  <c r="V66" i="8"/>
  <c r="F66" i="8"/>
  <c r="P66" i="8"/>
  <c r="O66" i="8"/>
  <c r="N66" i="8"/>
  <c r="M66" i="8"/>
  <c r="G66" i="8"/>
  <c r="I78" i="8"/>
  <c r="V88" i="8"/>
  <c r="F88" i="8"/>
  <c r="U88" i="8"/>
  <c r="E88" i="8"/>
  <c r="G88" i="8" s="1"/>
  <c r="T88" i="8"/>
  <c r="J88" i="8"/>
  <c r="I88" i="8"/>
  <c r="AA88" i="8"/>
  <c r="H88" i="8"/>
  <c r="W88" i="8"/>
  <c r="X88" i="8"/>
  <c r="O100" i="8"/>
  <c r="O106" i="8"/>
  <c r="BT6" i="9"/>
  <c r="F19" i="9"/>
  <c r="W32" i="9"/>
  <c r="G12" i="5"/>
  <c r="K16" i="5"/>
  <c r="F20" i="5"/>
  <c r="E20" i="5"/>
  <c r="P20" i="5"/>
  <c r="M29" i="5"/>
  <c r="L29" i="5"/>
  <c r="K29" i="5"/>
  <c r="J29" i="5"/>
  <c r="G29" i="5"/>
  <c r="J35" i="5"/>
  <c r="O43" i="5"/>
  <c r="N43" i="5"/>
  <c r="M43" i="5"/>
  <c r="L43" i="5"/>
  <c r="I43" i="5"/>
  <c r="K47" i="5"/>
  <c r="J47" i="5"/>
  <c r="I47" i="5"/>
  <c r="H47" i="5"/>
  <c r="E47" i="5"/>
  <c r="M49" i="5"/>
  <c r="M61" i="5"/>
  <c r="L61" i="5"/>
  <c r="K61" i="5"/>
  <c r="J61" i="5"/>
  <c r="G61" i="5"/>
  <c r="J23" i="7"/>
  <c r="N77" i="7"/>
  <c r="N141" i="7"/>
  <c r="N205" i="7"/>
  <c r="N305" i="7"/>
  <c r="J305" i="7"/>
  <c r="N433" i="7"/>
  <c r="J433" i="7"/>
  <c r="S11" i="8"/>
  <c r="Y11" i="8"/>
  <c r="Z18" i="8"/>
  <c r="K21" i="8"/>
  <c r="H22" i="8"/>
  <c r="Z25" i="8"/>
  <c r="K29" i="8"/>
  <c r="H30" i="8"/>
  <c r="X33" i="8"/>
  <c r="H33" i="8"/>
  <c r="W33" i="8"/>
  <c r="R33" i="8"/>
  <c r="AA33" i="8"/>
  <c r="F33" i="8"/>
  <c r="Z33" i="8"/>
  <c r="E33" i="8"/>
  <c r="G33" i="8" s="1"/>
  <c r="Y33" i="8"/>
  <c r="V33" i="8"/>
  <c r="S33" i="8"/>
  <c r="L34" i="8"/>
  <c r="AA34" i="8"/>
  <c r="K34" i="8"/>
  <c r="V34" i="8"/>
  <c r="F34" i="8"/>
  <c r="R34" i="8"/>
  <c r="Q34" i="8"/>
  <c r="P34" i="8"/>
  <c r="O34" i="8"/>
  <c r="J34" i="8"/>
  <c r="Z34" i="8"/>
  <c r="M46" i="8"/>
  <c r="N47" i="8"/>
  <c r="X49" i="8"/>
  <c r="H49" i="8"/>
  <c r="W49" i="8"/>
  <c r="R49" i="8"/>
  <c r="L49" i="8"/>
  <c r="K49" i="8"/>
  <c r="J49" i="8"/>
  <c r="I49" i="8"/>
  <c r="Y49" i="8"/>
  <c r="AA49" i="8"/>
  <c r="J52" i="8"/>
  <c r="I53" i="8"/>
  <c r="T56" i="8"/>
  <c r="S56" i="8"/>
  <c r="N56" i="8"/>
  <c r="X56" i="8"/>
  <c r="E56" i="8"/>
  <c r="G56" i="8" s="1"/>
  <c r="W56" i="8"/>
  <c r="V56" i="8"/>
  <c r="U56" i="8"/>
  <c r="P56" i="8"/>
  <c r="Z56" i="8"/>
  <c r="J61" i="8"/>
  <c r="Y70" i="8"/>
  <c r="M78" i="8"/>
  <c r="I80" i="8"/>
  <c r="I81" i="8"/>
  <c r="N82" i="8"/>
  <c r="I96" i="8"/>
  <c r="L99" i="8"/>
  <c r="V104" i="8"/>
  <c r="F104" i="8"/>
  <c r="U104" i="8"/>
  <c r="E104" i="8"/>
  <c r="G104" i="8" s="1"/>
  <c r="T104" i="8"/>
  <c r="N104" i="8"/>
  <c r="M104" i="8"/>
  <c r="L104" i="8"/>
  <c r="AA104" i="8"/>
  <c r="H104" i="8"/>
  <c r="R104" i="8"/>
  <c r="O104" i="8"/>
  <c r="K104" i="8"/>
  <c r="J104" i="8"/>
  <c r="I104" i="8"/>
  <c r="S106" i="8"/>
  <c r="BU6" i="9"/>
  <c r="DP6" i="9"/>
  <c r="H17" i="9"/>
  <c r="G19" i="9"/>
  <c r="J22" i="9"/>
  <c r="H23" i="9"/>
  <c r="X28" i="9"/>
  <c r="I34" i="9"/>
  <c r="AA40" i="9"/>
  <c r="AW40" i="9" s="1"/>
  <c r="BS40" i="9" s="1"/>
  <c r="G48" i="9"/>
  <c r="AN49" i="9"/>
  <c r="BJ49" i="9" s="1"/>
  <c r="CF49" i="9" s="1"/>
  <c r="F36" i="5"/>
  <c r="E36" i="5"/>
  <c r="P36" i="5"/>
  <c r="F107" i="9"/>
  <c r="F106" i="9"/>
  <c r="F105" i="9"/>
  <c r="F104" i="9"/>
  <c r="F103" i="9"/>
  <c r="F102" i="9"/>
  <c r="F101" i="9"/>
  <c r="F100" i="9"/>
  <c r="F95" i="9"/>
  <c r="F99" i="9"/>
  <c r="F93" i="9"/>
  <c r="F91" i="9"/>
  <c r="F85" i="9"/>
  <c r="F96" i="9"/>
  <c r="F90" i="9"/>
  <c r="F89" i="9"/>
  <c r="F86" i="9"/>
  <c r="F80" i="9"/>
  <c r="F98" i="9"/>
  <c r="F77" i="9"/>
  <c r="F88" i="9"/>
  <c r="F78" i="9"/>
  <c r="F75" i="9"/>
  <c r="F97" i="9"/>
  <c r="F71" i="9"/>
  <c r="F72" i="9"/>
  <c r="F87" i="9"/>
  <c r="F76" i="9"/>
  <c r="F92" i="9"/>
  <c r="F81" i="9"/>
  <c r="F83" i="9"/>
  <c r="F74" i="9"/>
  <c r="F79" i="9"/>
  <c r="F94" i="9"/>
  <c r="F67" i="9"/>
  <c r="F65" i="9"/>
  <c r="F64" i="9"/>
  <c r="F63" i="9"/>
  <c r="F82" i="9"/>
  <c r="F70" i="9"/>
  <c r="F84" i="9"/>
  <c r="F62" i="9"/>
  <c r="F61" i="9"/>
  <c r="F60" i="9"/>
  <c r="F59" i="9"/>
  <c r="F58" i="9"/>
  <c r="F68" i="9"/>
  <c r="F57" i="9"/>
  <c r="F54" i="9"/>
  <c r="F55" i="9"/>
  <c r="F66" i="9"/>
  <c r="F73" i="9"/>
  <c r="F53" i="9"/>
  <c r="F56" i="9"/>
  <c r="F47" i="9"/>
  <c r="F43" i="9"/>
  <c r="F44" i="9"/>
  <c r="F52" i="9"/>
  <c r="F48" i="9"/>
  <c r="F27" i="9"/>
  <c r="F38" i="9"/>
  <c r="F36" i="9"/>
  <c r="F34" i="9"/>
  <c r="F49" i="9"/>
  <c r="F51" i="9"/>
  <c r="F50" i="9"/>
  <c r="F32" i="9"/>
  <c r="F37" i="9"/>
  <c r="F69" i="9"/>
  <c r="F46" i="9"/>
  <c r="F29" i="9"/>
  <c r="F39" i="9"/>
  <c r="F22" i="9"/>
  <c r="F28" i="9"/>
  <c r="F26" i="9"/>
  <c r="F42" i="9"/>
  <c r="F25" i="9"/>
  <c r="F14" i="9"/>
  <c r="F40" i="9"/>
  <c r="F31" i="9"/>
  <c r="AB6" i="9"/>
  <c r="F23" i="9"/>
  <c r="F17" i="9"/>
  <c r="F15" i="9"/>
  <c r="DL6" i="9"/>
  <c r="F24" i="9"/>
  <c r="F13" i="9"/>
  <c r="F35" i="9"/>
  <c r="F30" i="9"/>
  <c r="F18" i="9"/>
  <c r="F41" i="9"/>
  <c r="F21" i="9"/>
  <c r="F10" i="9"/>
  <c r="F9" i="9"/>
  <c r="AX6" i="9"/>
  <c r="I103" i="8"/>
  <c r="I98" i="8"/>
  <c r="I37" i="8"/>
  <c r="I87" i="8"/>
  <c r="CP6" i="9"/>
  <c r="F16" i="9"/>
  <c r="F12" i="9"/>
  <c r="FD6" i="9"/>
  <c r="I95" i="8"/>
  <c r="I44" i="8"/>
  <c r="I50" i="8"/>
  <c r="N85" i="7"/>
  <c r="K15" i="5"/>
  <c r="J15" i="5"/>
  <c r="I15" i="5"/>
  <c r="H15" i="5"/>
  <c r="E15" i="5"/>
  <c r="J36" i="5"/>
  <c r="J13" i="7"/>
  <c r="L10" i="8"/>
  <c r="AA10" i="8"/>
  <c r="V10" i="8"/>
  <c r="Z10" i="8"/>
  <c r="W10" i="8"/>
  <c r="J21" i="8"/>
  <c r="O37" i="8"/>
  <c r="M47" i="8"/>
  <c r="I52" i="8"/>
  <c r="Y56" i="8"/>
  <c r="F61" i="8"/>
  <c r="T65" i="8"/>
  <c r="T68" i="8"/>
  <c r="S68" i="8"/>
  <c r="R68" i="8"/>
  <c r="N68" i="8"/>
  <c r="Q68" i="8"/>
  <c r="P68" i="8"/>
  <c r="O68" i="8"/>
  <c r="M68" i="8"/>
  <c r="J68" i="8"/>
  <c r="Z68" i="8"/>
  <c r="H80" i="8"/>
  <c r="M86" i="8"/>
  <c r="L86" i="8"/>
  <c r="K86" i="8"/>
  <c r="AA86" i="8"/>
  <c r="J86" i="8"/>
  <c r="W86" i="8"/>
  <c r="F86" i="8"/>
  <c r="T86" i="8"/>
  <c r="S86" i="8"/>
  <c r="R86" i="8"/>
  <c r="Q86" i="8"/>
  <c r="N86" i="8"/>
  <c r="O97" i="8"/>
  <c r="AE14" i="9"/>
  <c r="EK14" i="9" s="1"/>
  <c r="AT21" i="9"/>
  <c r="BP21" i="9" s="1"/>
  <c r="CL21" i="9" s="1"/>
  <c r="AG28" i="9"/>
  <c r="BC28" i="9" s="1"/>
  <c r="BY28" i="9" s="1"/>
  <c r="L42" i="9"/>
  <c r="F45" i="9"/>
  <c r="I12" i="5"/>
  <c r="L16" i="5"/>
  <c r="I33" i="5"/>
  <c r="H33" i="5"/>
  <c r="G33" i="5"/>
  <c r="F33" i="5"/>
  <c r="K35" i="5"/>
  <c r="L36" i="5"/>
  <c r="N49" i="5"/>
  <c r="F52" i="5"/>
  <c r="E52" i="5"/>
  <c r="P52" i="5"/>
  <c r="I65" i="5"/>
  <c r="H65" i="5"/>
  <c r="G65" i="5"/>
  <c r="F65" i="5"/>
  <c r="N33" i="7"/>
  <c r="N97" i="7"/>
  <c r="N161" i="7"/>
  <c r="N102" i="9"/>
  <c r="N107" i="9"/>
  <c r="N101" i="9"/>
  <c r="N97" i="9"/>
  <c r="N105" i="9"/>
  <c r="N106" i="9"/>
  <c r="N98" i="9"/>
  <c r="N96" i="9"/>
  <c r="N89" i="9"/>
  <c r="N91" i="9"/>
  <c r="N94" i="9"/>
  <c r="N84" i="9"/>
  <c r="N83" i="9"/>
  <c r="N82" i="9"/>
  <c r="N81" i="9"/>
  <c r="N99" i="9"/>
  <c r="N80" i="9"/>
  <c r="N79" i="9"/>
  <c r="N78" i="9"/>
  <c r="N77" i="9"/>
  <c r="N76" i="9"/>
  <c r="N75" i="9"/>
  <c r="N87" i="9"/>
  <c r="N104" i="9"/>
  <c r="N100" i="9"/>
  <c r="N95" i="9"/>
  <c r="N88" i="9"/>
  <c r="N85" i="9"/>
  <c r="N93" i="9"/>
  <c r="N73" i="9"/>
  <c r="N70" i="9"/>
  <c r="N92" i="9"/>
  <c r="N90" i="9"/>
  <c r="N103" i="9"/>
  <c r="N74" i="9"/>
  <c r="N72" i="9"/>
  <c r="N68" i="9"/>
  <c r="N65" i="9"/>
  <c r="N62" i="9"/>
  <c r="N61" i="9"/>
  <c r="N60" i="9"/>
  <c r="N59" i="9"/>
  <c r="N58" i="9"/>
  <c r="N57" i="9"/>
  <c r="N56" i="9"/>
  <c r="N55" i="9"/>
  <c r="N54" i="9"/>
  <c r="N67" i="9"/>
  <c r="N66" i="9"/>
  <c r="N63" i="9"/>
  <c r="N71" i="9"/>
  <c r="N53" i="9"/>
  <c r="N52" i="9"/>
  <c r="N51" i="9"/>
  <c r="N64" i="9"/>
  <c r="N48" i="9"/>
  <c r="N44" i="9"/>
  <c r="N49" i="9"/>
  <c r="N41" i="9"/>
  <c r="N40" i="9"/>
  <c r="N39" i="9"/>
  <c r="N38" i="9"/>
  <c r="N37" i="9"/>
  <c r="N36" i="9"/>
  <c r="N35" i="9"/>
  <c r="N34" i="9"/>
  <c r="N33" i="9"/>
  <c r="N32" i="9"/>
  <c r="N31" i="9"/>
  <c r="N30" i="9"/>
  <c r="N29" i="9"/>
  <c r="N28" i="9"/>
  <c r="N27" i="9"/>
  <c r="N69" i="9"/>
  <c r="N86" i="9"/>
  <c r="N45" i="9"/>
  <c r="N50" i="9"/>
  <c r="N43" i="9"/>
  <c r="N42" i="9"/>
  <c r="N47" i="9"/>
  <c r="N17" i="9"/>
  <c r="N26" i="9"/>
  <c r="N20" i="9"/>
  <c r="N25" i="9"/>
  <c r="N21" i="9"/>
  <c r="N23" i="9"/>
  <c r="CB6" i="9"/>
  <c r="N18" i="9"/>
  <c r="N11" i="9"/>
  <c r="N8" i="9"/>
  <c r="N16" i="9"/>
  <c r="N15" i="9"/>
  <c r="FL6" i="9"/>
  <c r="EP6" i="9"/>
  <c r="DT6" i="9"/>
  <c r="CX6" i="9"/>
  <c r="N6" i="9"/>
  <c r="N24" i="9"/>
  <c r="N14" i="9"/>
  <c r="N12" i="9"/>
  <c r="N46" i="9"/>
  <c r="Q44" i="8"/>
  <c r="Q7" i="8"/>
  <c r="BF6" i="9"/>
  <c r="Q65" i="8"/>
  <c r="Q48" i="8"/>
  <c r="Q42" i="8"/>
  <c r="Q17" i="8"/>
  <c r="Q89" i="8"/>
  <c r="Q83" i="8"/>
  <c r="Q70" i="8"/>
  <c r="AA11" i="8"/>
  <c r="L18" i="8"/>
  <c r="AA18" i="8"/>
  <c r="K18" i="8"/>
  <c r="V18" i="8"/>
  <c r="F18" i="8"/>
  <c r="N18" i="8"/>
  <c r="M18" i="8"/>
  <c r="J18" i="8"/>
  <c r="I18" i="8"/>
  <c r="Y18" i="8"/>
  <c r="E18" i="8"/>
  <c r="G18" i="8" s="1"/>
  <c r="L21" i="8"/>
  <c r="I22" i="8"/>
  <c r="AA25" i="8"/>
  <c r="L29" i="8"/>
  <c r="J30" i="8"/>
  <c r="I31" i="8"/>
  <c r="F32" i="8"/>
  <c r="Q37" i="8"/>
  <c r="I40" i="8"/>
  <c r="K41" i="8"/>
  <c r="N46" i="8"/>
  <c r="Q47" i="8"/>
  <c r="K52" i="8"/>
  <c r="N53" i="8"/>
  <c r="AA56" i="8"/>
  <c r="K61" i="8"/>
  <c r="I62" i="8"/>
  <c r="F63" i="8"/>
  <c r="N78" i="8"/>
  <c r="J80" i="8"/>
  <c r="K81" i="8"/>
  <c r="O82" i="8"/>
  <c r="E84" i="8"/>
  <c r="G84" i="8" s="1"/>
  <c r="N92" i="8"/>
  <c r="R96" i="8"/>
  <c r="M99" i="8"/>
  <c r="N105" i="8"/>
  <c r="T106" i="8"/>
  <c r="K107" i="8"/>
  <c r="BV6" i="9"/>
  <c r="DR6" i="9"/>
  <c r="V14" i="9"/>
  <c r="J17" i="9"/>
  <c r="L19" i="9"/>
  <c r="L22" i="9"/>
  <c r="V40" i="9"/>
  <c r="J48" i="9"/>
  <c r="M39" i="5"/>
  <c r="M55" i="5"/>
  <c r="O105" i="9"/>
  <c r="O106" i="9"/>
  <c r="O97" i="9"/>
  <c r="O104" i="9"/>
  <c r="O103" i="9"/>
  <c r="O96" i="9"/>
  <c r="O98" i="9"/>
  <c r="O95" i="9"/>
  <c r="O107" i="9"/>
  <c r="O94" i="9"/>
  <c r="O84" i="9"/>
  <c r="O83" i="9"/>
  <c r="O82" i="9"/>
  <c r="O81" i="9"/>
  <c r="O102" i="9"/>
  <c r="O88" i="9"/>
  <c r="O101" i="9"/>
  <c r="O85" i="9"/>
  <c r="O92" i="9"/>
  <c r="O100" i="9"/>
  <c r="O91" i="9"/>
  <c r="O99" i="9"/>
  <c r="O78" i="9"/>
  <c r="O93" i="9"/>
  <c r="O80" i="9"/>
  <c r="O90" i="9"/>
  <c r="O87" i="9"/>
  <c r="O77" i="9"/>
  <c r="O79" i="9"/>
  <c r="O76" i="9"/>
  <c r="O75" i="9"/>
  <c r="O73" i="9"/>
  <c r="O72" i="9"/>
  <c r="O68" i="9"/>
  <c r="O86" i="9"/>
  <c r="O71" i="9"/>
  <c r="O67" i="9"/>
  <c r="O63" i="9"/>
  <c r="O55" i="9"/>
  <c r="O66" i="9"/>
  <c r="O74" i="9"/>
  <c r="O58" i="9"/>
  <c r="O48" i="9"/>
  <c r="O89" i="9"/>
  <c r="O62" i="9"/>
  <c r="O65" i="9"/>
  <c r="O61" i="9"/>
  <c r="O56" i="9"/>
  <c r="O49" i="9"/>
  <c r="O41" i="9"/>
  <c r="O40" i="9"/>
  <c r="O39" i="9"/>
  <c r="O38" i="9"/>
  <c r="O37" i="9"/>
  <c r="O36" i="9"/>
  <c r="O35" i="9"/>
  <c r="O34" i="9"/>
  <c r="O33" i="9"/>
  <c r="O69" i="9"/>
  <c r="O70" i="9"/>
  <c r="O57" i="9"/>
  <c r="O52" i="9"/>
  <c r="O53" i="9"/>
  <c r="O59" i="9"/>
  <c r="O32" i="9"/>
  <c r="O50" i="9"/>
  <c r="O31" i="9"/>
  <c r="O51" i="9"/>
  <c r="O30" i="9"/>
  <c r="O26" i="9"/>
  <c r="O25" i="9"/>
  <c r="O24" i="9"/>
  <c r="O23" i="9"/>
  <c r="O22" i="9"/>
  <c r="O21" i="9"/>
  <c r="O20" i="9"/>
  <c r="O19" i="9"/>
  <c r="O18" i="9"/>
  <c r="O17" i="9"/>
  <c r="O64" i="9"/>
  <c r="O60" i="9"/>
  <c r="O29" i="9"/>
  <c r="O44" i="9"/>
  <c r="O43" i="9"/>
  <c r="O27" i="9"/>
  <c r="O15" i="9"/>
  <c r="O14" i="9"/>
  <c r="O13" i="9"/>
  <c r="O12" i="9"/>
  <c r="O11" i="9"/>
  <c r="O10" i="9"/>
  <c r="FM6" i="9"/>
  <c r="O16" i="9"/>
  <c r="O46" i="9"/>
  <c r="O45" i="9"/>
  <c r="O8" i="9"/>
  <c r="O28" i="9"/>
  <c r="O47" i="9"/>
  <c r="R89" i="8"/>
  <c r="O42" i="9"/>
  <c r="M13" i="8"/>
  <c r="P31" i="8"/>
  <c r="O31" i="8"/>
  <c r="Z31" i="8"/>
  <c r="J31" i="8"/>
  <c r="T31" i="8"/>
  <c r="X37" i="8"/>
  <c r="H37" i="8"/>
  <c r="W37" i="8"/>
  <c r="R37" i="8"/>
  <c r="T37" i="8"/>
  <c r="K40" i="8"/>
  <c r="N42" i="8"/>
  <c r="N65" i="8"/>
  <c r="P67" i="8"/>
  <c r="O67" i="8"/>
  <c r="N67" i="8"/>
  <c r="Z67" i="8"/>
  <c r="J67" i="8"/>
  <c r="U67" i="8"/>
  <c r="T72" i="8"/>
  <c r="S72" i="8"/>
  <c r="R72" i="8"/>
  <c r="N72" i="8"/>
  <c r="U72" i="8"/>
  <c r="O78" i="8"/>
  <c r="R90" i="8"/>
  <c r="CI6" i="9"/>
  <c r="U10" i="9"/>
  <c r="U15" i="9"/>
  <c r="T20" i="9"/>
  <c r="T22" i="9"/>
  <c r="AI8" i="9"/>
  <c r="DS8" i="9" s="1"/>
  <c r="AK9" i="9"/>
  <c r="BG9" i="9" s="1"/>
  <c r="CC9" i="9" s="1"/>
  <c r="DU9" i="9"/>
  <c r="AA16" i="9"/>
  <c r="DK16" i="9" s="1"/>
  <c r="O8" i="5"/>
  <c r="E18" i="5"/>
  <c r="O24" i="5"/>
  <c r="E34" i="5"/>
  <c r="O40" i="5"/>
  <c r="E50" i="5"/>
  <c r="O56" i="5"/>
  <c r="R107" i="9"/>
  <c r="R106" i="9"/>
  <c r="R105" i="9"/>
  <c r="R104" i="9"/>
  <c r="R103" i="9"/>
  <c r="R102" i="9"/>
  <c r="R101" i="9"/>
  <c r="R100" i="9"/>
  <c r="R99" i="9"/>
  <c r="R97" i="9"/>
  <c r="R96" i="9"/>
  <c r="R94" i="9"/>
  <c r="R93" i="9"/>
  <c r="R92" i="9"/>
  <c r="R91" i="9"/>
  <c r="R90" i="9"/>
  <c r="R89" i="9"/>
  <c r="R88" i="9"/>
  <c r="R87" i="9"/>
  <c r="R86" i="9"/>
  <c r="R85" i="9"/>
  <c r="R83" i="9"/>
  <c r="R82" i="9"/>
  <c r="R74" i="9"/>
  <c r="R84" i="9"/>
  <c r="R69" i="9"/>
  <c r="R67" i="9"/>
  <c r="R80" i="9"/>
  <c r="R76" i="9"/>
  <c r="R81" i="9"/>
  <c r="R77" i="9"/>
  <c r="R79" i="9"/>
  <c r="R73" i="9"/>
  <c r="R98" i="9"/>
  <c r="R95" i="9"/>
  <c r="R70" i="9"/>
  <c r="R66" i="9"/>
  <c r="R78" i="9"/>
  <c r="R71" i="9"/>
  <c r="R64" i="9"/>
  <c r="R62" i="9"/>
  <c r="R60" i="9"/>
  <c r="R53" i="9"/>
  <c r="R52" i="9"/>
  <c r="R51" i="9"/>
  <c r="R50" i="9"/>
  <c r="R72" i="9"/>
  <c r="R61" i="9"/>
  <c r="R59" i="9"/>
  <c r="R58" i="9"/>
  <c r="R65" i="9"/>
  <c r="R63" i="9"/>
  <c r="R75" i="9"/>
  <c r="R54" i="9"/>
  <c r="R45" i="9"/>
  <c r="R57" i="9"/>
  <c r="R48" i="9"/>
  <c r="R46" i="9"/>
  <c r="R42" i="9"/>
  <c r="R55" i="9"/>
  <c r="R40" i="9"/>
  <c r="R30" i="9"/>
  <c r="R26" i="9"/>
  <c r="R25" i="9"/>
  <c r="R24" i="9"/>
  <c r="R68" i="9"/>
  <c r="R41" i="9"/>
  <c r="R39" i="9"/>
  <c r="R37" i="9"/>
  <c r="R35" i="9"/>
  <c r="R33" i="9"/>
  <c r="R47" i="9"/>
  <c r="R43" i="9"/>
  <c r="R28" i="9"/>
  <c r="R31" i="9"/>
  <c r="R29" i="9"/>
  <c r="R16" i="9"/>
  <c r="R20" i="9"/>
  <c r="R19" i="9"/>
  <c r="R18" i="9"/>
  <c r="R44" i="9"/>
  <c r="R22" i="9"/>
  <c r="R36" i="9"/>
  <c r="R15" i="9"/>
  <c r="R13" i="9"/>
  <c r="R10" i="9"/>
  <c r="R9" i="9"/>
  <c r="BJ6" i="9"/>
  <c r="R32" i="9"/>
  <c r="FP6" i="9"/>
  <c r="R27" i="9"/>
  <c r="R21" i="9"/>
  <c r="U93" i="8"/>
  <c r="U91" i="8"/>
  <c r="R11" i="9"/>
  <c r="AN6" i="9"/>
  <c r="U95" i="8"/>
  <c r="ET6" i="9"/>
  <c r="DX6" i="9"/>
  <c r="DB6" i="9"/>
  <c r="CF6" i="9"/>
  <c r="R6" i="9"/>
  <c r="U99" i="8"/>
  <c r="R8" i="9"/>
  <c r="R12" i="9"/>
  <c r="R11" i="8"/>
  <c r="P13" i="8"/>
  <c r="P19" i="8"/>
  <c r="O19" i="8"/>
  <c r="Z19" i="8"/>
  <c r="J19" i="8"/>
  <c r="T19" i="8"/>
  <c r="X25" i="8"/>
  <c r="H25" i="8"/>
  <c r="W25" i="8"/>
  <c r="G25" i="8"/>
  <c r="R25" i="8"/>
  <c r="T25" i="8"/>
  <c r="W31" i="8"/>
  <c r="R46" i="8"/>
  <c r="T52" i="8"/>
  <c r="S52" i="8"/>
  <c r="N52" i="8"/>
  <c r="R52" i="8"/>
  <c r="L54" i="8"/>
  <c r="AA54" i="8"/>
  <c r="K54" i="8"/>
  <c r="V54" i="8"/>
  <c r="F54" i="8"/>
  <c r="T54" i="8"/>
  <c r="X67" i="8"/>
  <c r="X72" i="8"/>
  <c r="R78" i="8"/>
  <c r="X85" i="8"/>
  <c r="H85" i="8"/>
  <c r="W85" i="8"/>
  <c r="G85" i="8"/>
  <c r="V85" i="8"/>
  <c r="F85" i="8"/>
  <c r="R85" i="8"/>
  <c r="U85" i="8"/>
  <c r="W89" i="8"/>
  <c r="U90" i="8"/>
  <c r="W94" i="8"/>
  <c r="R107" i="8"/>
  <c r="CO6" i="9"/>
  <c r="DU6" i="9"/>
  <c r="E18" i="9"/>
  <c r="R38" i="9"/>
  <c r="DK12" i="9"/>
  <c r="CO12" i="9"/>
  <c r="EG12" i="9"/>
  <c r="F18" i="5"/>
  <c r="F34" i="5"/>
  <c r="F50" i="5"/>
  <c r="J225" i="7"/>
  <c r="J238" i="7"/>
  <c r="J255" i="7"/>
  <c r="J272" i="7"/>
  <c r="J289" i="7"/>
  <c r="J302" i="7"/>
  <c r="J319" i="7"/>
  <c r="J336" i="7"/>
  <c r="J353" i="7"/>
  <c r="J366" i="7"/>
  <c r="J383" i="7"/>
  <c r="J400" i="7"/>
  <c r="J417" i="7"/>
  <c r="J430" i="7"/>
  <c r="J447" i="7"/>
  <c r="J464" i="7"/>
  <c r="J481" i="7"/>
  <c r="J494" i="7"/>
  <c r="DC16" i="9"/>
  <c r="FQ16" i="9"/>
  <c r="AO16" i="9"/>
  <c r="BK16" i="9" s="1"/>
  <c r="CG16" i="9" s="1"/>
  <c r="Q13" i="8"/>
  <c r="P15" i="8"/>
  <c r="Z15" i="8"/>
  <c r="T15" i="8"/>
  <c r="U19" i="8"/>
  <c r="X21" i="8"/>
  <c r="H21" i="8"/>
  <c r="W21" i="8"/>
  <c r="G21" i="8"/>
  <c r="R21" i="8"/>
  <c r="T21" i="8"/>
  <c r="U25" i="8"/>
  <c r="E31" i="8"/>
  <c r="G31" i="8" s="1"/>
  <c r="X31" i="8"/>
  <c r="E37" i="8"/>
  <c r="G37" i="8" s="1"/>
  <c r="Z37" i="8"/>
  <c r="P40" i="8"/>
  <c r="R42" i="8"/>
  <c r="T48" i="8"/>
  <c r="S48" i="8"/>
  <c r="N48" i="8"/>
  <c r="R48" i="8"/>
  <c r="L50" i="8"/>
  <c r="AA50" i="8"/>
  <c r="K50" i="8"/>
  <c r="V50" i="8"/>
  <c r="F50" i="8"/>
  <c r="T50" i="8"/>
  <c r="U52" i="8"/>
  <c r="U54" i="8"/>
  <c r="S65" i="8"/>
  <c r="E67" i="8"/>
  <c r="G67" i="8" s="1"/>
  <c r="Y67" i="8"/>
  <c r="L70" i="8"/>
  <c r="AA70" i="8"/>
  <c r="K70" i="8"/>
  <c r="Z70" i="8"/>
  <c r="J70" i="8"/>
  <c r="V70" i="8"/>
  <c r="F70" i="8"/>
  <c r="U70" i="8"/>
  <c r="E72" i="8"/>
  <c r="G72" i="8" s="1"/>
  <c r="Y72" i="8"/>
  <c r="S78" i="8"/>
  <c r="P83" i="8"/>
  <c r="O83" i="8"/>
  <c r="N83" i="8"/>
  <c r="Z83" i="8"/>
  <c r="J83" i="8"/>
  <c r="U83" i="8"/>
  <c r="Y85" i="8"/>
  <c r="H87" i="8"/>
  <c r="S89" i="8"/>
  <c r="V90" i="8"/>
  <c r="N94" i="8"/>
  <c r="M94" i="8"/>
  <c r="L94" i="8"/>
  <c r="O94" i="8"/>
  <c r="K94" i="8"/>
  <c r="J94" i="8"/>
  <c r="Y94" i="8"/>
  <c r="F94" i="8"/>
  <c r="X94" i="8"/>
  <c r="T101" i="8"/>
  <c r="BG6" i="9"/>
  <c r="AO8" i="9"/>
  <c r="EU8" i="9" s="1"/>
  <c r="EO14" i="9"/>
  <c r="DS14" i="9"/>
  <c r="CW14" i="9"/>
  <c r="E24" i="9"/>
  <c r="E75" i="9"/>
  <c r="G18" i="5"/>
  <c r="G34" i="5"/>
  <c r="G50" i="5"/>
  <c r="T107" i="9"/>
  <c r="T106" i="9"/>
  <c r="T105" i="9"/>
  <c r="T104" i="9"/>
  <c r="T103" i="9"/>
  <c r="T102" i="9"/>
  <c r="T98" i="9"/>
  <c r="T97" i="9"/>
  <c r="T101" i="9"/>
  <c r="T95" i="9"/>
  <c r="T93" i="9"/>
  <c r="T87" i="9"/>
  <c r="T92" i="9"/>
  <c r="T100" i="9"/>
  <c r="T82" i="9"/>
  <c r="T88" i="9"/>
  <c r="T85" i="9"/>
  <c r="T79" i="9"/>
  <c r="T94" i="9"/>
  <c r="T83" i="9"/>
  <c r="T80" i="9"/>
  <c r="T76" i="9"/>
  <c r="T90" i="9"/>
  <c r="T74" i="9"/>
  <c r="T69" i="9"/>
  <c r="T84" i="9"/>
  <c r="T99" i="9"/>
  <c r="T86" i="9"/>
  <c r="T68" i="9"/>
  <c r="T81" i="9"/>
  <c r="T77" i="9"/>
  <c r="T78" i="9"/>
  <c r="T91" i="9"/>
  <c r="T70" i="9"/>
  <c r="T71" i="9"/>
  <c r="T66" i="9"/>
  <c r="T63" i="9"/>
  <c r="T75" i="9"/>
  <c r="T72" i="9"/>
  <c r="T53" i="9"/>
  <c r="T52" i="9"/>
  <c r="T51" i="9"/>
  <c r="T50" i="9"/>
  <c r="T49" i="9"/>
  <c r="T48" i="9"/>
  <c r="T61" i="9"/>
  <c r="T59" i="9"/>
  <c r="T54" i="9"/>
  <c r="T96" i="9"/>
  <c r="T89" i="9"/>
  <c r="T65" i="9"/>
  <c r="T62" i="9"/>
  <c r="T60" i="9"/>
  <c r="T64" i="9"/>
  <c r="T67" i="9"/>
  <c r="T73" i="9"/>
  <c r="T46" i="9"/>
  <c r="T42" i="9"/>
  <c r="T47" i="9"/>
  <c r="T43" i="9"/>
  <c r="T41" i="9"/>
  <c r="T39" i="9"/>
  <c r="T37" i="9"/>
  <c r="T35" i="9"/>
  <c r="T33" i="9"/>
  <c r="T55" i="9"/>
  <c r="T29" i="9"/>
  <c r="T44" i="9"/>
  <c r="T45" i="9"/>
  <c r="T32" i="9"/>
  <c r="T24" i="9"/>
  <c r="T23" i="9"/>
  <c r="T36" i="9"/>
  <c r="T40" i="9"/>
  <c r="T57" i="9"/>
  <c r="T38" i="9"/>
  <c r="T34" i="9"/>
  <c r="T26" i="9"/>
  <c r="T25" i="9"/>
  <c r="T18" i="9"/>
  <c r="T56" i="9"/>
  <c r="T31" i="9"/>
  <c r="T28" i="9"/>
  <c r="T58" i="9"/>
  <c r="T21" i="9"/>
  <c r="T9" i="9"/>
  <c r="T27" i="9"/>
  <c r="T14" i="9"/>
  <c r="T12" i="9"/>
  <c r="EV6" i="9"/>
  <c r="AP6" i="9"/>
  <c r="T30" i="9"/>
  <c r="T16" i="9"/>
  <c r="T15" i="9"/>
  <c r="DZ6" i="9"/>
  <c r="DD6" i="9"/>
  <c r="CH6" i="9"/>
  <c r="T6" i="9"/>
  <c r="W99" i="8"/>
  <c r="BL6" i="9"/>
  <c r="W103" i="8"/>
  <c r="W107" i="8"/>
  <c r="T17" i="9"/>
  <c r="R7" i="8"/>
  <c r="P11" i="8"/>
  <c r="Z11" i="8"/>
  <c r="T11" i="8"/>
  <c r="U15" i="8"/>
  <c r="X17" i="8"/>
  <c r="H17" i="8"/>
  <c r="W17" i="8"/>
  <c r="R17" i="8"/>
  <c r="T17" i="8"/>
  <c r="V19" i="8"/>
  <c r="U21" i="8"/>
  <c r="V25" i="8"/>
  <c r="F31" i="8"/>
  <c r="Y31" i="8"/>
  <c r="F37" i="8"/>
  <c r="AA37" i="8"/>
  <c r="T44" i="8"/>
  <c r="S44" i="8"/>
  <c r="N44" i="8"/>
  <c r="R44" i="8"/>
  <c r="L46" i="8"/>
  <c r="AA46" i="8"/>
  <c r="K46" i="8"/>
  <c r="V46" i="8"/>
  <c r="F46" i="8"/>
  <c r="T46" i="8"/>
  <c r="U48" i="8"/>
  <c r="U50" i="8"/>
  <c r="V52" i="8"/>
  <c r="W54" i="8"/>
  <c r="F67" i="8"/>
  <c r="AA67" i="8"/>
  <c r="W70" i="8"/>
  <c r="F72" i="8"/>
  <c r="Z72" i="8"/>
  <c r="V83" i="8"/>
  <c r="Z85" i="8"/>
  <c r="Z94" i="8"/>
  <c r="H98" i="8"/>
  <c r="V100" i="8"/>
  <c r="F100" i="8"/>
  <c r="U100" i="8"/>
  <c r="E100" i="8"/>
  <c r="G100" i="8" s="1"/>
  <c r="T100" i="8"/>
  <c r="M100" i="8"/>
  <c r="L100" i="8"/>
  <c r="K100" i="8"/>
  <c r="Z100" i="8"/>
  <c r="Q100" i="8"/>
  <c r="T8" i="9"/>
  <c r="EU16" i="9"/>
  <c r="AI27" i="9"/>
  <c r="BE27" i="9" s="1"/>
  <c r="CA27" i="9" s="1"/>
  <c r="DS27" i="9"/>
  <c r="E100" i="9"/>
  <c r="E106" i="9"/>
  <c r="E104" i="9"/>
  <c r="E107" i="9"/>
  <c r="E102" i="9"/>
  <c r="E101" i="9"/>
  <c r="E95" i="9"/>
  <c r="E94" i="9"/>
  <c r="E93" i="9"/>
  <c r="E92" i="9"/>
  <c r="E91" i="9"/>
  <c r="E90" i="9"/>
  <c r="E89" i="9"/>
  <c r="E88" i="9"/>
  <c r="E87" i="9"/>
  <c r="E86" i="9"/>
  <c r="E85" i="9"/>
  <c r="E105" i="9"/>
  <c r="E103" i="9"/>
  <c r="E98" i="9"/>
  <c r="E99" i="9"/>
  <c r="E80" i="9"/>
  <c r="E76" i="9"/>
  <c r="E84" i="9"/>
  <c r="E69" i="9"/>
  <c r="E79" i="9"/>
  <c r="E77" i="9"/>
  <c r="E97" i="9"/>
  <c r="E71" i="9"/>
  <c r="E78" i="9"/>
  <c r="E68" i="9"/>
  <c r="E81" i="9"/>
  <c r="E83" i="9"/>
  <c r="E74" i="9"/>
  <c r="E70" i="9"/>
  <c r="E61" i="9"/>
  <c r="E59" i="9"/>
  <c r="E58" i="9"/>
  <c r="E64" i="9"/>
  <c r="E96" i="9"/>
  <c r="E72" i="9"/>
  <c r="E66" i="9"/>
  <c r="E57" i="9"/>
  <c r="E55" i="9"/>
  <c r="E53" i="9"/>
  <c r="E62" i="9"/>
  <c r="E63" i="9"/>
  <c r="E60" i="9"/>
  <c r="E56" i="9"/>
  <c r="E73" i="9"/>
  <c r="E67" i="9"/>
  <c r="E65" i="9"/>
  <c r="E51" i="9"/>
  <c r="E54" i="9"/>
  <c r="E42" i="9"/>
  <c r="E48" i="9"/>
  <c r="E27" i="9"/>
  <c r="E38" i="9"/>
  <c r="E49" i="9"/>
  <c r="E32" i="9"/>
  <c r="E41" i="9"/>
  <c r="E52" i="9"/>
  <c r="E22" i="9"/>
  <c r="E21" i="9"/>
  <c r="E45" i="9"/>
  <c r="E43" i="9"/>
  <c r="E34" i="9"/>
  <c r="E31" i="9"/>
  <c r="E47" i="9"/>
  <c r="E33" i="9"/>
  <c r="E35" i="9"/>
  <c r="E23" i="9"/>
  <c r="E19" i="9"/>
  <c r="E11" i="9"/>
  <c r="H11" i="8" s="1"/>
  <c r="E82" i="9"/>
  <c r="E46" i="9"/>
  <c r="E14" i="9"/>
  <c r="E44" i="9"/>
  <c r="EG6" i="9"/>
  <c r="E36" i="9"/>
  <c r="AA6" i="9"/>
  <c r="E17" i="9"/>
  <c r="E15" i="9"/>
  <c r="DK6" i="9"/>
  <c r="E13" i="9"/>
  <c r="E25" i="9"/>
  <c r="E50" i="9"/>
  <c r="BS6" i="9"/>
  <c r="E6" i="9"/>
  <c r="H99" i="8"/>
  <c r="U106" i="9"/>
  <c r="U104" i="9"/>
  <c r="U102" i="9"/>
  <c r="U99" i="9"/>
  <c r="U107" i="9"/>
  <c r="U105" i="9"/>
  <c r="U97" i="9"/>
  <c r="U96" i="9"/>
  <c r="U94" i="9"/>
  <c r="U93" i="9"/>
  <c r="U92" i="9"/>
  <c r="U91" i="9"/>
  <c r="U90" i="9"/>
  <c r="U89" i="9"/>
  <c r="U88" i="9"/>
  <c r="U87" i="9"/>
  <c r="U86" i="9"/>
  <c r="U85" i="9"/>
  <c r="U100" i="9"/>
  <c r="U98" i="9"/>
  <c r="U82" i="9"/>
  <c r="U83" i="9"/>
  <c r="U101" i="9"/>
  <c r="U95" i="9"/>
  <c r="U80" i="9"/>
  <c r="U76" i="9"/>
  <c r="U84" i="9"/>
  <c r="U75" i="9"/>
  <c r="U81" i="9"/>
  <c r="U77" i="9"/>
  <c r="U70" i="9"/>
  <c r="U72" i="9"/>
  <c r="U78" i="9"/>
  <c r="U68" i="9"/>
  <c r="U67" i="9"/>
  <c r="U79" i="9"/>
  <c r="U71" i="9"/>
  <c r="U63" i="9"/>
  <c r="U103" i="9"/>
  <c r="U69" i="9"/>
  <c r="U73" i="9"/>
  <c r="U64" i="9"/>
  <c r="U57" i="9"/>
  <c r="U65" i="9"/>
  <c r="U62" i="9"/>
  <c r="U61" i="9"/>
  <c r="U52" i="9"/>
  <c r="U59" i="9"/>
  <c r="U54" i="9"/>
  <c r="U46" i="9"/>
  <c r="U42" i="9"/>
  <c r="U55" i="9"/>
  <c r="U50" i="9"/>
  <c r="U74" i="9"/>
  <c r="U56" i="9"/>
  <c r="U51" i="9"/>
  <c r="U29" i="9"/>
  <c r="U28" i="9"/>
  <c r="U47" i="9"/>
  <c r="U44" i="9"/>
  <c r="U43" i="9"/>
  <c r="U27" i="9"/>
  <c r="U60" i="9"/>
  <c r="U45" i="9"/>
  <c r="U36" i="9"/>
  <c r="U49" i="9"/>
  <c r="U39" i="9"/>
  <c r="U38" i="9"/>
  <c r="U34" i="9"/>
  <c r="U53" i="9"/>
  <c r="U22" i="9"/>
  <c r="U24" i="9"/>
  <c r="U37" i="9"/>
  <c r="U40" i="9"/>
  <c r="U18" i="9"/>
  <c r="U17" i="9"/>
  <c r="U31" i="9"/>
  <c r="U26" i="9"/>
  <c r="U48" i="9"/>
  <c r="U32" i="9"/>
  <c r="U14" i="9"/>
  <c r="U21" i="9"/>
  <c r="U12" i="9"/>
  <c r="EW6" i="9"/>
  <c r="AQ6" i="9"/>
  <c r="U30" i="9"/>
  <c r="U41" i="9"/>
  <c r="U35" i="9"/>
  <c r="BM6" i="9"/>
  <c r="X103" i="8"/>
  <c r="X107" i="8"/>
  <c r="U20" i="9"/>
  <c r="U9" i="9"/>
  <c r="U19" i="9"/>
  <c r="U11" i="8"/>
  <c r="X13" i="8"/>
  <c r="W13" i="8"/>
  <c r="R13" i="8"/>
  <c r="T13" i="8"/>
  <c r="U17" i="8"/>
  <c r="W19" i="8"/>
  <c r="Y25" i="8"/>
  <c r="T40" i="8"/>
  <c r="S40" i="8"/>
  <c r="N40" i="8"/>
  <c r="R40" i="8"/>
  <c r="L42" i="8"/>
  <c r="AA42" i="8"/>
  <c r="K42" i="8"/>
  <c r="V42" i="8"/>
  <c r="F42" i="8"/>
  <c r="T42" i="8"/>
  <c r="U44" i="8"/>
  <c r="U46" i="8"/>
  <c r="W50" i="8"/>
  <c r="W52" i="8"/>
  <c r="X54" i="8"/>
  <c r="X65" i="8"/>
  <c r="H65" i="8"/>
  <c r="W65" i="8"/>
  <c r="G65" i="8"/>
  <c r="V65" i="8"/>
  <c r="F65" i="8"/>
  <c r="R65" i="8"/>
  <c r="U65" i="8"/>
  <c r="X70" i="8"/>
  <c r="AA72" i="8"/>
  <c r="L78" i="8"/>
  <c r="AA78" i="8"/>
  <c r="K78" i="8"/>
  <c r="Z78" i="8"/>
  <c r="J78" i="8"/>
  <c r="V78" i="8"/>
  <c r="F78" i="8"/>
  <c r="U78" i="8"/>
  <c r="W83" i="8"/>
  <c r="AA85" i="8"/>
  <c r="N90" i="8"/>
  <c r="M90" i="8"/>
  <c r="L90" i="8"/>
  <c r="K90" i="8"/>
  <c r="J90" i="8"/>
  <c r="I90" i="8"/>
  <c r="X90" i="8"/>
  <c r="E90" i="8"/>
  <c r="G90" i="8" s="1"/>
  <c r="Y90" i="8"/>
  <c r="AA94" i="8"/>
  <c r="Z101" i="8"/>
  <c r="J101" i="8"/>
  <c r="Y101" i="8"/>
  <c r="I101" i="8"/>
  <c r="X101" i="8"/>
  <c r="H101" i="8"/>
  <c r="W101" i="8"/>
  <c r="V101" i="8"/>
  <c r="U101" i="8"/>
  <c r="Q101" i="8"/>
  <c r="K101" i="8"/>
  <c r="EA6" i="9"/>
  <c r="U8" i="9"/>
  <c r="R14" i="9"/>
  <c r="E37" i="9"/>
  <c r="R56" i="9"/>
  <c r="N98" i="8"/>
  <c r="M98" i="8"/>
  <c r="L98" i="8"/>
  <c r="T98" i="8"/>
  <c r="S13" i="9"/>
  <c r="M99" i="9"/>
  <c r="M98" i="9"/>
  <c r="M102" i="9"/>
  <c r="M107" i="9"/>
  <c r="M100" i="9"/>
  <c r="M101" i="9"/>
  <c r="M97" i="9"/>
  <c r="M95" i="9"/>
  <c r="M105" i="9"/>
  <c r="M96" i="9"/>
  <c r="M89" i="9"/>
  <c r="M104" i="9"/>
  <c r="M91" i="9"/>
  <c r="M84" i="9"/>
  <c r="M80" i="9"/>
  <c r="M79" i="9"/>
  <c r="M78" i="9"/>
  <c r="M77" i="9"/>
  <c r="M76" i="9"/>
  <c r="M94" i="9"/>
  <c r="M85" i="9"/>
  <c r="M93" i="9"/>
  <c r="M87" i="9"/>
  <c r="M90" i="9"/>
  <c r="M81" i="9"/>
  <c r="M88" i="9"/>
  <c r="M83" i="9"/>
  <c r="M73" i="9"/>
  <c r="M70" i="9"/>
  <c r="M82" i="9"/>
  <c r="M92" i="9"/>
  <c r="M106" i="9"/>
  <c r="M74" i="9"/>
  <c r="M67" i="9"/>
  <c r="M103" i="9"/>
  <c r="M75" i="9"/>
  <c r="M68" i="9"/>
  <c r="M65" i="9"/>
  <c r="M62" i="9"/>
  <c r="M61" i="9"/>
  <c r="M60" i="9"/>
  <c r="M59" i="9"/>
  <c r="M58" i="9"/>
  <c r="M57" i="9"/>
  <c r="M56" i="9"/>
  <c r="M55" i="9"/>
  <c r="M54" i="9"/>
  <c r="M63" i="9"/>
  <c r="M71" i="9"/>
  <c r="M86" i="9"/>
  <c r="M72" i="9"/>
  <c r="M52" i="9"/>
  <c r="M51" i="9"/>
  <c r="M44" i="9"/>
  <c r="M49" i="9"/>
  <c r="M69" i="9"/>
  <c r="M48" i="9"/>
  <c r="M53" i="9"/>
  <c r="M32" i="9"/>
  <c r="M50" i="9"/>
  <c r="M40" i="9"/>
  <c r="M41" i="9"/>
  <c r="M39" i="9"/>
  <c r="M37" i="9"/>
  <c r="M35" i="9"/>
  <c r="M33" i="9"/>
  <c r="M64" i="9"/>
  <c r="M26" i="9"/>
  <c r="M25" i="9"/>
  <c r="M24" i="9"/>
  <c r="M23" i="9"/>
  <c r="M22" i="9"/>
  <c r="M21" i="9"/>
  <c r="M20" i="9"/>
  <c r="M19" i="9"/>
  <c r="M18" i="9"/>
  <c r="M17" i="9"/>
  <c r="M16" i="9"/>
  <c r="M30" i="9"/>
  <c r="M36" i="9"/>
  <c r="M31" i="9"/>
  <c r="M38" i="9"/>
  <c r="M28" i="9"/>
  <c r="M42" i="9"/>
  <c r="M45" i="9"/>
  <c r="M29" i="9"/>
  <c r="M66" i="9"/>
  <c r="M34" i="9"/>
  <c r="M46" i="9"/>
  <c r="CA6" i="9"/>
  <c r="M11" i="9"/>
  <c r="P95" i="8"/>
  <c r="P87" i="8"/>
  <c r="N89" i="8"/>
  <c r="G98" i="8"/>
  <c r="Z98" i="8"/>
  <c r="AI6" i="9"/>
  <c r="M9" i="9"/>
  <c r="S38" i="9"/>
  <c r="R95" i="8"/>
  <c r="Z97" i="8"/>
  <c r="J97" i="8"/>
  <c r="Y97" i="8"/>
  <c r="I97" i="8"/>
  <c r="X97" i="8"/>
  <c r="H97" i="8"/>
  <c r="T97" i="8"/>
  <c r="K98" i="8"/>
  <c r="V103" i="8"/>
  <c r="BK6" i="9"/>
  <c r="M47" i="9"/>
  <c r="R91" i="8"/>
  <c r="Z93" i="8"/>
  <c r="J93" i="8"/>
  <c r="Y93" i="8"/>
  <c r="I93" i="8"/>
  <c r="X93" i="8"/>
  <c r="H93" i="8"/>
  <c r="T93" i="8"/>
  <c r="U97" i="8"/>
  <c r="O98" i="8"/>
  <c r="V99" i="8"/>
  <c r="S6" i="9"/>
  <c r="CG6" i="9"/>
  <c r="DC6" i="9"/>
  <c r="DY6" i="9"/>
  <c r="S15" i="9"/>
  <c r="S107" i="9"/>
  <c r="S106" i="9"/>
  <c r="S105" i="9"/>
  <c r="S104" i="9"/>
  <c r="S103" i="9"/>
  <c r="S96" i="9"/>
  <c r="S98" i="9"/>
  <c r="S101" i="9"/>
  <c r="S94" i="9"/>
  <c r="S88" i="9"/>
  <c r="S87" i="9"/>
  <c r="S97" i="9"/>
  <c r="S83" i="9"/>
  <c r="S99" i="9"/>
  <c r="S84" i="9"/>
  <c r="S102" i="9"/>
  <c r="S79" i="9"/>
  <c r="S86" i="9"/>
  <c r="S95" i="9"/>
  <c r="S90" i="9"/>
  <c r="S85" i="9"/>
  <c r="S82" i="9"/>
  <c r="S100" i="9"/>
  <c r="S92" i="9"/>
  <c r="S69" i="9"/>
  <c r="S80" i="9"/>
  <c r="S76" i="9"/>
  <c r="S70" i="9"/>
  <c r="S73" i="9"/>
  <c r="S91" i="9"/>
  <c r="S89" i="9"/>
  <c r="S78" i="9"/>
  <c r="S71" i="9"/>
  <c r="S67" i="9"/>
  <c r="S77" i="9"/>
  <c r="S81" i="9"/>
  <c r="S53" i="9"/>
  <c r="S52" i="9"/>
  <c r="S51" i="9"/>
  <c r="S50" i="9"/>
  <c r="S58" i="9"/>
  <c r="S74" i="9"/>
  <c r="S72" i="9"/>
  <c r="S65" i="9"/>
  <c r="S63" i="9"/>
  <c r="S62" i="9"/>
  <c r="S61" i="9"/>
  <c r="S54" i="9"/>
  <c r="S60" i="9"/>
  <c r="S57" i="9"/>
  <c r="S48" i="9"/>
  <c r="S93" i="9"/>
  <c r="S55" i="9"/>
  <c r="S75" i="9"/>
  <c r="S30" i="9"/>
  <c r="S26" i="9"/>
  <c r="S25" i="9"/>
  <c r="S24" i="9"/>
  <c r="S23" i="9"/>
  <c r="S22" i="9"/>
  <c r="S21" i="9"/>
  <c r="S20" i="9"/>
  <c r="S19" i="9"/>
  <c r="S18" i="9"/>
  <c r="S17" i="9"/>
  <c r="S68" i="9"/>
  <c r="S41" i="9"/>
  <c r="S39" i="9"/>
  <c r="S37" i="9"/>
  <c r="S35" i="9"/>
  <c r="S33" i="9"/>
  <c r="S29" i="9"/>
  <c r="S64" i="9"/>
  <c r="S47" i="9"/>
  <c r="S28" i="9"/>
  <c r="S46" i="9"/>
  <c r="S43" i="9"/>
  <c r="S44" i="9"/>
  <c r="S42" i="9"/>
  <c r="S27" i="9"/>
  <c r="S32" i="9"/>
  <c r="S49" i="9"/>
  <c r="S40" i="9"/>
  <c r="EU6" i="9"/>
  <c r="S66" i="9"/>
  <c r="S45" i="9"/>
  <c r="S56" i="9"/>
  <c r="S31" i="9"/>
  <c r="S36" i="9"/>
  <c r="FQ6" i="9"/>
  <c r="S59" i="9"/>
  <c r="S9" i="9"/>
  <c r="S14" i="9"/>
  <c r="R87" i="8"/>
  <c r="Z89" i="8"/>
  <c r="J89" i="8"/>
  <c r="Y89" i="8"/>
  <c r="I89" i="8"/>
  <c r="X89" i="8"/>
  <c r="H89" i="8"/>
  <c r="T89" i="8"/>
  <c r="V95" i="8"/>
  <c r="V97" i="8"/>
  <c r="P98" i="8"/>
  <c r="AO6" i="9"/>
  <c r="S11" i="9"/>
  <c r="M12" i="9"/>
  <c r="P91" i="8"/>
  <c r="P99" i="8"/>
  <c r="P103" i="8"/>
  <c r="P107" i="8"/>
  <c r="Q87" i="8"/>
  <c r="Q91" i="8"/>
  <c r="Q95" i="8"/>
  <c r="Q99" i="8"/>
  <c r="Q103" i="8"/>
  <c r="Q107" i="8"/>
  <c r="AY8" i="9" l="1"/>
  <c r="BU8" i="9" s="1"/>
  <c r="DM8" i="9"/>
  <c r="CP11" i="9"/>
  <c r="DL11" i="9"/>
  <c r="EP10" i="9"/>
  <c r="FV12" i="9"/>
  <c r="AD29" i="9"/>
  <c r="DD10" i="9"/>
  <c r="FC28" i="9"/>
  <c r="DY34" i="9"/>
  <c r="AE9" i="9"/>
  <c r="DX34" i="9"/>
  <c r="CO30" i="9"/>
  <c r="FK43" i="9"/>
  <c r="CQ10" i="9"/>
  <c r="FL22" i="9"/>
  <c r="FS13" i="9"/>
  <c r="AO34" i="9"/>
  <c r="BK34" i="9" s="1"/>
  <c r="CG34" i="9" s="1"/>
  <c r="CW10" i="9"/>
  <c r="EA33" i="9"/>
  <c r="FK13" i="9"/>
  <c r="CW8" i="9"/>
  <c r="FC39" i="9"/>
  <c r="FS33" i="9"/>
  <c r="DM26" i="9"/>
  <c r="DY8" i="9"/>
  <c r="EZ21" i="9"/>
  <c r="DK39" i="9"/>
  <c r="EW33" i="9"/>
  <c r="EX22" i="9"/>
  <c r="EJ37" i="9"/>
  <c r="EN13" i="9"/>
  <c r="DK10" i="9"/>
  <c r="O13" i="8"/>
  <c r="FL13" i="9"/>
  <c r="FF37" i="9"/>
  <c r="FR11" i="9"/>
  <c r="EG10" i="9"/>
  <c r="EW11" i="9"/>
  <c r="H10" i="8"/>
  <c r="DB23" i="9"/>
  <c r="FE26" i="9"/>
  <c r="FS23" i="9"/>
  <c r="FU12" i="9"/>
  <c r="FS11" i="9"/>
  <c r="FE11" i="9"/>
  <c r="EW58" i="9"/>
  <c r="CW27" i="9"/>
  <c r="FT22" i="9"/>
  <c r="DE25" i="9"/>
  <c r="AO10" i="9"/>
  <c r="DY10" i="9" s="1"/>
  <c r="CT26" i="9"/>
  <c r="EY12" i="9"/>
  <c r="DU54" i="9"/>
  <c r="EG8" i="9"/>
  <c r="EG16" i="9"/>
  <c r="FC16" i="9" s="1"/>
  <c r="DE16" i="9"/>
  <c r="EQ54" i="9"/>
  <c r="FH26" i="9"/>
  <c r="EN15" i="9"/>
  <c r="FC26" i="9"/>
  <c r="CT11" i="9"/>
  <c r="EW25" i="9"/>
  <c r="DF22" i="9"/>
  <c r="FP49" i="9"/>
  <c r="EG26" i="9"/>
  <c r="J11" i="8"/>
  <c r="EQ9" i="9"/>
  <c r="FP23" i="9"/>
  <c r="CS14" i="9"/>
  <c r="AE22" i="9"/>
  <c r="DK30" i="9"/>
  <c r="H9" i="8"/>
  <c r="EL26" i="9"/>
  <c r="DD11" i="9"/>
  <c r="DR15" i="9"/>
  <c r="FH11" i="9"/>
  <c r="FS25" i="9"/>
  <c r="EA58" i="9"/>
  <c r="DP26" i="9"/>
  <c r="AN23" i="9"/>
  <c r="BJ23" i="9" s="1"/>
  <c r="CF23" i="9" s="1"/>
  <c r="AH15" i="9"/>
  <c r="BD15" i="9" s="1"/>
  <c r="BZ15" i="9" s="1"/>
  <c r="CW13" i="9"/>
  <c r="DZ19" i="9"/>
  <c r="DQ43" i="9"/>
  <c r="CR29" i="9"/>
  <c r="FS16" i="9"/>
  <c r="EG30" i="9"/>
  <c r="FJ15" i="9"/>
  <c r="DY16" i="9"/>
  <c r="FF9" i="9"/>
  <c r="DD19" i="9"/>
  <c r="FI43" i="9"/>
  <c r="EB22" i="9"/>
  <c r="EP9" i="9"/>
  <c r="FC30" i="9"/>
  <c r="DR13" i="9"/>
  <c r="CX9" i="9"/>
  <c r="EC16" i="9"/>
  <c r="ED12" i="9"/>
  <c r="EM43" i="9"/>
  <c r="EC12" i="9"/>
  <c r="DR8" i="9"/>
  <c r="EY16" i="9"/>
  <c r="CO10" i="9"/>
  <c r="AS19" i="9"/>
  <c r="DA17" i="9"/>
  <c r="DS43" i="9"/>
  <c r="FJ8" i="9"/>
  <c r="DC10" i="9"/>
  <c r="FE8" i="9"/>
  <c r="FC10" i="9"/>
  <c r="CQ26" i="9"/>
  <c r="FT13" i="9"/>
  <c r="ES17" i="9"/>
  <c r="AG17" i="9"/>
  <c r="EO43" i="9"/>
  <c r="CV8" i="9"/>
  <c r="AT24" i="9"/>
  <c r="DS13" i="9"/>
  <c r="FC29" i="9"/>
  <c r="EX13" i="9"/>
  <c r="DW17" i="9"/>
  <c r="DQ17" i="9"/>
  <c r="AO12" i="9"/>
  <c r="DC12" i="9" s="1"/>
  <c r="DE11" i="9"/>
  <c r="EB15" i="9"/>
  <c r="CO39" i="9"/>
  <c r="EO10" i="9"/>
  <c r="CT9" i="9"/>
  <c r="EI26" i="9"/>
  <c r="EB13" i="9"/>
  <c r="EW23" i="9"/>
  <c r="DG12" i="9"/>
  <c r="EA11" i="9"/>
  <c r="CQ11" i="9"/>
  <c r="AO78" i="9"/>
  <c r="AO15" i="9"/>
  <c r="BK15" i="9" s="1"/>
  <c r="CG15" i="9" s="1"/>
  <c r="EU15" i="9"/>
  <c r="DY15" i="9"/>
  <c r="CW30" i="9"/>
  <c r="AI30" i="9"/>
  <c r="AI80" i="9"/>
  <c r="DS80" i="9" s="1"/>
  <c r="AQ47" i="9"/>
  <c r="EG51" i="9"/>
  <c r="AA51" i="9"/>
  <c r="CO51" i="9"/>
  <c r="AA99" i="9"/>
  <c r="AP36" i="9"/>
  <c r="AP101" i="9"/>
  <c r="AN8" i="9"/>
  <c r="AN74" i="9"/>
  <c r="DX74" i="9" s="1"/>
  <c r="AK53" i="9"/>
  <c r="CY53" i="9"/>
  <c r="EQ53" i="9"/>
  <c r="AJ46" i="9"/>
  <c r="EP46" i="9" s="1"/>
  <c r="AJ105" i="9"/>
  <c r="AB56" i="9"/>
  <c r="AX56" i="9" s="1"/>
  <c r="BT56" i="9" s="1"/>
  <c r="AH33" i="9"/>
  <c r="BD33" i="9" s="1"/>
  <c r="BZ33" i="9" s="1"/>
  <c r="AG75" i="9"/>
  <c r="AS44" i="9"/>
  <c r="AF38" i="9"/>
  <c r="CT38" i="9"/>
  <c r="AC13" i="9"/>
  <c r="DM13" i="9" s="1"/>
  <c r="AE12" i="9"/>
  <c r="AE84" i="9"/>
  <c r="AE75" i="9"/>
  <c r="AT11" i="9"/>
  <c r="AT32" i="9"/>
  <c r="FV32" i="9" s="1"/>
  <c r="AT88" i="9"/>
  <c r="BP88" i="9" s="1"/>
  <c r="CL88" i="9" s="1"/>
  <c r="AM44" i="9"/>
  <c r="FO44" i="9" s="1"/>
  <c r="DV51" i="9"/>
  <c r="AL51" i="9"/>
  <c r="ER51" i="9" s="1"/>
  <c r="FN51" i="9"/>
  <c r="AL81" i="9"/>
  <c r="ER81" i="9"/>
  <c r="DC19" i="9"/>
  <c r="AO19" i="9"/>
  <c r="DZ14" i="9"/>
  <c r="AP14" i="9"/>
  <c r="BL14" i="9" s="1"/>
  <c r="CH14" i="9" s="1"/>
  <c r="AB88" i="9"/>
  <c r="AX88" i="9" s="1"/>
  <c r="BT88" i="9" s="1"/>
  <c r="EH88" i="9"/>
  <c r="AD49" i="9"/>
  <c r="FF49" i="9" s="1"/>
  <c r="AE17" i="9"/>
  <c r="DO17" i="9" s="1"/>
  <c r="EK17" i="9"/>
  <c r="AE101" i="9"/>
  <c r="EK101" i="9" s="1"/>
  <c r="AT45" i="9"/>
  <c r="BP45" i="9" s="1"/>
  <c r="CL45" i="9" s="1"/>
  <c r="AM31" i="9"/>
  <c r="DA31" i="9" s="1"/>
  <c r="DV36" i="9"/>
  <c r="CZ36" i="9"/>
  <c r="AL36" i="9"/>
  <c r="AL74" i="9"/>
  <c r="BH74" i="9" s="1"/>
  <c r="CD74" i="9" s="1"/>
  <c r="CZ74" i="9"/>
  <c r="AO91" i="9"/>
  <c r="DC91" i="9" s="1"/>
  <c r="DY91" i="9"/>
  <c r="AN102" i="9"/>
  <c r="BJ102" i="9" s="1"/>
  <c r="CF102" i="9" s="1"/>
  <c r="FP102" i="9"/>
  <c r="DK40" i="9"/>
  <c r="DR21" i="9"/>
  <c r="FJ21" i="9"/>
  <c r="AH21" i="9"/>
  <c r="BD21" i="9" s="1"/>
  <c r="BZ21" i="9" s="1"/>
  <c r="AG83" i="9"/>
  <c r="FI83" i="9" s="1"/>
  <c r="AR47" i="9"/>
  <c r="AC12" i="9"/>
  <c r="FE12" i="9"/>
  <c r="CQ12" i="9"/>
  <c r="AM106" i="9"/>
  <c r="AO73" i="9"/>
  <c r="DY73" i="9"/>
  <c r="AI57" i="9"/>
  <c r="DS57" i="9" s="1"/>
  <c r="DE95" i="9"/>
  <c r="AQ95" i="9"/>
  <c r="BM95" i="9" s="1"/>
  <c r="CI95" i="9" s="1"/>
  <c r="AP75" i="9"/>
  <c r="BL75" i="9" s="1"/>
  <c r="CH75" i="9" s="1"/>
  <c r="AN66" i="9"/>
  <c r="DB66" i="9" s="1"/>
  <c r="FP66" i="9"/>
  <c r="AK89" i="9"/>
  <c r="AJ34" i="9"/>
  <c r="AJ79" i="9"/>
  <c r="EP79" i="9" s="1"/>
  <c r="FL79" i="9"/>
  <c r="AB32" i="9"/>
  <c r="AX32" i="9" s="1"/>
  <c r="BT32" i="9" s="1"/>
  <c r="CP32" i="9"/>
  <c r="FD32" i="9"/>
  <c r="AH88" i="9"/>
  <c r="CU63" i="9"/>
  <c r="AG63" i="9"/>
  <c r="AS48" i="9"/>
  <c r="EY48" i="9" s="1"/>
  <c r="EC48" i="9"/>
  <c r="AS95" i="9"/>
  <c r="EC95" i="9" s="1"/>
  <c r="AR31" i="9"/>
  <c r="BN31" i="9" s="1"/>
  <c r="CJ31" i="9" s="1"/>
  <c r="DF31" i="9"/>
  <c r="FT31" i="9"/>
  <c r="AR91" i="9"/>
  <c r="BN91" i="9" s="1"/>
  <c r="CJ91" i="9" s="1"/>
  <c r="FT102" i="9"/>
  <c r="AR102" i="9"/>
  <c r="EX102" i="9"/>
  <c r="AF62" i="9"/>
  <c r="DP62" i="9" s="1"/>
  <c r="DN34" i="9"/>
  <c r="AD34" i="9"/>
  <c r="AD53" i="9"/>
  <c r="EI40" i="9"/>
  <c r="AC40" i="9"/>
  <c r="AY40" i="9" s="1"/>
  <c r="BU40" i="9" s="1"/>
  <c r="AC65" i="9"/>
  <c r="FJ10" i="9"/>
  <c r="AE70" i="9"/>
  <c r="FG70" i="9" s="1"/>
  <c r="AE90" i="9"/>
  <c r="BA90" i="9" s="1"/>
  <c r="BW90" i="9" s="1"/>
  <c r="AT79" i="9"/>
  <c r="BA26" i="9"/>
  <c r="BW26" i="9" s="1"/>
  <c r="FG26" i="9"/>
  <c r="FO8" i="9"/>
  <c r="DW8" i="9"/>
  <c r="ES8" i="9"/>
  <c r="AM8" i="9"/>
  <c r="BI8" i="9" s="1"/>
  <c r="CE8" i="9" s="1"/>
  <c r="AM64" i="9"/>
  <c r="DW66" i="9"/>
  <c r="FO66" i="9"/>
  <c r="AM66" i="9"/>
  <c r="AM97" i="9"/>
  <c r="AL47" i="9"/>
  <c r="BH47" i="9" s="1"/>
  <c r="CD47" i="9" s="1"/>
  <c r="AL77" i="9"/>
  <c r="CZ90" i="9"/>
  <c r="AL90" i="9"/>
  <c r="DV90" i="9"/>
  <c r="AL84" i="9"/>
  <c r="DF19" i="9"/>
  <c r="AO46" i="9"/>
  <c r="FQ46" i="9" s="1"/>
  <c r="AO97" i="9"/>
  <c r="EU97" i="9" s="1"/>
  <c r="AI19" i="9"/>
  <c r="BE19" i="9" s="1"/>
  <c r="CA19" i="9" s="1"/>
  <c r="AI83" i="9"/>
  <c r="DS83" i="9" s="1"/>
  <c r="AN56" i="9"/>
  <c r="BJ56" i="9" s="1"/>
  <c r="CF56" i="9" s="1"/>
  <c r="EW103" i="9"/>
  <c r="EA103" i="9"/>
  <c r="AQ103" i="9"/>
  <c r="BM103" i="9" s="1"/>
  <c r="CI103" i="9" s="1"/>
  <c r="AQ97" i="9"/>
  <c r="AA83" i="9"/>
  <c r="AW83" i="9" s="1"/>
  <c r="BS83" i="9" s="1"/>
  <c r="EV21" i="9"/>
  <c r="DZ21" i="9"/>
  <c r="AP21" i="9"/>
  <c r="BL21" i="9" s="1"/>
  <c r="CH21" i="9" s="1"/>
  <c r="FR21" i="9"/>
  <c r="AP80" i="9"/>
  <c r="AP103" i="9"/>
  <c r="BL103" i="9" s="1"/>
  <c r="CH103" i="9" s="1"/>
  <c r="AA18" i="9"/>
  <c r="FC18" i="9" s="1"/>
  <c r="AN70" i="9"/>
  <c r="AK21" i="9"/>
  <c r="BG21" i="9" s="1"/>
  <c r="CC21" i="9" s="1"/>
  <c r="CY21" i="9"/>
  <c r="FM21" i="9"/>
  <c r="EQ21" i="9"/>
  <c r="AK84" i="9"/>
  <c r="AO45" i="9"/>
  <c r="BK45" i="9" s="1"/>
  <c r="CG45" i="9" s="1"/>
  <c r="AO35" i="9"/>
  <c r="DY35" i="9" s="1"/>
  <c r="AO52" i="9"/>
  <c r="BK52" i="9" s="1"/>
  <c r="CG52" i="9" s="1"/>
  <c r="EU52" i="9"/>
  <c r="AO82" i="9"/>
  <c r="AI45" i="9"/>
  <c r="DS25" i="9"/>
  <c r="AI25" i="9"/>
  <c r="BE25" i="9" s="1"/>
  <c r="CA25" i="9" s="1"/>
  <c r="AI68" i="9"/>
  <c r="DS85" i="9"/>
  <c r="AI85" i="9"/>
  <c r="BE85" i="9" s="1"/>
  <c r="CA85" i="9" s="1"/>
  <c r="DE14" i="9"/>
  <c r="AQ14" i="9"/>
  <c r="BM14" i="9" s="1"/>
  <c r="CI14" i="9" s="1"/>
  <c r="AQ36" i="9"/>
  <c r="DE36" i="9" s="1"/>
  <c r="AQ78" i="9"/>
  <c r="DE78" i="9" s="1"/>
  <c r="FS86" i="9"/>
  <c r="DE86" i="9"/>
  <c r="EA86" i="9"/>
  <c r="AQ86" i="9"/>
  <c r="BM86" i="9" s="1"/>
  <c r="CI86" i="9" s="1"/>
  <c r="AQ106" i="9"/>
  <c r="EW106" i="9" s="1"/>
  <c r="AA82" i="9"/>
  <c r="AW82" i="9" s="1"/>
  <c r="BS82" i="9" s="1"/>
  <c r="AA57" i="9"/>
  <c r="CO57" i="9" s="1"/>
  <c r="AA77" i="9"/>
  <c r="AW77" i="9" s="1"/>
  <c r="BS77" i="9" s="1"/>
  <c r="AA91" i="9"/>
  <c r="EG91" i="9" s="1"/>
  <c r="DK91" i="9"/>
  <c r="AP37" i="9"/>
  <c r="FR77" i="9"/>
  <c r="AP77" i="9"/>
  <c r="AN20" i="9"/>
  <c r="ET50" i="9"/>
  <c r="AN50" i="9"/>
  <c r="AK30" i="9"/>
  <c r="AJ16" i="9"/>
  <c r="AJ41" i="9"/>
  <c r="DT41" i="9" s="1"/>
  <c r="AJ88" i="9"/>
  <c r="DT88" i="9" s="1"/>
  <c r="AB21" i="9"/>
  <c r="DL21" i="9" s="1"/>
  <c r="AB42" i="9"/>
  <c r="AX42" i="9" s="1"/>
  <c r="BT42" i="9" s="1"/>
  <c r="AB60" i="9"/>
  <c r="EH76" i="9"/>
  <c r="CP76" i="9"/>
  <c r="AB76" i="9"/>
  <c r="AB91" i="9"/>
  <c r="AH46" i="9"/>
  <c r="AH71" i="9"/>
  <c r="BD71" i="9" s="1"/>
  <c r="BZ71" i="9" s="1"/>
  <c r="AH65" i="9"/>
  <c r="AH97" i="9"/>
  <c r="BD97" i="9" s="1"/>
  <c r="BZ97" i="9" s="1"/>
  <c r="AH101" i="9"/>
  <c r="CV101" i="9"/>
  <c r="AG42" i="9"/>
  <c r="AG24" i="9"/>
  <c r="AG36" i="9"/>
  <c r="CU36" i="9" s="1"/>
  <c r="DQ88" i="9"/>
  <c r="CU88" i="9"/>
  <c r="EM88" i="9"/>
  <c r="AG88" i="9"/>
  <c r="BC88" i="9" s="1"/>
  <c r="BY88" i="9" s="1"/>
  <c r="AG90" i="9"/>
  <c r="DQ90" i="9"/>
  <c r="EY40" i="9"/>
  <c r="DG40" i="9"/>
  <c r="EC40" i="9"/>
  <c r="AS40" i="9"/>
  <c r="BO40" i="9" s="1"/>
  <c r="CK40" i="9" s="1"/>
  <c r="AS59" i="9"/>
  <c r="AS101" i="9"/>
  <c r="AR16" i="9"/>
  <c r="DF16" i="9" s="1"/>
  <c r="AR68" i="9"/>
  <c r="FT68" i="9" s="1"/>
  <c r="AD13" i="9"/>
  <c r="AD59" i="9"/>
  <c r="DN59" i="9" s="1"/>
  <c r="AD68" i="9"/>
  <c r="AC44" i="9"/>
  <c r="AC49" i="9"/>
  <c r="DM49" i="9" s="1"/>
  <c r="AC59" i="9"/>
  <c r="EI59" i="9"/>
  <c r="AC72" i="9"/>
  <c r="FE72" i="9" s="1"/>
  <c r="AE88" i="9"/>
  <c r="AE76" i="9"/>
  <c r="EZ23" i="9"/>
  <c r="ED23" i="9"/>
  <c r="FV23" i="9"/>
  <c r="AT23" i="9"/>
  <c r="BP23" i="9" s="1"/>
  <c r="CL23" i="9" s="1"/>
  <c r="AT62" i="9"/>
  <c r="DH62" i="9" s="1"/>
  <c r="AT77" i="9"/>
  <c r="BP77" i="9" s="1"/>
  <c r="CL77" i="9" s="1"/>
  <c r="DH77" i="9"/>
  <c r="EX19" i="9"/>
  <c r="FO23" i="9"/>
  <c r="AM23" i="9"/>
  <c r="AM78" i="9"/>
  <c r="AL57" i="9"/>
  <c r="AL20" i="9"/>
  <c r="AL54" i="9"/>
  <c r="AL69" i="9"/>
  <c r="BH69" i="9" s="1"/>
  <c r="CD69" i="9" s="1"/>
  <c r="DV104" i="9"/>
  <c r="AL104" i="9"/>
  <c r="ER104" i="9" s="1"/>
  <c r="AL103" i="9"/>
  <c r="FN103" i="9"/>
  <c r="AO66" i="9"/>
  <c r="DY66" i="9" s="1"/>
  <c r="AO37" i="9"/>
  <c r="DY37" i="9"/>
  <c r="DC37" i="9"/>
  <c r="AO55" i="9"/>
  <c r="FQ55" i="9" s="1"/>
  <c r="AO53" i="9"/>
  <c r="FQ53" i="9" s="1"/>
  <c r="AO85" i="9"/>
  <c r="BK85" i="9" s="1"/>
  <c r="CG85" i="9" s="1"/>
  <c r="DC103" i="9"/>
  <c r="AO103" i="9"/>
  <c r="BK103" i="9" s="1"/>
  <c r="CG103" i="9" s="1"/>
  <c r="AI42" i="9"/>
  <c r="AI26" i="9"/>
  <c r="EO26" i="9"/>
  <c r="AI52" i="9"/>
  <c r="EO52" i="9" s="1"/>
  <c r="AI75" i="9"/>
  <c r="DS75" i="9" s="1"/>
  <c r="AI94" i="9"/>
  <c r="EO94" i="9" s="1"/>
  <c r="AI107" i="9"/>
  <c r="FK107" i="9" s="1"/>
  <c r="AQ32" i="9"/>
  <c r="AQ45" i="9"/>
  <c r="AQ59" i="9"/>
  <c r="EA72" i="9"/>
  <c r="AQ72" i="9"/>
  <c r="BM72" i="9" s="1"/>
  <c r="CI72" i="9" s="1"/>
  <c r="FS72" i="9"/>
  <c r="AQ87" i="9"/>
  <c r="EA87" i="9" s="1"/>
  <c r="AA11" i="9"/>
  <c r="AA38" i="9"/>
  <c r="AA66" i="9"/>
  <c r="AW66" i="9" s="1"/>
  <c r="BS66" i="9" s="1"/>
  <c r="FC66" i="9"/>
  <c r="AA79" i="9"/>
  <c r="AA92" i="9"/>
  <c r="AW92" i="9" s="1"/>
  <c r="BS92" i="9" s="1"/>
  <c r="AP8" i="9"/>
  <c r="AP15" i="9"/>
  <c r="FR15" i="9" s="1"/>
  <c r="AP26" i="9"/>
  <c r="AP39" i="9"/>
  <c r="DZ39" i="9" s="1"/>
  <c r="AP61" i="9"/>
  <c r="DZ61" i="9" s="1"/>
  <c r="DZ81" i="9"/>
  <c r="AP81" i="9"/>
  <c r="AP100" i="9"/>
  <c r="AN16" i="9"/>
  <c r="BJ16" i="9" s="1"/>
  <c r="CF16" i="9" s="1"/>
  <c r="AN40" i="9"/>
  <c r="FP40" i="9" s="1"/>
  <c r="AN51" i="9"/>
  <c r="BJ51" i="9" s="1"/>
  <c r="CF51" i="9" s="1"/>
  <c r="AN76" i="9"/>
  <c r="DX76" i="9" s="1"/>
  <c r="AN93" i="9"/>
  <c r="AP20" i="9"/>
  <c r="BL20" i="9" s="1"/>
  <c r="CH20" i="9" s="1"/>
  <c r="DD20" i="9"/>
  <c r="AK42" i="9"/>
  <c r="DU42" i="9" s="1"/>
  <c r="FM43" i="9"/>
  <c r="EQ43" i="9"/>
  <c r="AK43" i="9"/>
  <c r="CY43" i="9" s="1"/>
  <c r="DU51" i="9"/>
  <c r="AK51" i="9"/>
  <c r="CY51" i="9" s="1"/>
  <c r="AK39" i="9"/>
  <c r="AK71" i="9"/>
  <c r="DU71" i="9" s="1"/>
  <c r="AK100" i="9"/>
  <c r="AK104" i="9"/>
  <c r="EQ104" i="9" s="1"/>
  <c r="CY104" i="9"/>
  <c r="AJ8" i="9"/>
  <c r="AJ69" i="9"/>
  <c r="EP69" i="9" s="1"/>
  <c r="AJ49" i="9"/>
  <c r="EP49" i="9" s="1"/>
  <c r="DT59" i="9"/>
  <c r="AJ59" i="9"/>
  <c r="BF59" i="9" s="1"/>
  <c r="CB59" i="9" s="1"/>
  <c r="AJ95" i="9"/>
  <c r="AJ91" i="9"/>
  <c r="EP91" i="9" s="1"/>
  <c r="CX91" i="9"/>
  <c r="FI28" i="9"/>
  <c r="AB41" i="9"/>
  <c r="DL41" i="9" s="1"/>
  <c r="AB26" i="9"/>
  <c r="AB48" i="9"/>
  <c r="AX48" i="9" s="1"/>
  <c r="BT48" i="9" s="1"/>
  <c r="EH48" i="9"/>
  <c r="DL48" i="9"/>
  <c r="CP61" i="9"/>
  <c r="AB61" i="9"/>
  <c r="AB87" i="9"/>
  <c r="DL87" i="9" s="1"/>
  <c r="FD93" i="9"/>
  <c r="AB93" i="9"/>
  <c r="EH93" i="9"/>
  <c r="DB49" i="9"/>
  <c r="AH14" i="9"/>
  <c r="CV14" i="9" s="1"/>
  <c r="AH24" i="9"/>
  <c r="FJ24" i="9" s="1"/>
  <c r="AH28" i="9"/>
  <c r="DR28" i="9" s="1"/>
  <c r="AH44" i="9"/>
  <c r="CV44" i="9" s="1"/>
  <c r="AH78" i="9"/>
  <c r="AH85" i="9"/>
  <c r="AH106" i="9"/>
  <c r="AS29" i="9"/>
  <c r="DG29" i="9" s="1"/>
  <c r="AG27" i="9"/>
  <c r="DQ27" i="9" s="1"/>
  <c r="AG46" i="9"/>
  <c r="AG48" i="9"/>
  <c r="BC48" i="9" s="1"/>
  <c r="BY48" i="9" s="1"/>
  <c r="AG65" i="9"/>
  <c r="CU70" i="9"/>
  <c r="AG70" i="9"/>
  <c r="AG102" i="9"/>
  <c r="BC102" i="9" s="1"/>
  <c r="BY102" i="9" s="1"/>
  <c r="DQ102" i="9"/>
  <c r="DN39" i="9"/>
  <c r="AS8" i="9"/>
  <c r="EC8" i="9" s="1"/>
  <c r="AS46" i="9"/>
  <c r="EC46" i="9" s="1"/>
  <c r="AS54" i="9"/>
  <c r="EC54" i="9" s="1"/>
  <c r="AS77" i="9"/>
  <c r="EY77" i="9"/>
  <c r="FU77" i="9"/>
  <c r="AS90" i="9"/>
  <c r="FU90" i="9" s="1"/>
  <c r="FT8" i="9"/>
  <c r="EX8" i="9"/>
  <c r="AR8" i="9"/>
  <c r="BN8" i="9" s="1"/>
  <c r="CJ8" i="9" s="1"/>
  <c r="AR35" i="9"/>
  <c r="DF35" i="9" s="1"/>
  <c r="AR36" i="9"/>
  <c r="BN36" i="9" s="1"/>
  <c r="CJ36" i="9" s="1"/>
  <c r="AR80" i="9"/>
  <c r="BN80" i="9" s="1"/>
  <c r="CJ80" i="9" s="1"/>
  <c r="FT80" i="9"/>
  <c r="AR70" i="9"/>
  <c r="DF70" i="9"/>
  <c r="AR92" i="9"/>
  <c r="EX92" i="9" s="1"/>
  <c r="AF16" i="9"/>
  <c r="BB16" i="9" s="1"/>
  <c r="BX16" i="9" s="1"/>
  <c r="M16" i="8"/>
  <c r="EL23" i="9"/>
  <c r="AF23" i="9"/>
  <c r="BB23" i="9" s="1"/>
  <c r="BX23" i="9" s="1"/>
  <c r="AF33" i="9"/>
  <c r="BB33" i="9" s="1"/>
  <c r="BX33" i="9" s="1"/>
  <c r="EL33" i="9"/>
  <c r="AF44" i="9"/>
  <c r="DP44" i="9" s="1"/>
  <c r="AF79" i="9"/>
  <c r="BB79" i="9" s="1"/>
  <c r="BX79" i="9" s="1"/>
  <c r="EL79" i="9"/>
  <c r="FH79" i="9"/>
  <c r="AF78" i="9"/>
  <c r="BB78" i="9" s="1"/>
  <c r="BX78" i="9" s="1"/>
  <c r="CT78" i="9"/>
  <c r="AF107" i="9"/>
  <c r="EJ45" i="9"/>
  <c r="DN45" i="9"/>
  <c r="AD45" i="9"/>
  <c r="AD28" i="9"/>
  <c r="AD43" i="9"/>
  <c r="AZ43" i="9" s="1"/>
  <c r="BV43" i="9" s="1"/>
  <c r="AD64" i="9"/>
  <c r="AZ64" i="9" s="1"/>
  <c r="BV64" i="9" s="1"/>
  <c r="AD76" i="9"/>
  <c r="DN76" i="9" s="1"/>
  <c r="AD92" i="9"/>
  <c r="FF92" i="9" s="1"/>
  <c r="CO29" i="9"/>
  <c r="AC17" i="9"/>
  <c r="EI33" i="9"/>
  <c r="AC33" i="9"/>
  <c r="AY33" i="9" s="1"/>
  <c r="BU33" i="9" s="1"/>
  <c r="AC69" i="9"/>
  <c r="AY69" i="9" s="1"/>
  <c r="BU69" i="9" s="1"/>
  <c r="AC61" i="9"/>
  <c r="CQ61" i="9"/>
  <c r="FE61" i="9"/>
  <c r="EI61" i="9"/>
  <c r="AC71" i="9"/>
  <c r="CQ92" i="9"/>
  <c r="AC92" i="9"/>
  <c r="EA16" i="9"/>
  <c r="AE10" i="9"/>
  <c r="FG10" i="9" s="1"/>
  <c r="AE48" i="9"/>
  <c r="DO48" i="9" s="1"/>
  <c r="FG48" i="9"/>
  <c r="AE42" i="9"/>
  <c r="EK42" i="9"/>
  <c r="AE56" i="9"/>
  <c r="FG56" i="9"/>
  <c r="AE97" i="9"/>
  <c r="BA97" i="9" s="1"/>
  <c r="BW97" i="9" s="1"/>
  <c r="FG97" i="9"/>
  <c r="EK97" i="9"/>
  <c r="AE95" i="9"/>
  <c r="BA95" i="9" s="1"/>
  <c r="BW95" i="9" s="1"/>
  <c r="AT39" i="9"/>
  <c r="AT15" i="9"/>
  <c r="ED15" i="9" s="1"/>
  <c r="AT48" i="9"/>
  <c r="ED48" i="9" s="1"/>
  <c r="AT56" i="9"/>
  <c r="EZ56" i="9"/>
  <c r="FV56" i="9"/>
  <c r="DH56" i="9"/>
  <c r="DH66" i="9"/>
  <c r="FV66" i="9"/>
  <c r="AT66" i="9"/>
  <c r="BP66" i="9" s="1"/>
  <c r="CL66" i="9" s="1"/>
  <c r="ED66" i="9"/>
  <c r="EZ89" i="9"/>
  <c r="ED89" i="9"/>
  <c r="DH89" i="9"/>
  <c r="FV89" i="9"/>
  <c r="AT89" i="9"/>
  <c r="BP89" i="9" s="1"/>
  <c r="CL89" i="9" s="1"/>
  <c r="AT103" i="9"/>
  <c r="CX10" i="9"/>
  <c r="EO15" i="9"/>
  <c r="ED14" i="9"/>
  <c r="AM12" i="9"/>
  <c r="ES12" i="9" s="1"/>
  <c r="AM11" i="9"/>
  <c r="BI11" i="9" s="1"/>
  <c r="CE11" i="9" s="1"/>
  <c r="AM34" i="9"/>
  <c r="DA34" i="9" s="1"/>
  <c r="ES34" i="9"/>
  <c r="AM24" i="9"/>
  <c r="DW24" i="9" s="1"/>
  <c r="ES24" i="9"/>
  <c r="FO54" i="9"/>
  <c r="AM54" i="9"/>
  <c r="BI54" i="9" s="1"/>
  <c r="CE54" i="9" s="1"/>
  <c r="AM69" i="9"/>
  <c r="DW69" i="9" s="1"/>
  <c r="ES69" i="9"/>
  <c r="AM88" i="9"/>
  <c r="DA88" i="9" s="1"/>
  <c r="EC19" i="9"/>
  <c r="AL26" i="9"/>
  <c r="AL44" i="9"/>
  <c r="AL67" i="9"/>
  <c r="FN80" i="9"/>
  <c r="AL80" i="9"/>
  <c r="ER80" i="9"/>
  <c r="AL85" i="9"/>
  <c r="AL105" i="9"/>
  <c r="BH105" i="9" s="1"/>
  <c r="CD105" i="9" s="1"/>
  <c r="DL33" i="9"/>
  <c r="DC54" i="9"/>
  <c r="AO54" i="9"/>
  <c r="BK54" i="9" s="1"/>
  <c r="CG54" i="9" s="1"/>
  <c r="AI47" i="9"/>
  <c r="AI54" i="9"/>
  <c r="BE54" i="9" s="1"/>
  <c r="CA54" i="9" s="1"/>
  <c r="AQ18" i="9"/>
  <c r="EA18" i="9" s="1"/>
  <c r="AQ92" i="9"/>
  <c r="AA102" i="9"/>
  <c r="AW102" i="9" s="1"/>
  <c r="BS102" i="9" s="1"/>
  <c r="AP46" i="9"/>
  <c r="AG12" i="9"/>
  <c r="BC12" i="9" s="1"/>
  <c r="BY12" i="9" s="1"/>
  <c r="AS86" i="9"/>
  <c r="EC86" i="9" s="1"/>
  <c r="AR95" i="9"/>
  <c r="AD62" i="9"/>
  <c r="AE33" i="9"/>
  <c r="BA33" i="9" s="1"/>
  <c r="BW33" i="9" s="1"/>
  <c r="CS33" i="9"/>
  <c r="DO33" i="9"/>
  <c r="AT46" i="9"/>
  <c r="AM51" i="9"/>
  <c r="BI51" i="9" s="1"/>
  <c r="CE51" i="9" s="1"/>
  <c r="AM80" i="9"/>
  <c r="AL89" i="9"/>
  <c r="BH89" i="9" s="1"/>
  <c r="CD89" i="9" s="1"/>
  <c r="ER89" i="9"/>
  <c r="AO61" i="9"/>
  <c r="DY61" i="9" s="1"/>
  <c r="AI41" i="9"/>
  <c r="AQ28" i="9"/>
  <c r="BM28" i="9" s="1"/>
  <c r="CI28" i="9" s="1"/>
  <c r="AA98" i="9"/>
  <c r="AW98" i="9" s="1"/>
  <c r="BS98" i="9" s="1"/>
  <c r="AP73" i="9"/>
  <c r="DD73" i="9" s="1"/>
  <c r="AN71" i="9"/>
  <c r="BJ71" i="9" s="1"/>
  <c r="CF71" i="9" s="1"/>
  <c r="DX71" i="9"/>
  <c r="AK52" i="9"/>
  <c r="EQ52" i="9" s="1"/>
  <c r="AJ25" i="9"/>
  <c r="AG13" i="9"/>
  <c r="BC13" i="9" s="1"/>
  <c r="BY13" i="9" s="1"/>
  <c r="FI13" i="9"/>
  <c r="AG107" i="9"/>
  <c r="AS30" i="9"/>
  <c r="BO30" i="9" s="1"/>
  <c r="CK30" i="9" s="1"/>
  <c r="AS87" i="9"/>
  <c r="AR43" i="9"/>
  <c r="AF49" i="9"/>
  <c r="AF66" i="9"/>
  <c r="FH66" i="9"/>
  <c r="AF95" i="9"/>
  <c r="DP95" i="9" s="1"/>
  <c r="AD32" i="9"/>
  <c r="AD86" i="9"/>
  <c r="CR86" i="9"/>
  <c r="AD102" i="9"/>
  <c r="AZ102" i="9" s="1"/>
  <c r="BV102" i="9" s="1"/>
  <c r="EI81" i="9"/>
  <c r="FE81" i="9"/>
  <c r="CQ81" i="9"/>
  <c r="AC81" i="9"/>
  <c r="AY81" i="9" s="1"/>
  <c r="BU81" i="9" s="1"/>
  <c r="AC63" i="9"/>
  <c r="DM63" i="9" s="1"/>
  <c r="DR10" i="9"/>
  <c r="DO66" i="9"/>
  <c r="CS66" i="9"/>
  <c r="FG66" i="9"/>
  <c r="AE66" i="9"/>
  <c r="AT18" i="9"/>
  <c r="AT69" i="9"/>
  <c r="EZ69" i="9"/>
  <c r="AM47" i="9"/>
  <c r="BI47" i="9" s="1"/>
  <c r="CE47" i="9" s="1"/>
  <c r="AM94" i="9"/>
  <c r="AL31" i="9"/>
  <c r="BH31" i="9" s="1"/>
  <c r="CD31" i="9" s="1"/>
  <c r="AO62" i="9"/>
  <c r="EU62" i="9" s="1"/>
  <c r="AI40" i="9"/>
  <c r="CW40" i="9"/>
  <c r="AQ29" i="9"/>
  <c r="BM29" i="9" s="1"/>
  <c r="CI29" i="9" s="1"/>
  <c r="EA29" i="9"/>
  <c r="AA70" i="9"/>
  <c r="DK70" i="9"/>
  <c r="AP24" i="9"/>
  <c r="FR24" i="9" s="1"/>
  <c r="BK8" i="9"/>
  <c r="CG8" i="9" s="1"/>
  <c r="DC8" i="9"/>
  <c r="AN83" i="9"/>
  <c r="AK79" i="9"/>
  <c r="CY79" i="9" s="1"/>
  <c r="AJ74" i="9"/>
  <c r="BF74" i="9" s="1"/>
  <c r="CB74" i="9" s="1"/>
  <c r="DT74" i="9"/>
  <c r="ED21" i="9"/>
  <c r="AB37" i="9"/>
  <c r="AH87" i="9"/>
  <c r="AG39" i="9"/>
  <c r="AS21" i="9"/>
  <c r="EY21" i="9" s="1"/>
  <c r="AS84" i="9"/>
  <c r="AR27" i="9"/>
  <c r="AR101" i="9"/>
  <c r="AF59" i="9"/>
  <c r="FH59" i="9" s="1"/>
  <c r="AD51" i="9"/>
  <c r="CR51" i="9" s="1"/>
  <c r="AC56" i="9"/>
  <c r="AE20" i="9"/>
  <c r="AT27" i="9"/>
  <c r="AM32" i="9"/>
  <c r="DA32" i="9" s="1"/>
  <c r="AM58" i="9"/>
  <c r="AL19" i="9"/>
  <c r="BH19" i="9" s="1"/>
  <c r="CD19" i="9" s="1"/>
  <c r="AL68" i="9"/>
  <c r="DV68" i="9"/>
  <c r="AL83" i="9"/>
  <c r="AO83" i="9"/>
  <c r="BK83" i="9" s="1"/>
  <c r="CG83" i="9" s="1"/>
  <c r="AA106" i="9"/>
  <c r="EG106" i="9" s="1"/>
  <c r="AK70" i="9"/>
  <c r="AB17" i="9"/>
  <c r="CP17" i="9" s="1"/>
  <c r="CO40" i="9"/>
  <c r="AH36" i="9"/>
  <c r="CV36" i="9" s="1"/>
  <c r="AG91" i="9"/>
  <c r="AS93" i="9"/>
  <c r="BO93" i="9" s="1"/>
  <c r="CK93" i="9" s="1"/>
  <c r="AR41" i="9"/>
  <c r="EL102" i="9"/>
  <c r="FH102" i="9"/>
  <c r="AF102" i="9"/>
  <c r="BB102" i="9" s="1"/>
  <c r="BX102" i="9" s="1"/>
  <c r="DP102" i="9"/>
  <c r="AD94" i="9"/>
  <c r="AC78" i="9"/>
  <c r="EI78" i="9" s="1"/>
  <c r="AE29" i="9"/>
  <c r="FG29" i="9" s="1"/>
  <c r="AT55" i="9"/>
  <c r="AL28" i="9"/>
  <c r="DV28" i="9" s="1"/>
  <c r="AO9" i="9"/>
  <c r="EU70" i="9"/>
  <c r="DY70" i="9"/>
  <c r="AO70" i="9"/>
  <c r="FQ70" i="9" s="1"/>
  <c r="AI32" i="9"/>
  <c r="AQ56" i="9"/>
  <c r="AA100" i="9"/>
  <c r="FC100" i="9" s="1"/>
  <c r="EG100" i="9"/>
  <c r="AP60" i="9"/>
  <c r="DZ60" i="9" s="1"/>
  <c r="DB104" i="9"/>
  <c r="DX104" i="9"/>
  <c r="AN104" i="9"/>
  <c r="FP104" i="9" s="1"/>
  <c r="AK48" i="9"/>
  <c r="FM48" i="9" s="1"/>
  <c r="AD50" i="9"/>
  <c r="AZ50" i="9" s="1"/>
  <c r="BV50" i="9" s="1"/>
  <c r="AO75" i="9"/>
  <c r="FQ75" i="9"/>
  <c r="EU75" i="9"/>
  <c r="AO96" i="9"/>
  <c r="CW51" i="9"/>
  <c r="DS51" i="9"/>
  <c r="AI51" i="9"/>
  <c r="EO100" i="9"/>
  <c r="DS100" i="9"/>
  <c r="FK100" i="9"/>
  <c r="AI100" i="9"/>
  <c r="BE100" i="9" s="1"/>
  <c r="CA100" i="9" s="1"/>
  <c r="AQ54" i="9"/>
  <c r="FS54" i="9" s="1"/>
  <c r="AA49" i="9"/>
  <c r="EG49" i="9" s="1"/>
  <c r="DK49" i="9"/>
  <c r="AP25" i="9"/>
  <c r="AP59" i="9"/>
  <c r="EV59" i="9" s="1"/>
  <c r="AP82" i="9"/>
  <c r="ET30" i="9"/>
  <c r="AN30" i="9"/>
  <c r="BJ30" i="9" s="1"/>
  <c r="CF30" i="9" s="1"/>
  <c r="DX30" i="9"/>
  <c r="FP81" i="9"/>
  <c r="AN81" i="9"/>
  <c r="DX92" i="9"/>
  <c r="AN92" i="9"/>
  <c r="FP92" i="9" s="1"/>
  <c r="AP22" i="9"/>
  <c r="EV22" i="9" s="1"/>
  <c r="AK27" i="9"/>
  <c r="AK38" i="9"/>
  <c r="AK67" i="9"/>
  <c r="BG67" i="9" s="1"/>
  <c r="CC67" i="9" s="1"/>
  <c r="AK91" i="9"/>
  <c r="CY91" i="9" s="1"/>
  <c r="AK103" i="9"/>
  <c r="FM103" i="9" s="1"/>
  <c r="AJ86" i="9"/>
  <c r="AJ58" i="9"/>
  <c r="AJ94" i="9"/>
  <c r="BF94" i="9" s="1"/>
  <c r="CB94" i="9" s="1"/>
  <c r="EP94" i="9"/>
  <c r="DQ28" i="9"/>
  <c r="AB27" i="9"/>
  <c r="FD27" i="9" s="1"/>
  <c r="CP27" i="9"/>
  <c r="CV27" i="9"/>
  <c r="DR27" i="9"/>
  <c r="AH27" i="9"/>
  <c r="BD27" i="9" s="1"/>
  <c r="BZ27" i="9" s="1"/>
  <c r="CU59" i="9"/>
  <c r="FI59" i="9"/>
  <c r="AG59" i="9"/>
  <c r="AG69" i="9"/>
  <c r="FI69" i="9"/>
  <c r="AS42" i="9"/>
  <c r="AS74" i="9"/>
  <c r="EY74" i="9"/>
  <c r="AR34" i="9"/>
  <c r="FT34" i="9" s="1"/>
  <c r="AR76" i="9"/>
  <c r="BN76" i="9" s="1"/>
  <c r="CJ76" i="9" s="1"/>
  <c r="FT86" i="9"/>
  <c r="EB86" i="9"/>
  <c r="DF86" i="9"/>
  <c r="AR86" i="9"/>
  <c r="BN86" i="9" s="1"/>
  <c r="CJ86" i="9" s="1"/>
  <c r="AF19" i="9"/>
  <c r="AF32" i="9"/>
  <c r="BB32" i="9" s="1"/>
  <c r="BX32" i="9" s="1"/>
  <c r="EL32" i="9"/>
  <c r="AF43" i="9"/>
  <c r="CT43" i="9" s="1"/>
  <c r="AF68" i="9"/>
  <c r="AF77" i="9"/>
  <c r="EL77" i="9" s="1"/>
  <c r="AF105" i="9"/>
  <c r="CT105" i="9"/>
  <c r="FF46" i="9"/>
  <c r="EJ46" i="9"/>
  <c r="CR46" i="9"/>
  <c r="AD46" i="9"/>
  <c r="AZ46" i="9" s="1"/>
  <c r="BV46" i="9" s="1"/>
  <c r="AD57" i="9"/>
  <c r="AZ57" i="9" s="1"/>
  <c r="BV57" i="9" s="1"/>
  <c r="AD98" i="9"/>
  <c r="AZ98" i="9" s="1"/>
  <c r="BV98" i="9" s="1"/>
  <c r="AC25" i="9"/>
  <c r="AC101" i="9"/>
  <c r="DM101" i="9" s="1"/>
  <c r="FE101" i="9"/>
  <c r="AE63" i="9"/>
  <c r="EK63" i="9" s="1"/>
  <c r="AE65" i="9"/>
  <c r="DO65" i="9" s="1"/>
  <c r="AE98" i="9"/>
  <c r="CS98" i="9" s="1"/>
  <c r="FV49" i="9"/>
  <c r="AT49" i="9"/>
  <c r="EZ49" i="9" s="1"/>
  <c r="AT31" i="9"/>
  <c r="DH31" i="9" s="1"/>
  <c r="AT76" i="9"/>
  <c r="ED76" i="9" s="1"/>
  <c r="AT99" i="9"/>
  <c r="BP99" i="9" s="1"/>
  <c r="CL99" i="9" s="1"/>
  <c r="ED99" i="9"/>
  <c r="DH99" i="9"/>
  <c r="AM27" i="9"/>
  <c r="DA45" i="9"/>
  <c r="AM45" i="9"/>
  <c r="AM87" i="9"/>
  <c r="ES87" i="9" s="1"/>
  <c r="AL66" i="9"/>
  <c r="FQ39" i="9"/>
  <c r="AO39" i="9"/>
  <c r="BK39" i="9" s="1"/>
  <c r="CG39" i="9" s="1"/>
  <c r="EU39" i="9"/>
  <c r="AO93" i="9"/>
  <c r="BK93" i="9" s="1"/>
  <c r="CG93" i="9" s="1"/>
  <c r="AO81" i="9"/>
  <c r="FQ81" i="9" s="1"/>
  <c r="AO90" i="9"/>
  <c r="FQ90" i="9" s="1"/>
  <c r="AO104" i="9"/>
  <c r="AO38" i="9"/>
  <c r="DC38" i="9" s="1"/>
  <c r="AI28" i="9"/>
  <c r="BE28" i="9" s="1"/>
  <c r="CA28" i="9" s="1"/>
  <c r="DS28" i="9"/>
  <c r="EO28" i="9"/>
  <c r="EO64" i="9"/>
  <c r="AI64" i="9"/>
  <c r="CW64" i="9" s="1"/>
  <c r="CW72" i="9"/>
  <c r="AI72" i="9"/>
  <c r="EO72" i="9" s="1"/>
  <c r="DS103" i="9"/>
  <c r="FK103" i="9"/>
  <c r="AI103" i="9"/>
  <c r="BE103" i="9" s="1"/>
  <c r="CA103" i="9" s="1"/>
  <c r="EO103" i="9"/>
  <c r="CW103" i="9"/>
  <c r="AI76" i="9"/>
  <c r="AI102" i="9"/>
  <c r="FK102" i="9"/>
  <c r="AQ48" i="9"/>
  <c r="AQ60" i="9"/>
  <c r="AQ52" i="9"/>
  <c r="DE52" i="9" s="1"/>
  <c r="AQ70" i="9"/>
  <c r="BM70" i="9" s="1"/>
  <c r="CI70" i="9" s="1"/>
  <c r="AQ88" i="9"/>
  <c r="AA19" i="9"/>
  <c r="AW19" i="9" s="1"/>
  <c r="BS19" i="9" s="1"/>
  <c r="AA27" i="9"/>
  <c r="AA72" i="9"/>
  <c r="AA69" i="9"/>
  <c r="FC69" i="9" s="1"/>
  <c r="AA93" i="9"/>
  <c r="EG93" i="9" s="1"/>
  <c r="DK93" i="9"/>
  <c r="AP16" i="9"/>
  <c r="FR16" i="9" s="1"/>
  <c r="AP34" i="9"/>
  <c r="DD34" i="9" s="1"/>
  <c r="EV41" i="9"/>
  <c r="AP41" i="9"/>
  <c r="DZ41" i="9" s="1"/>
  <c r="DD48" i="9"/>
  <c r="AP48" i="9"/>
  <c r="AP68" i="9"/>
  <c r="BL68" i="9" s="1"/>
  <c r="CH68" i="9" s="1"/>
  <c r="DD68" i="9"/>
  <c r="FR68" i="9"/>
  <c r="DZ68" i="9"/>
  <c r="EV68" i="9"/>
  <c r="DZ92" i="9"/>
  <c r="AP92" i="9"/>
  <c r="AA75" i="9"/>
  <c r="AN21" i="9"/>
  <c r="DB29" i="9"/>
  <c r="AN29" i="9"/>
  <c r="AN55" i="9"/>
  <c r="BJ55" i="9" s="1"/>
  <c r="CF55" i="9" s="1"/>
  <c r="AN52" i="9"/>
  <c r="AN80" i="9"/>
  <c r="DX80" i="9" s="1"/>
  <c r="ET80" i="9"/>
  <c r="DB80" i="9"/>
  <c r="FP94" i="9"/>
  <c r="AN94" i="9"/>
  <c r="DX94" i="9" s="1"/>
  <c r="ET94" i="9"/>
  <c r="AQ15" i="9"/>
  <c r="AK44" i="9"/>
  <c r="CY44" i="9" s="1"/>
  <c r="AK31" i="9"/>
  <c r="AK40" i="9"/>
  <c r="AK86" i="9"/>
  <c r="BG86" i="9" s="1"/>
  <c r="CC86" i="9" s="1"/>
  <c r="AK92" i="9"/>
  <c r="BG92" i="9" s="1"/>
  <c r="CC92" i="9" s="1"/>
  <c r="AK97" i="9"/>
  <c r="FM97" i="9" s="1"/>
  <c r="DU97" i="9"/>
  <c r="CY97" i="9"/>
  <c r="AJ11" i="9"/>
  <c r="CX11" i="9"/>
  <c r="FL11" i="9"/>
  <c r="AJ27" i="9"/>
  <c r="DT27" i="9" s="1"/>
  <c r="AJ44" i="9"/>
  <c r="BF44" i="9" s="1"/>
  <c r="CB44" i="9" s="1"/>
  <c r="AJ60" i="9"/>
  <c r="AJ100" i="9"/>
  <c r="DT100" i="9" s="1"/>
  <c r="AJ89" i="9"/>
  <c r="BF89" i="9" s="1"/>
  <c r="CB89" i="9" s="1"/>
  <c r="EM28" i="9"/>
  <c r="AB18" i="9"/>
  <c r="DL18" i="9" s="1"/>
  <c r="AB28" i="9"/>
  <c r="CP28" i="9" s="1"/>
  <c r="AB52" i="9"/>
  <c r="CP52" i="9" s="1"/>
  <c r="AB62" i="9"/>
  <c r="AX62" i="9" s="1"/>
  <c r="BT62" i="9" s="1"/>
  <c r="AB72" i="9"/>
  <c r="FD99" i="9"/>
  <c r="AB99" i="9"/>
  <c r="ET49" i="9"/>
  <c r="FJ43" i="9"/>
  <c r="AH43" i="9"/>
  <c r="BD43" i="9" s="1"/>
  <c r="BZ43" i="9" s="1"/>
  <c r="AH29" i="9"/>
  <c r="AH51" i="9"/>
  <c r="AH68" i="9"/>
  <c r="DR68" i="9" s="1"/>
  <c r="AH82" i="9"/>
  <c r="BD82" i="9" s="1"/>
  <c r="BZ82" i="9" s="1"/>
  <c r="AH98" i="9"/>
  <c r="AD22" i="9"/>
  <c r="AG8" i="9"/>
  <c r="AG52" i="9"/>
  <c r="BC52" i="9" s="1"/>
  <c r="BY52" i="9" s="1"/>
  <c r="CU52" i="9"/>
  <c r="DQ52" i="9"/>
  <c r="AG54" i="9"/>
  <c r="EM54" i="9" s="1"/>
  <c r="AG79" i="9"/>
  <c r="AG71" i="9"/>
  <c r="DQ101" i="9"/>
  <c r="AG101" i="9"/>
  <c r="EM101" i="9"/>
  <c r="EJ39" i="9"/>
  <c r="AS10" i="9"/>
  <c r="DG10" i="9" s="1"/>
  <c r="AS24" i="9"/>
  <c r="AS60" i="9"/>
  <c r="AS61" i="9"/>
  <c r="FU61" i="9" s="1"/>
  <c r="AS78" i="9"/>
  <c r="BO78" i="9" s="1"/>
  <c r="CK78" i="9" s="1"/>
  <c r="AS88" i="9"/>
  <c r="EB10" i="9"/>
  <c r="EX10" i="9"/>
  <c r="AR10" i="9"/>
  <c r="BN10" i="9" s="1"/>
  <c r="CJ10" i="9" s="1"/>
  <c r="FT10" i="9"/>
  <c r="AR30" i="9"/>
  <c r="DF30" i="9" s="1"/>
  <c r="FT30" i="9"/>
  <c r="AR38" i="9"/>
  <c r="FT89" i="9"/>
  <c r="DF89" i="9"/>
  <c r="AR89" i="9"/>
  <c r="AR79" i="9"/>
  <c r="DF79" i="9" s="1"/>
  <c r="AR87" i="9"/>
  <c r="EX87" i="9"/>
  <c r="EB87" i="9"/>
  <c r="AF21" i="9"/>
  <c r="CT21" i="9" s="1"/>
  <c r="FH21" i="9"/>
  <c r="AF34" i="9"/>
  <c r="BB34" i="9" s="1"/>
  <c r="BX34" i="9" s="1"/>
  <c r="CT34" i="9"/>
  <c r="FH34" i="9"/>
  <c r="EL34" i="9"/>
  <c r="AF45" i="9"/>
  <c r="AF64" i="9"/>
  <c r="AF81" i="9"/>
  <c r="BB81" i="9" s="1"/>
  <c r="BX81" i="9" s="1"/>
  <c r="FH81" i="9"/>
  <c r="DP101" i="9"/>
  <c r="AF101" i="9"/>
  <c r="CT101" i="9"/>
  <c r="AD35" i="9"/>
  <c r="FF35" i="9" s="1"/>
  <c r="AD47" i="9"/>
  <c r="DN47" i="9" s="1"/>
  <c r="CR47" i="9"/>
  <c r="AD70" i="9"/>
  <c r="AD72" i="9"/>
  <c r="FF72" i="9"/>
  <c r="FF97" i="9"/>
  <c r="AD97" i="9"/>
  <c r="AZ97" i="9" s="1"/>
  <c r="BV97" i="9" s="1"/>
  <c r="CR97" i="9"/>
  <c r="EG29" i="9"/>
  <c r="AC23" i="9"/>
  <c r="AC35" i="9"/>
  <c r="FE51" i="9"/>
  <c r="AC51" i="9"/>
  <c r="AY51" i="9" s="1"/>
  <c r="BU51" i="9" s="1"/>
  <c r="AC105" i="9"/>
  <c r="DM105" i="9"/>
  <c r="AC79" i="9"/>
  <c r="CQ97" i="9"/>
  <c r="DM97" i="9"/>
  <c r="FE97" i="9"/>
  <c r="AC97" i="9"/>
  <c r="AY97" i="9" s="1"/>
  <c r="BU97" i="9" s="1"/>
  <c r="EI97" i="9"/>
  <c r="AE11" i="9"/>
  <c r="AE13" i="9"/>
  <c r="DO21" i="9"/>
  <c r="AE21" i="9"/>
  <c r="AE43" i="9"/>
  <c r="EK43" i="9"/>
  <c r="AE68" i="9"/>
  <c r="EK68" i="9" s="1"/>
  <c r="DO68" i="9"/>
  <c r="FG68" i="9"/>
  <c r="CS71" i="9"/>
  <c r="DO71" i="9"/>
  <c r="AE71" i="9"/>
  <c r="AE107" i="9"/>
  <c r="BA107" i="9" s="1"/>
  <c r="BW107" i="9" s="1"/>
  <c r="AC29" i="9"/>
  <c r="EI29" i="9" s="1"/>
  <c r="AT19" i="9"/>
  <c r="BP19" i="9" s="1"/>
  <c r="CL19" i="9" s="1"/>
  <c r="ED34" i="9"/>
  <c r="AT34" i="9"/>
  <c r="FV34" i="9" s="1"/>
  <c r="EZ34" i="9"/>
  <c r="AT51" i="9"/>
  <c r="AT63" i="9"/>
  <c r="AT80" i="9"/>
  <c r="ED104" i="9"/>
  <c r="AT104" i="9"/>
  <c r="DT10" i="9"/>
  <c r="DG16" i="9"/>
  <c r="FK15" i="9"/>
  <c r="DH14" i="9"/>
  <c r="AM36" i="9"/>
  <c r="DA36" i="9" s="1"/>
  <c r="AM25" i="9"/>
  <c r="DW25" i="9" s="1"/>
  <c r="ES67" i="9"/>
  <c r="FO67" i="9"/>
  <c r="AM67" i="9"/>
  <c r="FO71" i="9"/>
  <c r="AM71" i="9"/>
  <c r="AM89" i="9"/>
  <c r="ES89" i="9" s="1"/>
  <c r="AL22" i="9"/>
  <c r="BH22" i="9" s="1"/>
  <c r="CD22" i="9" s="1"/>
  <c r="DV16" i="9"/>
  <c r="ER16" i="9"/>
  <c r="AL16" i="9"/>
  <c r="BH16" i="9" s="1"/>
  <c r="CD16" i="9" s="1"/>
  <c r="AL33" i="9"/>
  <c r="DV33" i="9" s="1"/>
  <c r="AL40" i="9"/>
  <c r="AL72" i="9"/>
  <c r="ER91" i="9"/>
  <c r="AL91" i="9"/>
  <c r="BH91" i="9" s="1"/>
  <c r="CD91" i="9" s="1"/>
  <c r="CZ91" i="9"/>
  <c r="EP22" i="9"/>
  <c r="AX11" i="9"/>
  <c r="EH11" i="9"/>
  <c r="EH33" i="9"/>
  <c r="AE36" i="9"/>
  <c r="BA36" i="9" s="1"/>
  <c r="BW36" i="9" s="1"/>
  <c r="FG39" i="9"/>
  <c r="AE39" i="9"/>
  <c r="BA39" i="9" s="1"/>
  <c r="BW39" i="9" s="1"/>
  <c r="AE45" i="9"/>
  <c r="FG45" i="9"/>
  <c r="AE64" i="9"/>
  <c r="AE73" i="9"/>
  <c r="AE104" i="9"/>
  <c r="CS104" i="9" s="1"/>
  <c r="AT9" i="9"/>
  <c r="EZ9" i="9" s="1"/>
  <c r="AT38" i="9"/>
  <c r="AT57" i="9"/>
  <c r="BP57" i="9" s="1"/>
  <c r="CL57" i="9" s="1"/>
  <c r="FV57" i="9"/>
  <c r="DH57" i="9"/>
  <c r="AT70" i="9"/>
  <c r="BP70" i="9" s="1"/>
  <c r="CL70" i="9" s="1"/>
  <c r="DH70" i="9"/>
  <c r="EZ70" i="9"/>
  <c r="AT106" i="9"/>
  <c r="EZ106" i="9" s="1"/>
  <c r="AT101" i="9"/>
  <c r="BP101" i="9" s="1"/>
  <c r="CL101" i="9" s="1"/>
  <c r="DH101" i="9"/>
  <c r="FL10" i="9"/>
  <c r="FU16" i="9"/>
  <c r="FS58" i="9"/>
  <c r="EZ14" i="9"/>
  <c r="DK26" i="9"/>
  <c r="AM19" i="9"/>
  <c r="ES19" i="9" s="1"/>
  <c r="AM30" i="9"/>
  <c r="ES30" i="9" s="1"/>
  <c r="FO75" i="9"/>
  <c r="AM75" i="9"/>
  <c r="AM74" i="9"/>
  <c r="BI74" i="9" s="1"/>
  <c r="CE74" i="9" s="1"/>
  <c r="AM91" i="9"/>
  <c r="FJ13" i="9"/>
  <c r="AL25" i="9"/>
  <c r="FN25" i="9" s="1"/>
  <c r="ER43" i="9"/>
  <c r="AL43" i="9"/>
  <c r="BH43" i="9" s="1"/>
  <c r="CD43" i="9" s="1"/>
  <c r="AL59" i="9"/>
  <c r="DV59" i="9" s="1"/>
  <c r="ER59" i="9"/>
  <c r="AL37" i="9"/>
  <c r="AL61" i="9"/>
  <c r="CZ61" i="9" s="1"/>
  <c r="AL106" i="9"/>
  <c r="CZ106" i="9" s="1"/>
  <c r="AL88" i="9"/>
  <c r="FN88" i="9" s="1"/>
  <c r="EL11" i="9"/>
  <c r="DF13" i="9"/>
  <c r="DE23" i="9"/>
  <c r="AZ9" i="9"/>
  <c r="FD11" i="9"/>
  <c r="CO28" i="9"/>
  <c r="AN64" i="9"/>
  <c r="DU61" i="9"/>
  <c r="AK61" i="9"/>
  <c r="CY61" i="9" s="1"/>
  <c r="AJ68" i="9"/>
  <c r="EP68" i="9" s="1"/>
  <c r="FD24" i="9"/>
  <c r="DL24" i="9"/>
  <c r="EH24" i="9"/>
  <c r="AB24" i="9"/>
  <c r="AX24" i="9" s="1"/>
  <c r="BT24" i="9" s="1"/>
  <c r="AB102" i="9"/>
  <c r="AH63" i="9"/>
  <c r="AG64" i="9"/>
  <c r="EM64" i="9" s="1"/>
  <c r="AG105" i="9"/>
  <c r="AS26" i="9"/>
  <c r="FU26" i="9" s="1"/>
  <c r="AS73" i="9"/>
  <c r="AR53" i="9"/>
  <c r="BN53" i="9" s="1"/>
  <c r="CJ53" i="9" s="1"/>
  <c r="AR98" i="9"/>
  <c r="EX98" i="9" s="1"/>
  <c r="AF93" i="9"/>
  <c r="FH93" i="9" s="1"/>
  <c r="AD52" i="9"/>
  <c r="AD40" i="9"/>
  <c r="CR40" i="9" s="1"/>
  <c r="FF40" i="9"/>
  <c r="AD77" i="9"/>
  <c r="FF77" i="9" s="1"/>
  <c r="EJ87" i="9"/>
  <c r="CR87" i="9"/>
  <c r="AD87" i="9"/>
  <c r="AZ87" i="9" s="1"/>
  <c r="BV87" i="9" s="1"/>
  <c r="AD106" i="9"/>
  <c r="DN106" i="9" s="1"/>
  <c r="AC106" i="9"/>
  <c r="AY106" i="9" s="1"/>
  <c r="BU106" i="9" s="1"/>
  <c r="AE47" i="9"/>
  <c r="AE99" i="9"/>
  <c r="DO99" i="9"/>
  <c r="AT61" i="9"/>
  <c r="ED61" i="9" s="1"/>
  <c r="EZ61" i="9"/>
  <c r="DH61" i="9"/>
  <c r="AM46" i="9"/>
  <c r="AM72" i="9"/>
  <c r="BI72" i="9" s="1"/>
  <c r="CE72" i="9" s="1"/>
  <c r="FO72" i="9"/>
  <c r="AM93" i="9"/>
  <c r="FN17" i="9"/>
  <c r="AL17" i="9"/>
  <c r="ER17" i="9" s="1"/>
  <c r="AL100" i="9"/>
  <c r="BH100" i="9" s="1"/>
  <c r="CD100" i="9" s="1"/>
  <c r="AI84" i="9"/>
  <c r="BE84" i="9" s="1"/>
  <c r="CA84" i="9" s="1"/>
  <c r="AK18" i="9"/>
  <c r="CY18" i="9" s="1"/>
  <c r="AF48" i="9"/>
  <c r="AJ32" i="9"/>
  <c r="AJ53" i="9"/>
  <c r="AJ97" i="9"/>
  <c r="FL97" i="9" s="1"/>
  <c r="AB64" i="9"/>
  <c r="AX64" i="9" s="1"/>
  <c r="BT64" i="9" s="1"/>
  <c r="EH64" i="9"/>
  <c r="DL64" i="9"/>
  <c r="EG40" i="9"/>
  <c r="CV34" i="9"/>
  <c r="AH34" i="9"/>
  <c r="BD34" i="9" s="1"/>
  <c r="BZ34" i="9" s="1"/>
  <c r="FJ34" i="9"/>
  <c r="EN34" i="9"/>
  <c r="DR34" i="9"/>
  <c r="AH99" i="9"/>
  <c r="CU80" i="9"/>
  <c r="AG80" i="9"/>
  <c r="FI80" i="9" s="1"/>
  <c r="AS96" i="9"/>
  <c r="EC96" i="9" s="1"/>
  <c r="AR71" i="9"/>
  <c r="AF39" i="9"/>
  <c r="CT39" i="9"/>
  <c r="AC14" i="9"/>
  <c r="AY14" i="9" s="1"/>
  <c r="BU14" i="9" s="1"/>
  <c r="DM98" i="9"/>
  <c r="AC98" i="9"/>
  <c r="CQ98" i="9" s="1"/>
  <c r="AE55" i="9"/>
  <c r="BA55" i="9" s="1"/>
  <c r="BW55" i="9" s="1"/>
  <c r="EK55" i="9"/>
  <c r="AE82" i="9"/>
  <c r="AT37" i="9"/>
  <c r="AT75" i="9"/>
  <c r="BP75" i="9" s="1"/>
  <c r="CL75" i="9" s="1"/>
  <c r="AM9" i="9"/>
  <c r="AM68" i="9"/>
  <c r="AL58" i="9"/>
  <c r="DV58" i="9" s="1"/>
  <c r="AL82" i="9"/>
  <c r="FQ44" i="9"/>
  <c r="AO44" i="9"/>
  <c r="DC44" i="9" s="1"/>
  <c r="AI17" i="9"/>
  <c r="AQ80" i="9"/>
  <c r="BM80" i="9" s="1"/>
  <c r="CI80" i="9" s="1"/>
  <c r="DE80" i="9"/>
  <c r="AP98" i="9"/>
  <c r="FR98" i="9" s="1"/>
  <c r="ET78" i="9"/>
  <c r="DX78" i="9"/>
  <c r="AN78" i="9"/>
  <c r="AK57" i="9"/>
  <c r="AR40" i="9"/>
  <c r="BN40" i="9" s="1"/>
  <c r="CJ40" i="9" s="1"/>
  <c r="AJ14" i="9"/>
  <c r="EP14" i="9" s="1"/>
  <c r="AJ71" i="9"/>
  <c r="AJ101" i="9"/>
  <c r="EP101" i="9"/>
  <c r="CX101" i="9"/>
  <c r="FL101" i="9"/>
  <c r="AB104" i="9"/>
  <c r="DL104" i="9" s="1"/>
  <c r="AH55" i="9"/>
  <c r="BD55" i="9" s="1"/>
  <c r="BZ55" i="9" s="1"/>
  <c r="AG89" i="9"/>
  <c r="DQ89" i="9" s="1"/>
  <c r="AS41" i="9"/>
  <c r="EY41" i="9" s="1"/>
  <c r="AF12" i="9"/>
  <c r="AF92" i="9"/>
  <c r="AD21" i="9"/>
  <c r="EJ21" i="9" s="1"/>
  <c r="AD67" i="9"/>
  <c r="AC37" i="9"/>
  <c r="AE106" i="9"/>
  <c r="BA106" i="9" s="1"/>
  <c r="BW106" i="9" s="1"/>
  <c r="AT22" i="9"/>
  <c r="AT85" i="9"/>
  <c r="EZ85" i="9" s="1"/>
  <c r="AM29" i="9"/>
  <c r="DW29" i="9" s="1"/>
  <c r="AL32" i="9"/>
  <c r="AL49" i="9"/>
  <c r="BH49" i="9" s="1"/>
  <c r="CD49" i="9" s="1"/>
  <c r="ER49" i="9"/>
  <c r="AL87" i="9"/>
  <c r="DV87" i="9" s="1"/>
  <c r="DY63" i="9"/>
  <c r="AO63" i="9"/>
  <c r="BK63" i="9" s="1"/>
  <c r="CG63" i="9" s="1"/>
  <c r="AA17" i="9"/>
  <c r="AW17" i="9" s="1"/>
  <c r="BS17" i="9" s="1"/>
  <c r="AP76" i="9"/>
  <c r="DD76" i="9" s="1"/>
  <c r="AH104" i="9"/>
  <c r="FQ40" i="9"/>
  <c r="AO40" i="9"/>
  <c r="BK40" i="9" s="1"/>
  <c r="CG40" i="9" s="1"/>
  <c r="AO41" i="9"/>
  <c r="AO48" i="9"/>
  <c r="AO77" i="9"/>
  <c r="AO95" i="9"/>
  <c r="AO105" i="9"/>
  <c r="EU105" i="9" s="1"/>
  <c r="DS9" i="9"/>
  <c r="AI9" i="9"/>
  <c r="FK9" i="9" s="1"/>
  <c r="AI38" i="9"/>
  <c r="DS38" i="9" s="1"/>
  <c r="AI33" i="9"/>
  <c r="AI86" i="9"/>
  <c r="CW86" i="9"/>
  <c r="AI67" i="9"/>
  <c r="BE67" i="9" s="1"/>
  <c r="CA67" i="9" s="1"/>
  <c r="FK67" i="9"/>
  <c r="EO67" i="9"/>
  <c r="AI77" i="9"/>
  <c r="BE77" i="9" s="1"/>
  <c r="CA77" i="9" s="1"/>
  <c r="EO77" i="9"/>
  <c r="AI98" i="9"/>
  <c r="DS98" i="9"/>
  <c r="AQ19" i="9"/>
  <c r="EW26" i="9"/>
  <c r="DE26" i="9"/>
  <c r="AQ26" i="9"/>
  <c r="BM26" i="9" s="1"/>
  <c r="CI26" i="9" s="1"/>
  <c r="AQ27" i="9"/>
  <c r="AQ61" i="9"/>
  <c r="DE61" i="9" s="1"/>
  <c r="AQ77" i="9"/>
  <c r="DE77" i="9" s="1"/>
  <c r="EA77" i="9"/>
  <c r="EA89" i="9"/>
  <c r="AQ89" i="9"/>
  <c r="AA23" i="9"/>
  <c r="FC23" i="9" s="1"/>
  <c r="AA48" i="9"/>
  <c r="AA96" i="9"/>
  <c r="FC96" i="9" s="1"/>
  <c r="FC84" i="9"/>
  <c r="EG84" i="9"/>
  <c r="DK84" i="9"/>
  <c r="AA84" i="9"/>
  <c r="AW84" i="9" s="1"/>
  <c r="BS84" i="9" s="1"/>
  <c r="AA94" i="9"/>
  <c r="AW94" i="9" s="1"/>
  <c r="BS94" i="9" s="1"/>
  <c r="EG94" i="9"/>
  <c r="AP30" i="9"/>
  <c r="AP38" i="9"/>
  <c r="AP43" i="9"/>
  <c r="AP49" i="9"/>
  <c r="DZ49" i="9" s="1"/>
  <c r="EV86" i="9"/>
  <c r="AP86" i="9"/>
  <c r="DZ87" i="9"/>
  <c r="AP87" i="9"/>
  <c r="FR87" i="9" s="1"/>
  <c r="AA24" i="9"/>
  <c r="AW24" i="9" s="1"/>
  <c r="BS24" i="9" s="1"/>
  <c r="AN27" i="9"/>
  <c r="BJ27" i="9" s="1"/>
  <c r="CF27" i="9" s="1"/>
  <c r="DX27" i="9"/>
  <c r="ET31" i="9"/>
  <c r="AN31" i="9"/>
  <c r="AN42" i="9"/>
  <c r="DB42" i="9" s="1"/>
  <c r="AN53" i="9"/>
  <c r="AN67" i="9"/>
  <c r="AN96" i="9"/>
  <c r="DE10" i="9"/>
  <c r="FS10" i="9"/>
  <c r="AQ10" i="9"/>
  <c r="AK47" i="9"/>
  <c r="AK29" i="9"/>
  <c r="CY29" i="9" s="1"/>
  <c r="AK50" i="9"/>
  <c r="BG50" i="9" s="1"/>
  <c r="CC50" i="9" s="1"/>
  <c r="FM50" i="9"/>
  <c r="AK41" i="9"/>
  <c r="AK68" i="9"/>
  <c r="AK85" i="9"/>
  <c r="AK106" i="9"/>
  <c r="CY106" i="9"/>
  <c r="AH22" i="9"/>
  <c r="AJ18" i="9"/>
  <c r="EP18" i="9" s="1"/>
  <c r="FL28" i="9"/>
  <c r="AJ28" i="9"/>
  <c r="BF28" i="9" s="1"/>
  <c r="CB28" i="9" s="1"/>
  <c r="DT28" i="9"/>
  <c r="AJ48" i="9"/>
  <c r="EP61" i="9"/>
  <c r="AJ61" i="9"/>
  <c r="FL61" i="9" s="1"/>
  <c r="AJ104" i="9"/>
  <c r="EP104" i="9"/>
  <c r="FL104" i="9"/>
  <c r="AJ96" i="9"/>
  <c r="FL96" i="9" s="1"/>
  <c r="J10" i="8"/>
  <c r="DL30" i="9"/>
  <c r="AB30" i="9"/>
  <c r="FD30" i="9"/>
  <c r="CP30" i="9"/>
  <c r="AB22" i="9"/>
  <c r="AB44" i="9"/>
  <c r="DL44" i="9" s="1"/>
  <c r="AB84" i="9"/>
  <c r="AB71" i="9"/>
  <c r="EH95" i="9"/>
  <c r="AB95" i="9"/>
  <c r="AH75" i="9"/>
  <c r="EN75" i="9" s="1"/>
  <c r="AH18" i="9"/>
  <c r="BD18" i="9" s="1"/>
  <c r="BZ18" i="9" s="1"/>
  <c r="EN18" i="9"/>
  <c r="DR18" i="9"/>
  <c r="FJ18" i="9"/>
  <c r="CV18" i="9"/>
  <c r="CV30" i="9"/>
  <c r="AH30" i="9"/>
  <c r="EN30" i="9" s="1"/>
  <c r="FJ30" i="9"/>
  <c r="AH52" i="9"/>
  <c r="AH74" i="9"/>
  <c r="FJ74" i="9" s="1"/>
  <c r="AH96" i="9"/>
  <c r="BD96" i="9" s="1"/>
  <c r="BZ96" i="9" s="1"/>
  <c r="AH100" i="9"/>
  <c r="FJ100" i="9" s="1"/>
  <c r="AC21" i="9"/>
  <c r="DM21" i="9"/>
  <c r="AG16" i="9"/>
  <c r="BC16" i="9" s="1"/>
  <c r="BY16" i="9" s="1"/>
  <c r="DQ9" i="9"/>
  <c r="AG9" i="9"/>
  <c r="BC9" i="9" s="1"/>
  <c r="BY9" i="9" s="1"/>
  <c r="N9" i="8"/>
  <c r="AG47" i="9"/>
  <c r="AG49" i="9"/>
  <c r="FI49" i="9" s="1"/>
  <c r="AG98" i="9"/>
  <c r="AG72" i="9"/>
  <c r="DQ72" i="9" s="1"/>
  <c r="AG106" i="9"/>
  <c r="EH20" i="9"/>
  <c r="CP20" i="9"/>
  <c r="AB20" i="9"/>
  <c r="AX20" i="9" s="1"/>
  <c r="BT20" i="9" s="1"/>
  <c r="AS9" i="9"/>
  <c r="FU9" i="9" s="1"/>
  <c r="AS25" i="9"/>
  <c r="DG25" i="9" s="1"/>
  <c r="AS43" i="9"/>
  <c r="AS56" i="9"/>
  <c r="BO56" i="9" s="1"/>
  <c r="CK56" i="9" s="1"/>
  <c r="FU56" i="9"/>
  <c r="EC56" i="9"/>
  <c r="AS66" i="9"/>
  <c r="EY81" i="9"/>
  <c r="FU81" i="9"/>
  <c r="AS81" i="9"/>
  <c r="AR9" i="9"/>
  <c r="EX9" i="9" s="1"/>
  <c r="EX39" i="9"/>
  <c r="AR39" i="9"/>
  <c r="DF39" i="9"/>
  <c r="AR45" i="9"/>
  <c r="AR73" i="9"/>
  <c r="BN73" i="9" s="1"/>
  <c r="CJ73" i="9" s="1"/>
  <c r="AR72" i="9"/>
  <c r="EB72" i="9" s="1"/>
  <c r="AR96" i="9"/>
  <c r="FT96" i="9"/>
  <c r="AF60" i="9"/>
  <c r="BB60" i="9" s="1"/>
  <c r="BX60" i="9" s="1"/>
  <c r="EL60" i="9"/>
  <c r="AF35" i="9"/>
  <c r="AF46" i="9"/>
  <c r="BB46" i="9" s="1"/>
  <c r="BX46" i="9" s="1"/>
  <c r="AF69" i="9"/>
  <c r="FH69" i="9" s="1"/>
  <c r="AF100" i="9"/>
  <c r="AD15" i="9"/>
  <c r="AD27" i="9"/>
  <c r="AD60" i="9"/>
  <c r="EJ60" i="9" s="1"/>
  <c r="AD78" i="9"/>
  <c r="AD82" i="9"/>
  <c r="AD107" i="9"/>
  <c r="AC20" i="9"/>
  <c r="AC46" i="9"/>
  <c r="EI46" i="9"/>
  <c r="FE46" i="9"/>
  <c r="AC43" i="9"/>
  <c r="DM43" i="9"/>
  <c r="FE43" i="9"/>
  <c r="CQ43" i="9"/>
  <c r="AC70" i="9"/>
  <c r="AC99" i="9"/>
  <c r="CQ99" i="9"/>
  <c r="AC103" i="9"/>
  <c r="AE38" i="9"/>
  <c r="CS38" i="9" s="1"/>
  <c r="AE23" i="9"/>
  <c r="AE44" i="9"/>
  <c r="DO44" i="9"/>
  <c r="AE79" i="9"/>
  <c r="EK79" i="9" s="1"/>
  <c r="AE72" i="9"/>
  <c r="FG72" i="9" s="1"/>
  <c r="EK100" i="9"/>
  <c r="AE100" i="9"/>
  <c r="BL13" i="9"/>
  <c r="CH13" i="9" s="1"/>
  <c r="EV13" i="9"/>
  <c r="DZ13" i="9"/>
  <c r="AT40" i="9"/>
  <c r="FV40" i="9" s="1"/>
  <c r="AT36" i="9"/>
  <c r="AT53" i="9"/>
  <c r="BP53" i="9" s="1"/>
  <c r="CL53" i="9" s="1"/>
  <c r="FV53" i="9"/>
  <c r="DH53" i="9"/>
  <c r="ED53" i="9"/>
  <c r="AT82" i="9"/>
  <c r="AT83" i="9"/>
  <c r="AT107" i="9"/>
  <c r="BE15" i="9"/>
  <c r="CA15" i="9" s="1"/>
  <c r="CW15" i="9"/>
  <c r="AM53" i="9"/>
  <c r="AM43" i="9"/>
  <c r="BI43" i="9" s="1"/>
  <c r="CE43" i="9" s="1"/>
  <c r="AM26" i="9"/>
  <c r="ES26" i="9" s="1"/>
  <c r="DA59" i="9"/>
  <c r="AM59" i="9"/>
  <c r="DW59" i="9" s="1"/>
  <c r="AM100" i="9"/>
  <c r="AM90" i="9"/>
  <c r="BI90" i="9" s="1"/>
  <c r="CE90" i="9" s="1"/>
  <c r="ES90" i="9"/>
  <c r="FO90" i="9"/>
  <c r="AL10" i="9"/>
  <c r="CZ10" i="9" s="1"/>
  <c r="FN10" i="9"/>
  <c r="AL21" i="9"/>
  <c r="FN21" i="9" s="1"/>
  <c r="DV21" i="9"/>
  <c r="AL24" i="9"/>
  <c r="BH24" i="9" s="1"/>
  <c r="CD24" i="9" s="1"/>
  <c r="DV24" i="9"/>
  <c r="CZ23" i="9"/>
  <c r="ER23" i="9"/>
  <c r="FN23" i="9"/>
  <c r="AL23" i="9"/>
  <c r="BH23" i="9" s="1"/>
  <c r="CD23" i="9" s="1"/>
  <c r="FN35" i="9"/>
  <c r="AL35" i="9"/>
  <c r="BH35" i="9" s="1"/>
  <c r="CD35" i="9" s="1"/>
  <c r="DV35" i="9"/>
  <c r="CZ35" i="9"/>
  <c r="ER35" i="9"/>
  <c r="CZ41" i="9"/>
  <c r="AL41" i="9"/>
  <c r="ER41" i="9"/>
  <c r="AL75" i="9"/>
  <c r="BH75" i="9" s="1"/>
  <c r="CD75" i="9" s="1"/>
  <c r="ER75" i="9"/>
  <c r="AL92" i="9"/>
  <c r="FN92" i="9" s="1"/>
  <c r="ER92" i="9"/>
  <c r="AO49" i="9"/>
  <c r="AO68" i="9"/>
  <c r="AO57" i="9"/>
  <c r="AO67" i="9"/>
  <c r="AO86" i="9"/>
  <c r="AO106" i="9"/>
  <c r="BK106" i="9" s="1"/>
  <c r="CG106" i="9" s="1"/>
  <c r="EU106" i="9"/>
  <c r="FQ106" i="9"/>
  <c r="FK31" i="9"/>
  <c r="EO31" i="9"/>
  <c r="AI31" i="9"/>
  <c r="AI35" i="9"/>
  <c r="FK35" i="9"/>
  <c r="AI71" i="9"/>
  <c r="AI74" i="9"/>
  <c r="AI78" i="9"/>
  <c r="DS78" i="9"/>
  <c r="AI99" i="9"/>
  <c r="EA9" i="9"/>
  <c r="AQ9" i="9"/>
  <c r="DE9" i="9"/>
  <c r="AQ31" i="9"/>
  <c r="DE31" i="9" s="1"/>
  <c r="AQ43" i="9"/>
  <c r="BM43" i="9" s="1"/>
  <c r="CI43" i="9" s="1"/>
  <c r="AQ62" i="9"/>
  <c r="BM62" i="9" s="1"/>
  <c r="CI62" i="9" s="1"/>
  <c r="AQ81" i="9"/>
  <c r="AQ90" i="9"/>
  <c r="DK50" i="9"/>
  <c r="CO50" i="9"/>
  <c r="AA50" i="9"/>
  <c r="AA35" i="9"/>
  <c r="FC35" i="9" s="1"/>
  <c r="AA42" i="9"/>
  <c r="AA64" i="9"/>
  <c r="EG76" i="9"/>
  <c r="AA76" i="9"/>
  <c r="FC76" i="9" s="1"/>
  <c r="AA95" i="9"/>
  <c r="EG95" i="9" s="1"/>
  <c r="AP57" i="9"/>
  <c r="AP47" i="9"/>
  <c r="EV47" i="9" s="1"/>
  <c r="AP50" i="9"/>
  <c r="AP99" i="9"/>
  <c r="AP93" i="9"/>
  <c r="FR93" i="9" s="1"/>
  <c r="AN28" i="9"/>
  <c r="AN46" i="9"/>
  <c r="FP60" i="9"/>
  <c r="AN60" i="9"/>
  <c r="ET60" i="9" s="1"/>
  <c r="AN69" i="9"/>
  <c r="AN97" i="9"/>
  <c r="AK28" i="9"/>
  <c r="FM28" i="9"/>
  <c r="AK60" i="9"/>
  <c r="CY60" i="9" s="1"/>
  <c r="AK32" i="9"/>
  <c r="FM32" i="9" s="1"/>
  <c r="AK49" i="9"/>
  <c r="FM72" i="9"/>
  <c r="DU72" i="9"/>
  <c r="AK72" i="9"/>
  <c r="BG72" i="9" s="1"/>
  <c r="CC72" i="9" s="1"/>
  <c r="AK101" i="9"/>
  <c r="AK105" i="9"/>
  <c r="AH19" i="9"/>
  <c r="CV19" i="9" s="1"/>
  <c r="AJ29" i="9"/>
  <c r="BF29" i="9" s="1"/>
  <c r="CB29" i="9" s="1"/>
  <c r="DT29" i="9"/>
  <c r="AJ64" i="9"/>
  <c r="CX64" i="9" s="1"/>
  <c r="AJ62" i="9"/>
  <c r="DT62" i="9" s="1"/>
  <c r="AJ87" i="9"/>
  <c r="CX87" i="9"/>
  <c r="AJ98" i="9"/>
  <c r="FL98" i="9" s="1"/>
  <c r="CU28" i="9"/>
  <c r="EH35" i="9"/>
  <c r="DL35" i="9"/>
  <c r="AB35" i="9"/>
  <c r="AX35" i="9" s="1"/>
  <c r="BT35" i="9" s="1"/>
  <c r="AB39" i="9"/>
  <c r="FD39" i="9"/>
  <c r="AB43" i="9"/>
  <c r="AX43" i="9" s="1"/>
  <c r="BT43" i="9" s="1"/>
  <c r="EH43" i="9"/>
  <c r="CP43" i="9"/>
  <c r="FD43" i="9"/>
  <c r="AB70" i="9"/>
  <c r="FD70" i="9" s="1"/>
  <c r="AB97" i="9"/>
  <c r="AB100" i="9"/>
  <c r="AX100" i="9" s="1"/>
  <c r="BT100" i="9" s="1"/>
  <c r="AC48" i="9"/>
  <c r="AY48" i="9" s="1"/>
  <c r="BU48" i="9" s="1"/>
  <c r="DM48" i="9"/>
  <c r="EI48" i="9"/>
  <c r="FJ25" i="9"/>
  <c r="CV25" i="9"/>
  <c r="AH25" i="9"/>
  <c r="EN25" i="9" s="1"/>
  <c r="AH31" i="9"/>
  <c r="EN31" i="9" s="1"/>
  <c r="DR31" i="9"/>
  <c r="AH92" i="9"/>
  <c r="BD92" i="9" s="1"/>
  <c r="BZ92" i="9" s="1"/>
  <c r="FJ92" i="9"/>
  <c r="DR92" i="9"/>
  <c r="AH77" i="9"/>
  <c r="CV77" i="9" s="1"/>
  <c r="AH103" i="9"/>
  <c r="CV103" i="9" s="1"/>
  <c r="AH107" i="9"/>
  <c r="FJ107" i="9" s="1"/>
  <c r="DD13" i="9"/>
  <c r="AG10" i="9"/>
  <c r="CU10" i="9"/>
  <c r="N10" i="8"/>
  <c r="AG30" i="9"/>
  <c r="AG51" i="9"/>
  <c r="CU51" i="9" s="1"/>
  <c r="AG77" i="9"/>
  <c r="AG73" i="9"/>
  <c r="EM97" i="9"/>
  <c r="AG97" i="9"/>
  <c r="EP13" i="9"/>
  <c r="FU20" i="9"/>
  <c r="AS20" i="9"/>
  <c r="AS17" i="9"/>
  <c r="AS45" i="9"/>
  <c r="EY45" i="9" s="1"/>
  <c r="AS58" i="9"/>
  <c r="FU58" i="9" s="1"/>
  <c r="AS67" i="9"/>
  <c r="AS102" i="9"/>
  <c r="AR20" i="9"/>
  <c r="AR32" i="9"/>
  <c r="FT32" i="9" s="1"/>
  <c r="AR44" i="9"/>
  <c r="EX44" i="9"/>
  <c r="AR59" i="9"/>
  <c r="AR74" i="9"/>
  <c r="DF74" i="9" s="1"/>
  <c r="AR94" i="9"/>
  <c r="FT94" i="9" s="1"/>
  <c r="EB94" i="9"/>
  <c r="AF25" i="9"/>
  <c r="FH25" i="9" s="1"/>
  <c r="AF36" i="9"/>
  <c r="AF47" i="9"/>
  <c r="EL47" i="9" s="1"/>
  <c r="AF86" i="9"/>
  <c r="CT86" i="9" s="1"/>
  <c r="AF90" i="9"/>
  <c r="AD12" i="9"/>
  <c r="CR12" i="9" s="1"/>
  <c r="DN12" i="9"/>
  <c r="AD42" i="9"/>
  <c r="DN42" i="9" s="1"/>
  <c r="AD65" i="9"/>
  <c r="AD88" i="9"/>
  <c r="FF103" i="9"/>
  <c r="AD103" i="9"/>
  <c r="AD101" i="9"/>
  <c r="CR101" i="9" s="1"/>
  <c r="DN101" i="9"/>
  <c r="EJ101" i="9"/>
  <c r="AC30" i="9"/>
  <c r="AC28" i="9"/>
  <c r="AY28" i="9" s="1"/>
  <c r="BU28" i="9" s="1"/>
  <c r="AC47" i="9"/>
  <c r="EI47" i="9"/>
  <c r="FE47" i="9"/>
  <c r="AC82" i="9"/>
  <c r="AC77" i="9"/>
  <c r="FE102" i="9"/>
  <c r="EI102" i="9"/>
  <c r="DM102" i="9"/>
  <c r="AC102" i="9"/>
  <c r="AO32" i="9"/>
  <c r="FQ32" i="9" s="1"/>
  <c r="AO17" i="9"/>
  <c r="AO60" i="9"/>
  <c r="FQ60" i="9"/>
  <c r="AO71" i="9"/>
  <c r="FQ71" i="9" s="1"/>
  <c r="AO79" i="9"/>
  <c r="FQ79" i="9" s="1"/>
  <c r="DY79" i="9"/>
  <c r="AO107" i="9"/>
  <c r="AI36" i="9"/>
  <c r="FK36" i="9" s="1"/>
  <c r="AI37" i="9"/>
  <c r="DS37" i="9"/>
  <c r="AI63" i="9"/>
  <c r="EO63" i="9" s="1"/>
  <c r="AI106" i="9"/>
  <c r="AI79" i="9"/>
  <c r="FQ13" i="9"/>
  <c r="AO13" i="9"/>
  <c r="DY13" i="9" s="1"/>
  <c r="AQ20" i="9"/>
  <c r="BM20" i="9" s="1"/>
  <c r="CI20" i="9" s="1"/>
  <c r="AQ17" i="9"/>
  <c r="FS17" i="9" s="1"/>
  <c r="EA17" i="9"/>
  <c r="AQ44" i="9"/>
  <c r="AQ65" i="9"/>
  <c r="AQ75" i="9"/>
  <c r="DE75" i="9" s="1"/>
  <c r="AQ91" i="9"/>
  <c r="EA91" i="9" s="1"/>
  <c r="AA25" i="9"/>
  <c r="AA33" i="9"/>
  <c r="CO33" i="9" s="1"/>
  <c r="AA54" i="9"/>
  <c r="CO54" i="9" s="1"/>
  <c r="AA58" i="9"/>
  <c r="DK58" i="9"/>
  <c r="FC80" i="9"/>
  <c r="CO80" i="9"/>
  <c r="DK80" i="9"/>
  <c r="EG80" i="9"/>
  <c r="AA80" i="9"/>
  <c r="AW80" i="9" s="1"/>
  <c r="BS80" i="9" s="1"/>
  <c r="AA101" i="9"/>
  <c r="AW101" i="9" s="1"/>
  <c r="BS101" i="9" s="1"/>
  <c r="CO101" i="9"/>
  <c r="EG101" i="9"/>
  <c r="FR40" i="9"/>
  <c r="EV40" i="9"/>
  <c r="AP40" i="9"/>
  <c r="BL40" i="9" s="1"/>
  <c r="CH40" i="9" s="1"/>
  <c r="AP42" i="9"/>
  <c r="DZ42" i="9"/>
  <c r="EV42" i="9"/>
  <c r="AP51" i="9"/>
  <c r="EV51" i="9" s="1"/>
  <c r="AP84" i="9"/>
  <c r="BL84" i="9" s="1"/>
  <c r="CH84" i="9" s="1"/>
  <c r="AP95" i="9"/>
  <c r="BL95" i="9" s="1"/>
  <c r="CH95" i="9" s="1"/>
  <c r="AN12" i="9"/>
  <c r="AN32" i="9"/>
  <c r="DB32" i="9" s="1"/>
  <c r="AN43" i="9"/>
  <c r="AN48" i="9"/>
  <c r="AN62" i="9"/>
  <c r="AN84" i="9"/>
  <c r="BJ84" i="9" s="1"/>
  <c r="CF84" i="9" s="1"/>
  <c r="DX84" i="9"/>
  <c r="FP84" i="9"/>
  <c r="ET84" i="9"/>
  <c r="DB99" i="9"/>
  <c r="AN99" i="9"/>
  <c r="AW16" i="9"/>
  <c r="BS16" i="9" s="1"/>
  <c r="CO16" i="9"/>
  <c r="AK8" i="9"/>
  <c r="BG8" i="9" s="1"/>
  <c r="CC8" i="9" s="1"/>
  <c r="AK64" i="9"/>
  <c r="FM59" i="9"/>
  <c r="AK59" i="9"/>
  <c r="CY59" i="9" s="1"/>
  <c r="AK56" i="9"/>
  <c r="AK73" i="9"/>
  <c r="DU73" i="9" s="1"/>
  <c r="CY88" i="9"/>
  <c r="EQ88" i="9"/>
  <c r="AK88" i="9"/>
  <c r="DP17" i="9"/>
  <c r="FH17" i="9"/>
  <c r="AF17" i="9"/>
  <c r="CX23" i="9"/>
  <c r="AJ23" i="9"/>
  <c r="AJ30" i="9"/>
  <c r="FL30" i="9" s="1"/>
  <c r="AJ51" i="9"/>
  <c r="FL51" i="9" s="1"/>
  <c r="EP65" i="9"/>
  <c r="AJ65" i="9"/>
  <c r="FL65" i="9" s="1"/>
  <c r="CX65" i="9"/>
  <c r="AJ75" i="9"/>
  <c r="AJ106" i="9"/>
  <c r="EP106" i="9"/>
  <c r="FV21" i="9"/>
  <c r="AB12" i="9"/>
  <c r="DL12" i="9" s="1"/>
  <c r="AB13" i="9"/>
  <c r="CP13" i="9" s="1"/>
  <c r="AB29" i="9"/>
  <c r="FD29" i="9" s="1"/>
  <c r="AB47" i="9"/>
  <c r="AB82" i="9"/>
  <c r="AX82" i="9" s="1"/>
  <c r="BT82" i="9" s="1"/>
  <c r="AB75" i="9"/>
  <c r="AB101" i="9"/>
  <c r="EH101" i="9" s="1"/>
  <c r="FC40" i="9"/>
  <c r="AH64" i="9"/>
  <c r="AH32" i="9"/>
  <c r="BD32" i="9" s="1"/>
  <c r="BZ32" i="9" s="1"/>
  <c r="FJ32" i="9"/>
  <c r="EN32" i="9"/>
  <c r="AH81" i="9"/>
  <c r="CV81" i="9" s="1"/>
  <c r="AH76" i="9"/>
  <c r="AH89" i="9"/>
  <c r="AT13" i="9"/>
  <c r="BP13" i="9" s="1"/>
  <c r="CL13" i="9" s="1"/>
  <c r="AG11" i="9"/>
  <c r="AG33" i="9"/>
  <c r="DQ33" i="9" s="1"/>
  <c r="AG62" i="9"/>
  <c r="EM62" i="9" s="1"/>
  <c r="AG66" i="9"/>
  <c r="BC66" i="9" s="1"/>
  <c r="BY66" i="9" s="1"/>
  <c r="AG74" i="9"/>
  <c r="AG103" i="9"/>
  <c r="CU103" i="9"/>
  <c r="FI103" i="9"/>
  <c r="DQ103" i="9"/>
  <c r="DG33" i="9"/>
  <c r="AS33" i="9"/>
  <c r="AS35" i="9"/>
  <c r="BO35" i="9" s="1"/>
  <c r="CK35" i="9" s="1"/>
  <c r="EY27" i="9"/>
  <c r="AS27" i="9"/>
  <c r="DG27" i="9" s="1"/>
  <c r="AS98" i="9"/>
  <c r="EC98" i="9"/>
  <c r="EC71" i="9"/>
  <c r="AS71" i="9"/>
  <c r="DG71" i="9" s="1"/>
  <c r="AS97" i="9"/>
  <c r="DG97" i="9" s="1"/>
  <c r="EG39" i="9"/>
  <c r="DS10" i="9"/>
  <c r="AR17" i="9"/>
  <c r="AR28" i="9"/>
  <c r="FT28" i="9"/>
  <c r="AR60" i="9"/>
  <c r="AR78" i="9"/>
  <c r="AR99" i="9"/>
  <c r="EX99" i="9" s="1"/>
  <c r="BL10" i="9"/>
  <c r="CH10" i="9" s="1"/>
  <c r="DZ10" i="9"/>
  <c r="AF51" i="9"/>
  <c r="AF37" i="9"/>
  <c r="DP37" i="9" s="1"/>
  <c r="AF72" i="9"/>
  <c r="BB72" i="9" s="1"/>
  <c r="BX72" i="9" s="1"/>
  <c r="AF76" i="9"/>
  <c r="AF89" i="9"/>
  <c r="AD41" i="9"/>
  <c r="AD19" i="9"/>
  <c r="DN19" i="9" s="1"/>
  <c r="AD31" i="9"/>
  <c r="AD58" i="9"/>
  <c r="AD66" i="9"/>
  <c r="AD84" i="9"/>
  <c r="AD100" i="9"/>
  <c r="CR100" i="9"/>
  <c r="DK29" i="9"/>
  <c r="AC52" i="9"/>
  <c r="DM52" i="9" s="1"/>
  <c r="AC88" i="9"/>
  <c r="DM75" i="9"/>
  <c r="AC75" i="9"/>
  <c r="AC73" i="9"/>
  <c r="AC84" i="9"/>
  <c r="AC100" i="9"/>
  <c r="CQ100" i="9" s="1"/>
  <c r="EW16" i="9"/>
  <c r="AE37" i="9"/>
  <c r="EK37" i="9" s="1"/>
  <c r="CS37" i="9"/>
  <c r="AE52" i="9"/>
  <c r="CS52" i="9" s="1"/>
  <c r="AE46" i="9"/>
  <c r="BA46" i="9" s="1"/>
  <c r="BW46" i="9" s="1"/>
  <c r="EK46" i="9"/>
  <c r="DO46" i="9"/>
  <c r="CS105" i="9"/>
  <c r="FG105" i="9"/>
  <c r="EK105" i="9"/>
  <c r="AE105" i="9"/>
  <c r="AE74" i="9"/>
  <c r="EK102" i="9"/>
  <c r="AE102" i="9"/>
  <c r="FL9" i="9"/>
  <c r="AT8" i="9"/>
  <c r="ED8" i="9" s="1"/>
  <c r="AT42" i="9"/>
  <c r="EZ42" i="9" s="1"/>
  <c r="AT60" i="9"/>
  <c r="FV60" i="9"/>
  <c r="DH60" i="9"/>
  <c r="AT91" i="9"/>
  <c r="BP91" i="9" s="1"/>
  <c r="CL91" i="9" s="1"/>
  <c r="AT102" i="9"/>
  <c r="DH100" i="9"/>
  <c r="ED100" i="9"/>
  <c r="AT100" i="9"/>
  <c r="BP100" i="9" s="1"/>
  <c r="CL100" i="9" s="1"/>
  <c r="DE58" i="9"/>
  <c r="L12" i="8"/>
  <c r="CO26" i="9"/>
  <c r="AM35" i="9"/>
  <c r="DW35" i="9" s="1"/>
  <c r="FO28" i="9"/>
  <c r="ES28" i="9"/>
  <c r="DA28" i="9"/>
  <c r="AM28" i="9"/>
  <c r="AM40" i="9"/>
  <c r="FO40" i="9"/>
  <c r="DA40" i="9"/>
  <c r="DW40" i="9"/>
  <c r="AM52" i="9"/>
  <c r="DA52" i="9" s="1"/>
  <c r="ES82" i="9"/>
  <c r="AM82" i="9"/>
  <c r="DW82" i="9"/>
  <c r="DA82" i="9"/>
  <c r="AM92" i="9"/>
  <c r="ES92" i="9"/>
  <c r="CZ30" i="9"/>
  <c r="AL30" i="9"/>
  <c r="AL39" i="9"/>
  <c r="AL55" i="9"/>
  <c r="AL76" i="9"/>
  <c r="BH76" i="9" s="1"/>
  <c r="CD76" i="9" s="1"/>
  <c r="AL102" i="9"/>
  <c r="BH102" i="9" s="1"/>
  <c r="CD102" i="9" s="1"/>
  <c r="FN102" i="9"/>
  <c r="CZ102" i="9"/>
  <c r="DP11" i="9"/>
  <c r="EA23" i="9"/>
  <c r="CW43" i="9"/>
  <c r="EA25" i="9"/>
  <c r="EJ9" i="9"/>
  <c r="EG28" i="9"/>
  <c r="O14" i="8"/>
  <c r="EN8" i="9"/>
  <c r="CR9" i="9"/>
  <c r="CU43" i="9"/>
  <c r="DK28" i="9"/>
  <c r="AO18" i="9"/>
  <c r="DC18" i="9" s="1"/>
  <c r="DY18" i="9"/>
  <c r="AI39" i="9"/>
  <c r="AQ84" i="9"/>
  <c r="AA59" i="9"/>
  <c r="EG59" i="9" s="1"/>
  <c r="AP12" i="9"/>
  <c r="BL12" i="9" s="1"/>
  <c r="CH12" i="9" s="1"/>
  <c r="DZ12" i="9"/>
  <c r="AN57" i="9"/>
  <c r="AK17" i="9"/>
  <c r="CY17" i="9" s="1"/>
  <c r="AR14" i="9"/>
  <c r="FT14" i="9" s="1"/>
  <c r="AJ52" i="9"/>
  <c r="BF52" i="9" s="1"/>
  <c r="CB52" i="9" s="1"/>
  <c r="FL52" i="9"/>
  <c r="AB63" i="9"/>
  <c r="DL63" i="9" s="1"/>
  <c r="AH79" i="9"/>
  <c r="FJ79" i="9" s="1"/>
  <c r="AC58" i="9"/>
  <c r="CQ58" i="9"/>
  <c r="AI82" i="9"/>
  <c r="FK82" i="9" s="1"/>
  <c r="DS82" i="9"/>
  <c r="AQ76" i="9"/>
  <c r="EA76" i="9" s="1"/>
  <c r="AK75" i="9"/>
  <c r="FM75" i="9" s="1"/>
  <c r="AJ31" i="9"/>
  <c r="BF31" i="9" s="1"/>
  <c r="CB31" i="9" s="1"/>
  <c r="DL46" i="9"/>
  <c r="AB46" i="9"/>
  <c r="FD46" i="9" s="1"/>
  <c r="AH102" i="9"/>
  <c r="AG35" i="9"/>
  <c r="AS49" i="9"/>
  <c r="AR37" i="9"/>
  <c r="BN37" i="9" s="1"/>
  <c r="CJ37" i="9" s="1"/>
  <c r="DF37" i="9"/>
  <c r="FT37" i="9"/>
  <c r="AF57" i="9"/>
  <c r="BB57" i="9" s="1"/>
  <c r="BX57" i="9" s="1"/>
  <c r="FH57" i="9"/>
  <c r="AO89" i="9"/>
  <c r="AQ40" i="9"/>
  <c r="DE40" i="9" s="1"/>
  <c r="AA65" i="9"/>
  <c r="EG65" i="9" s="1"/>
  <c r="AP74" i="9"/>
  <c r="EV74" i="9" s="1"/>
  <c r="FP45" i="9"/>
  <c r="AN45" i="9"/>
  <c r="AK76" i="9"/>
  <c r="EQ76" i="9"/>
  <c r="EP12" i="9"/>
  <c r="AJ12" i="9"/>
  <c r="CX12" i="9" s="1"/>
  <c r="FD53" i="9"/>
  <c r="CP53" i="9"/>
  <c r="AB53" i="9"/>
  <c r="AH86" i="9"/>
  <c r="EN86" i="9" s="1"/>
  <c r="AG37" i="9"/>
  <c r="AS23" i="9"/>
  <c r="EC23" i="9" s="1"/>
  <c r="DG92" i="9"/>
  <c r="AS92" i="9"/>
  <c r="AR26" i="9"/>
  <c r="EX26" i="9" s="1"/>
  <c r="AR62" i="9"/>
  <c r="AF58" i="9"/>
  <c r="FH58" i="9" s="1"/>
  <c r="AF75" i="9"/>
  <c r="AD80" i="9"/>
  <c r="DP9" i="9"/>
  <c r="AC104" i="9"/>
  <c r="AE35" i="9"/>
  <c r="AT94" i="9"/>
  <c r="AO99" i="9"/>
  <c r="FQ99" i="9"/>
  <c r="AI56" i="9"/>
  <c r="AQ37" i="9"/>
  <c r="EG34" i="9"/>
  <c r="AA34" i="9"/>
  <c r="AW34" i="9" s="1"/>
  <c r="BS34" i="9" s="1"/>
  <c r="AA104" i="9"/>
  <c r="AP27" i="9"/>
  <c r="DZ27" i="9" s="1"/>
  <c r="AP90" i="9"/>
  <c r="AN10" i="9"/>
  <c r="ET10" i="9" s="1"/>
  <c r="AK62" i="9"/>
  <c r="BG62" i="9" s="1"/>
  <c r="CC62" i="9" s="1"/>
  <c r="AJ20" i="9"/>
  <c r="EP20" i="9" s="1"/>
  <c r="AB65" i="9"/>
  <c r="AX65" i="9" s="1"/>
  <c r="BT65" i="9" s="1"/>
  <c r="AC15" i="9"/>
  <c r="FE15" i="9" s="1"/>
  <c r="EN10" i="9"/>
  <c r="AE81" i="9"/>
  <c r="DO81" i="9" s="1"/>
  <c r="DT9" i="9"/>
  <c r="AQ51" i="9"/>
  <c r="BM51" i="9" s="1"/>
  <c r="CI51" i="9" s="1"/>
  <c r="AA74" i="9"/>
  <c r="DK74" i="9" s="1"/>
  <c r="AP32" i="9"/>
  <c r="FQ8" i="9"/>
  <c r="AN85" i="9"/>
  <c r="ET85" i="9" s="1"/>
  <c r="AK20" i="9"/>
  <c r="DU20" i="9" s="1"/>
  <c r="CY20" i="9"/>
  <c r="AJ63" i="9"/>
  <c r="AB67" i="9"/>
  <c r="AX67" i="9" s="1"/>
  <c r="BT67" i="9" s="1"/>
  <c r="AS68" i="9"/>
  <c r="DG68" i="9"/>
  <c r="EX83" i="9"/>
  <c r="AR83" i="9"/>
  <c r="FT83" i="9" s="1"/>
  <c r="DF83" i="9"/>
  <c r="AF55" i="9"/>
  <c r="AD104" i="9"/>
  <c r="AC89" i="9"/>
  <c r="EI89" i="9" s="1"/>
  <c r="AM50" i="9"/>
  <c r="FO50" i="9" s="1"/>
  <c r="AL9" i="9"/>
  <c r="BH9" i="9" s="1"/>
  <c r="CD9" i="9" s="1"/>
  <c r="FN9" i="9"/>
  <c r="DV9" i="9"/>
  <c r="AI11" i="9"/>
  <c r="EO11" i="9" s="1"/>
  <c r="AQ41" i="9"/>
  <c r="FD50" i="9"/>
  <c r="EH50" i="9"/>
  <c r="DL50" i="9"/>
  <c r="AB50" i="9"/>
  <c r="AX50" i="9" s="1"/>
  <c r="BT50" i="9" s="1"/>
  <c r="AH84" i="9"/>
  <c r="AG34" i="9"/>
  <c r="AG76" i="9"/>
  <c r="AS89" i="9"/>
  <c r="FU89" i="9" s="1"/>
  <c r="AR12" i="9"/>
  <c r="AR103" i="9"/>
  <c r="DF103" i="9" s="1"/>
  <c r="EX103" i="9"/>
  <c r="AD36" i="9"/>
  <c r="CR36" i="9" s="1"/>
  <c r="FF36" i="9"/>
  <c r="DO26" i="9"/>
  <c r="DS12" i="9"/>
  <c r="AI12" i="9"/>
  <c r="EO12" i="9" s="1"/>
  <c r="AO76" i="9"/>
  <c r="BK76" i="9" s="1"/>
  <c r="CG76" i="9" s="1"/>
  <c r="FQ76" i="9"/>
  <c r="AI20" i="9"/>
  <c r="DS20" i="9" s="1"/>
  <c r="AA37" i="9"/>
  <c r="FC37" i="9" s="1"/>
  <c r="AQ30" i="9"/>
  <c r="FS30" i="9" s="1"/>
  <c r="AA36" i="9"/>
  <c r="CO36" i="9" s="1"/>
  <c r="AP62" i="9"/>
  <c r="DZ62" i="9" s="1"/>
  <c r="FR62" i="9"/>
  <c r="AN95" i="9"/>
  <c r="DB95" i="9" s="1"/>
  <c r="AK22" i="9"/>
  <c r="EQ22" i="9"/>
  <c r="AK94" i="9"/>
  <c r="AJ92" i="9"/>
  <c r="BF92" i="9" s="1"/>
  <c r="CB92" i="9" s="1"/>
  <c r="EP92" i="9"/>
  <c r="AB54" i="9"/>
  <c r="CP54" i="9" s="1"/>
  <c r="FD54" i="9"/>
  <c r="FD107" i="9"/>
  <c r="AB107" i="9"/>
  <c r="AX107" i="9" s="1"/>
  <c r="BT107" i="9" s="1"/>
  <c r="AG20" i="9"/>
  <c r="AG94" i="9"/>
  <c r="FI94" i="9" s="1"/>
  <c r="AS57" i="9"/>
  <c r="EC76" i="9"/>
  <c r="FU76" i="9"/>
  <c r="AS76" i="9"/>
  <c r="DN37" i="9"/>
  <c r="AR23" i="9"/>
  <c r="BN23" i="9" s="1"/>
  <c r="CJ23" i="9" s="1"/>
  <c r="AR42" i="9"/>
  <c r="FT42" i="9"/>
  <c r="EX42" i="9"/>
  <c r="AR104" i="9"/>
  <c r="EB104" i="9" s="1"/>
  <c r="N16" i="8"/>
  <c r="AF88" i="9"/>
  <c r="CT88" i="9" s="1"/>
  <c r="AD79" i="9"/>
  <c r="AE16" i="9"/>
  <c r="EK16" i="9" s="1"/>
  <c r="L16" i="8"/>
  <c r="AE83" i="9"/>
  <c r="AE103" i="9"/>
  <c r="EK103" i="9"/>
  <c r="FG103" i="9"/>
  <c r="AT25" i="9"/>
  <c r="FV25" i="9" s="1"/>
  <c r="EZ25" i="9"/>
  <c r="AT44" i="9"/>
  <c r="FV44" i="9" s="1"/>
  <c r="AT73" i="9"/>
  <c r="BP73" i="9" s="1"/>
  <c r="CL73" i="9" s="1"/>
  <c r="AT72" i="9"/>
  <c r="AT93" i="9"/>
  <c r="N13" i="8"/>
  <c r="AM33" i="9"/>
  <c r="DW33" i="9" s="1"/>
  <c r="AM15" i="9"/>
  <c r="AM39" i="9"/>
  <c r="ES39" i="9" s="1"/>
  <c r="DW39" i="9"/>
  <c r="DA39" i="9"/>
  <c r="AM63" i="9"/>
  <c r="ES63" i="9" s="1"/>
  <c r="AM62" i="9"/>
  <c r="DA62" i="9" s="1"/>
  <c r="AM84" i="9"/>
  <c r="BI84" i="9" s="1"/>
  <c r="CE84" i="9" s="1"/>
  <c r="AM96" i="9"/>
  <c r="AY9" i="9"/>
  <c r="BU9" i="9" s="1"/>
  <c r="AL8" i="9"/>
  <c r="AL14" i="9"/>
  <c r="FN14" i="9" s="1"/>
  <c r="AL46" i="9"/>
  <c r="FN46" i="9" s="1"/>
  <c r="AL64" i="9"/>
  <c r="AL73" i="9"/>
  <c r="CZ73" i="9" s="1"/>
  <c r="AL99" i="9"/>
  <c r="EP19" i="9"/>
  <c r="EB19" i="9"/>
  <c r="DM11" i="9"/>
  <c r="L11" i="8"/>
  <c r="AQ57" i="9"/>
  <c r="AP69" i="9"/>
  <c r="DD69" i="9" s="1"/>
  <c r="AK45" i="9"/>
  <c r="FM45" i="9" s="1"/>
  <c r="AJ76" i="9"/>
  <c r="CX76" i="9" s="1"/>
  <c r="FL76" i="9"/>
  <c r="AH16" i="9"/>
  <c r="CV16" i="9" s="1"/>
  <c r="O16" i="8"/>
  <c r="AF73" i="9"/>
  <c r="AC107" i="9"/>
  <c r="EI107" i="9" s="1"/>
  <c r="AO42" i="9"/>
  <c r="BK42" i="9" s="1"/>
  <c r="CG42" i="9" s="1"/>
  <c r="DY42" i="9"/>
  <c r="AI16" i="9"/>
  <c r="AA31" i="9"/>
  <c r="FC31" i="9" s="1"/>
  <c r="AP53" i="9"/>
  <c r="AN33" i="9"/>
  <c r="DB33" i="9"/>
  <c r="AN101" i="9"/>
  <c r="AK65" i="9"/>
  <c r="BG65" i="9" s="1"/>
  <c r="CC65" i="9" s="1"/>
  <c r="DU65" i="9"/>
  <c r="AJ77" i="9"/>
  <c r="BF77" i="9" s="1"/>
  <c r="CB77" i="9" s="1"/>
  <c r="FU32" i="9"/>
  <c r="AS32" i="9"/>
  <c r="DG32" i="9" s="1"/>
  <c r="AG60" i="9"/>
  <c r="DQ60" i="9" s="1"/>
  <c r="FE50" i="9"/>
  <c r="AC50" i="9"/>
  <c r="AY50" i="9" s="1"/>
  <c r="BU50" i="9" s="1"/>
  <c r="AA67" i="9"/>
  <c r="AW67" i="9" s="1"/>
  <c r="BS67" i="9" s="1"/>
  <c r="AK16" i="9"/>
  <c r="AB15" i="9"/>
  <c r="AS28" i="9"/>
  <c r="AR88" i="9"/>
  <c r="AF71" i="9"/>
  <c r="EU21" i="9"/>
  <c r="AO21" i="9"/>
  <c r="AI18" i="9"/>
  <c r="AI104" i="9"/>
  <c r="DS104" i="9"/>
  <c r="AQ24" i="9"/>
  <c r="EA24" i="9" s="1"/>
  <c r="AA73" i="9"/>
  <c r="AP9" i="9"/>
  <c r="BL9" i="9" s="1"/>
  <c r="CH9" i="9" s="1"/>
  <c r="AN13" i="9"/>
  <c r="FP13" i="9"/>
  <c r="AK83" i="9"/>
  <c r="AJ26" i="9"/>
  <c r="CX26" i="9"/>
  <c r="DH21" i="9"/>
  <c r="AG15" i="9"/>
  <c r="FI85" i="9"/>
  <c r="AG85" i="9"/>
  <c r="FU22" i="9"/>
  <c r="EC22" i="9"/>
  <c r="AS22" i="9"/>
  <c r="EY22" i="9" s="1"/>
  <c r="AF18" i="9"/>
  <c r="CT18" i="9" s="1"/>
  <c r="AD20" i="9"/>
  <c r="AZ20" i="9" s="1"/>
  <c r="BV20" i="9" s="1"/>
  <c r="AC18" i="9"/>
  <c r="CQ18" i="9" s="1"/>
  <c r="AT30" i="9"/>
  <c r="BB15" i="9"/>
  <c r="BX15" i="9" s="1"/>
  <c r="CT15" i="9"/>
  <c r="AA56" i="9"/>
  <c r="EG56" i="9" s="1"/>
  <c r="AN39" i="9"/>
  <c r="AK10" i="9"/>
  <c r="BG10" i="9" s="1"/>
  <c r="CC10" i="9" s="1"/>
  <c r="AJ17" i="9"/>
  <c r="EP17" i="9" s="1"/>
  <c r="AJ80" i="9"/>
  <c r="EP80" i="9" s="1"/>
  <c r="AB94" i="9"/>
  <c r="EH94" i="9" s="1"/>
  <c r="AE34" i="9"/>
  <c r="AH37" i="9"/>
  <c r="CV37" i="9" s="1"/>
  <c r="AH93" i="9"/>
  <c r="FJ93" i="9"/>
  <c r="AG58" i="9"/>
  <c r="AR66" i="9"/>
  <c r="DF66" i="9" s="1"/>
  <c r="AF98" i="9"/>
  <c r="CT98" i="9" s="1"/>
  <c r="AE15" i="9"/>
  <c r="L15" i="8"/>
  <c r="AT64" i="9"/>
  <c r="AM18" i="9"/>
  <c r="AM55" i="9"/>
  <c r="AM81" i="9"/>
  <c r="DW81" i="9" s="1"/>
  <c r="DA81" i="9"/>
  <c r="AL94" i="9"/>
  <c r="CZ94" i="9" s="1"/>
  <c r="AO23" i="9"/>
  <c r="DC23" i="9" s="1"/>
  <c r="AI88" i="9"/>
  <c r="EO88" i="9" s="1"/>
  <c r="AQ63" i="9"/>
  <c r="EW63" i="9" s="1"/>
  <c r="AA60" i="9"/>
  <c r="CO60" i="9" s="1"/>
  <c r="AP44" i="9"/>
  <c r="AP104" i="9"/>
  <c r="AN41" i="9"/>
  <c r="BJ41" i="9" s="1"/>
  <c r="CF41" i="9" s="1"/>
  <c r="DX41" i="9"/>
  <c r="AN87" i="9"/>
  <c r="DB87" i="9" s="1"/>
  <c r="AK11" i="9"/>
  <c r="AK33" i="9"/>
  <c r="DB34" i="9"/>
  <c r="AJ47" i="9"/>
  <c r="FL47" i="9" s="1"/>
  <c r="AB79" i="9"/>
  <c r="FD79" i="9" s="1"/>
  <c r="CP79" i="9"/>
  <c r="AH38" i="9"/>
  <c r="AH70" i="9"/>
  <c r="FI31" i="9"/>
  <c r="EM31" i="9"/>
  <c r="AG31" i="9"/>
  <c r="AG87" i="9"/>
  <c r="FI87" i="9"/>
  <c r="EM87" i="9"/>
  <c r="AS63" i="9"/>
  <c r="BO63" i="9" s="1"/>
  <c r="CK63" i="9" s="1"/>
  <c r="AS103" i="9"/>
  <c r="AR90" i="9"/>
  <c r="EB90" i="9" s="1"/>
  <c r="AF27" i="9"/>
  <c r="CT27" i="9" s="1"/>
  <c r="AF54" i="9"/>
  <c r="EL54" i="9"/>
  <c r="AF82" i="9"/>
  <c r="FH82" i="9"/>
  <c r="AF106" i="9"/>
  <c r="BB106" i="9" s="1"/>
  <c r="BX106" i="9" s="1"/>
  <c r="AD26" i="9"/>
  <c r="FF26" i="9" s="1"/>
  <c r="FF71" i="9"/>
  <c r="AD71" i="9"/>
  <c r="DN71" i="9" s="1"/>
  <c r="AC53" i="9"/>
  <c r="AY53" i="9" s="1"/>
  <c r="BU53" i="9" s="1"/>
  <c r="AC83" i="9"/>
  <c r="CQ83" i="9"/>
  <c r="EO13" i="9"/>
  <c r="CS27" i="9"/>
  <c r="EK27" i="9"/>
  <c r="AE27" i="9"/>
  <c r="BA27" i="9" s="1"/>
  <c r="BW27" i="9" s="1"/>
  <c r="FG27" i="9"/>
  <c r="AE86" i="9"/>
  <c r="BA86" i="9" s="1"/>
  <c r="BW86" i="9" s="1"/>
  <c r="CS86" i="9"/>
  <c r="EK26" i="9"/>
  <c r="FQ11" i="9"/>
  <c r="DY11" i="9"/>
  <c r="DC11" i="9"/>
  <c r="AO11" i="9"/>
  <c r="BK11" i="9" s="1"/>
  <c r="CG11" i="9" s="1"/>
  <c r="AO47" i="9"/>
  <c r="AO24" i="9"/>
  <c r="BK24" i="9" s="1"/>
  <c r="CG24" i="9" s="1"/>
  <c r="AO74" i="9"/>
  <c r="DC74" i="9"/>
  <c r="AO80" i="9"/>
  <c r="AO88" i="9"/>
  <c r="FQ88" i="9" s="1"/>
  <c r="AI46" i="9"/>
  <c r="BE46" i="9" s="1"/>
  <c r="CA46" i="9" s="1"/>
  <c r="AI48" i="9"/>
  <c r="FK48" i="9" s="1"/>
  <c r="AI60" i="9"/>
  <c r="AI105" i="9"/>
  <c r="AN14" i="9"/>
  <c r="ET14" i="9" s="1"/>
  <c r="AQ50" i="9"/>
  <c r="AQ71" i="9"/>
  <c r="EW82" i="9"/>
  <c r="AQ82" i="9"/>
  <c r="AQ107" i="9"/>
  <c r="FS107" i="9"/>
  <c r="AA22" i="9"/>
  <c r="CO22" i="9" s="1"/>
  <c r="AA63" i="9"/>
  <c r="FC63" i="9" s="1"/>
  <c r="AA68" i="9"/>
  <c r="DK68" i="9" s="1"/>
  <c r="AA87" i="9"/>
  <c r="FK27" i="9"/>
  <c r="AP28" i="9"/>
  <c r="EV28" i="9" s="1"/>
  <c r="AP29" i="9"/>
  <c r="AP65" i="9"/>
  <c r="AP71" i="9"/>
  <c r="BL71" i="9" s="1"/>
  <c r="CH71" i="9" s="1"/>
  <c r="DZ71" i="9"/>
  <c r="AP94" i="9"/>
  <c r="FR94" i="9"/>
  <c r="DD105" i="9"/>
  <c r="AP105" i="9"/>
  <c r="AN22" i="9"/>
  <c r="DB22" i="9" s="1"/>
  <c r="AN68" i="9"/>
  <c r="AN58" i="9"/>
  <c r="BJ58" i="9" s="1"/>
  <c r="CF58" i="9" s="1"/>
  <c r="DX58" i="9"/>
  <c r="AN98" i="9"/>
  <c r="AN88" i="9"/>
  <c r="DB88" i="9" s="1"/>
  <c r="AN106" i="9"/>
  <c r="BJ106" i="9" s="1"/>
  <c r="CF106" i="9" s="1"/>
  <c r="CY9" i="9"/>
  <c r="CY12" i="9"/>
  <c r="FM12" i="9"/>
  <c r="AK12" i="9"/>
  <c r="BG12" i="9" s="1"/>
  <c r="CC12" i="9" s="1"/>
  <c r="AK23" i="9"/>
  <c r="FM23" i="9" s="1"/>
  <c r="EQ23" i="9"/>
  <c r="CY34" i="9"/>
  <c r="AK34" i="9"/>
  <c r="BG34" i="9" s="1"/>
  <c r="CC34" i="9" s="1"/>
  <c r="FM74" i="9"/>
  <c r="AK74" i="9"/>
  <c r="EQ74" i="9"/>
  <c r="AK80" i="9"/>
  <c r="EQ80" i="9"/>
  <c r="AK107" i="9"/>
  <c r="FM107" i="9" s="1"/>
  <c r="CY107" i="9"/>
  <c r="ET34" i="9"/>
  <c r="DT42" i="9"/>
  <c r="AJ42" i="9"/>
  <c r="FL42" i="9" s="1"/>
  <c r="FL37" i="9"/>
  <c r="AJ37" i="9"/>
  <c r="DT37" i="9" s="1"/>
  <c r="AJ54" i="9"/>
  <c r="BF54" i="9" s="1"/>
  <c r="CB54" i="9" s="1"/>
  <c r="AJ70" i="9"/>
  <c r="EP70" i="9" s="1"/>
  <c r="CX81" i="9"/>
  <c r="AJ81" i="9"/>
  <c r="DT81" i="9" s="1"/>
  <c r="BA14" i="9"/>
  <c r="BW14" i="9" s="1"/>
  <c r="DO14" i="9"/>
  <c r="AB31" i="9"/>
  <c r="FD31" i="9"/>
  <c r="AB49" i="9"/>
  <c r="DL49" i="9" s="1"/>
  <c r="EH49" i="9"/>
  <c r="EH57" i="9"/>
  <c r="DL57" i="9"/>
  <c r="AB57" i="9"/>
  <c r="AB74" i="9"/>
  <c r="EH74" i="9" s="1"/>
  <c r="AB89" i="9"/>
  <c r="AD23" i="9"/>
  <c r="CR23" i="9" s="1"/>
  <c r="AH50" i="9"/>
  <c r="AH39" i="9"/>
  <c r="BD39" i="9" s="1"/>
  <c r="BZ39" i="9" s="1"/>
  <c r="AH59" i="9"/>
  <c r="CV59" i="9" s="1"/>
  <c r="AH73" i="9"/>
  <c r="CV73" i="9"/>
  <c r="DR73" i="9"/>
  <c r="AH94" i="9"/>
  <c r="EW66" i="9"/>
  <c r="AG45" i="9"/>
  <c r="CU45" i="9" s="1"/>
  <c r="AG18" i="9"/>
  <c r="FI18" i="9" s="1"/>
  <c r="CU18" i="9"/>
  <c r="AG50" i="9"/>
  <c r="AG57" i="9"/>
  <c r="AG78" i="9"/>
  <c r="EM78" i="9" s="1"/>
  <c r="AG104" i="9"/>
  <c r="CU104" i="9" s="1"/>
  <c r="AS37" i="9"/>
  <c r="BO37" i="9" s="1"/>
  <c r="CK37" i="9" s="1"/>
  <c r="AS31" i="9"/>
  <c r="FU31" i="9"/>
  <c r="EY31" i="9"/>
  <c r="EC31" i="9"/>
  <c r="FU50" i="9"/>
  <c r="EY50" i="9"/>
  <c r="EC50" i="9"/>
  <c r="AS50" i="9"/>
  <c r="EY64" i="9"/>
  <c r="AS64" i="9"/>
  <c r="BO64" i="9" s="1"/>
  <c r="CK64" i="9" s="1"/>
  <c r="AS80" i="9"/>
  <c r="AS107" i="9"/>
  <c r="AR24" i="9"/>
  <c r="AR58" i="9"/>
  <c r="FT58" i="9" s="1"/>
  <c r="AR46" i="9"/>
  <c r="BN46" i="9" s="1"/>
  <c r="CJ46" i="9" s="1"/>
  <c r="FT46" i="9"/>
  <c r="EX46" i="9"/>
  <c r="AR77" i="9"/>
  <c r="EB77" i="9" s="1"/>
  <c r="FT82" i="9"/>
  <c r="DF82" i="9"/>
  <c r="AR82" i="9"/>
  <c r="AR105" i="9"/>
  <c r="EX105" i="9" s="1"/>
  <c r="AF28" i="9"/>
  <c r="BB28" i="9" s="1"/>
  <c r="BX28" i="9" s="1"/>
  <c r="CT28" i="9"/>
  <c r="AF70" i="9"/>
  <c r="FH70" i="9" s="1"/>
  <c r="AF65" i="9"/>
  <c r="BB65" i="9" s="1"/>
  <c r="BX65" i="9" s="1"/>
  <c r="DP65" i="9"/>
  <c r="FH65" i="9"/>
  <c r="CT65" i="9"/>
  <c r="AF83" i="9"/>
  <c r="AF96" i="9"/>
  <c r="CT96" i="9" s="1"/>
  <c r="AD18" i="9"/>
  <c r="DN18" i="9" s="1"/>
  <c r="AD48" i="9"/>
  <c r="AD69" i="9"/>
  <c r="AZ69" i="9" s="1"/>
  <c r="BV69" i="9" s="1"/>
  <c r="AD63" i="9"/>
  <c r="EJ63" i="9" s="1"/>
  <c r="DN63" i="9"/>
  <c r="FF81" i="9"/>
  <c r="AD81" i="9"/>
  <c r="AZ81" i="9" s="1"/>
  <c r="BV81" i="9" s="1"/>
  <c r="AD93" i="9"/>
  <c r="AZ93" i="9" s="1"/>
  <c r="BV93" i="9" s="1"/>
  <c r="DN93" i="9"/>
  <c r="FF93" i="9"/>
  <c r="CR93" i="9"/>
  <c r="AC27" i="9"/>
  <c r="DM55" i="9"/>
  <c r="AC55" i="9"/>
  <c r="AY55" i="9" s="1"/>
  <c r="BU55" i="9" s="1"/>
  <c r="AC60" i="9"/>
  <c r="CQ60" i="9" s="1"/>
  <c r="AC94" i="9"/>
  <c r="AC95" i="9"/>
  <c r="I8" i="8"/>
  <c r="FG30" i="9"/>
  <c r="AE30" i="9"/>
  <c r="AE31" i="9"/>
  <c r="EK67" i="9"/>
  <c r="AE67" i="9"/>
  <c r="AE57" i="9"/>
  <c r="DO57" i="9" s="1"/>
  <c r="CS57" i="9"/>
  <c r="AE80" i="9"/>
  <c r="EK80" i="9"/>
  <c r="AE87" i="9"/>
  <c r="BA87" i="9" s="1"/>
  <c r="BW87" i="9" s="1"/>
  <c r="AT35" i="9"/>
  <c r="FV35" i="9" s="1"/>
  <c r="AT43" i="9"/>
  <c r="DH43" i="9"/>
  <c r="AT65" i="9"/>
  <c r="EZ81" i="9"/>
  <c r="ED81" i="9"/>
  <c r="AT81" i="9"/>
  <c r="BP81" i="9" s="1"/>
  <c r="CL81" i="9" s="1"/>
  <c r="AT97" i="9"/>
  <c r="DH97" i="9" s="1"/>
  <c r="EZ16" i="9"/>
  <c r="FD8" i="9"/>
  <c r="AM61" i="9"/>
  <c r="DA61" i="9"/>
  <c r="AM16" i="9"/>
  <c r="AM41" i="9"/>
  <c r="BI41" i="9" s="1"/>
  <c r="CE41" i="9" s="1"/>
  <c r="DW41" i="9"/>
  <c r="DA41" i="9"/>
  <c r="AM65" i="9"/>
  <c r="FO77" i="9"/>
  <c r="AM77" i="9"/>
  <c r="AM101" i="9"/>
  <c r="AM104" i="9"/>
  <c r="ES104" i="9" s="1"/>
  <c r="DM9" i="9"/>
  <c r="AL11" i="9"/>
  <c r="CZ11" i="9" s="1"/>
  <c r="ER11" i="9"/>
  <c r="AL15" i="9"/>
  <c r="FN15" i="9" s="1"/>
  <c r="AL63" i="9"/>
  <c r="BH63" i="9" s="1"/>
  <c r="CD63" i="9" s="1"/>
  <c r="ER63" i="9"/>
  <c r="DV63" i="9"/>
  <c r="AL60" i="9"/>
  <c r="AL93" i="9"/>
  <c r="CZ93" i="9" s="1"/>
  <c r="CZ101" i="9"/>
  <c r="AL101" i="9"/>
  <c r="CX19" i="9"/>
  <c r="DC34" i="9"/>
  <c r="FP17" i="9"/>
  <c r="FO17" i="9"/>
  <c r="EK8" i="9"/>
  <c r="EI11" i="9"/>
  <c r="AZ29" i="9"/>
  <c r="BV29" i="9" s="1"/>
  <c r="EJ29" i="9"/>
  <c r="FC9" i="9"/>
  <c r="AO27" i="9"/>
  <c r="FQ27" i="9" s="1"/>
  <c r="AA13" i="9"/>
  <c r="CO13" i="9" s="1"/>
  <c r="AN100" i="9"/>
  <c r="DX100" i="9" s="1"/>
  <c r="AB16" i="9"/>
  <c r="AH48" i="9"/>
  <c r="FU75" i="9"/>
  <c r="AS75" i="9"/>
  <c r="DG75" i="9"/>
  <c r="AR61" i="9"/>
  <c r="AF53" i="9"/>
  <c r="CT53" i="9"/>
  <c r="AC42" i="9"/>
  <c r="AY42" i="9" s="1"/>
  <c r="BU42" i="9" s="1"/>
  <c r="CQ42" i="9"/>
  <c r="FE42" i="9"/>
  <c r="AT84" i="9"/>
  <c r="AQ64" i="9"/>
  <c r="FS64" i="9"/>
  <c r="AA61" i="9"/>
  <c r="DK61" i="9" s="1"/>
  <c r="AP23" i="9"/>
  <c r="AN9" i="9"/>
  <c r="FP9" i="9" s="1"/>
  <c r="AN82" i="9"/>
  <c r="AK46" i="9"/>
  <c r="BG46" i="9" s="1"/>
  <c r="CC46" i="9" s="1"/>
  <c r="AJ72" i="9"/>
  <c r="FL72" i="9" s="1"/>
  <c r="AB103" i="9"/>
  <c r="CP103" i="9" s="1"/>
  <c r="EH103" i="9"/>
  <c r="AH23" i="9"/>
  <c r="CV23" i="9" s="1"/>
  <c r="DR23" i="9"/>
  <c r="AH67" i="9"/>
  <c r="BD67" i="9" s="1"/>
  <c r="BZ67" i="9" s="1"/>
  <c r="AG29" i="9"/>
  <c r="AG82" i="9"/>
  <c r="CU82" i="9" s="1"/>
  <c r="BF13" i="9"/>
  <c r="CB13" i="9" s="1"/>
  <c r="DT13" i="9"/>
  <c r="AS47" i="9"/>
  <c r="AR56" i="9"/>
  <c r="EB56" i="9"/>
  <c r="AR100" i="9"/>
  <c r="AM83" i="9"/>
  <c r="DA83" i="9" s="1"/>
  <c r="AI91" i="9"/>
  <c r="AQ73" i="9"/>
  <c r="DE73" i="9"/>
  <c r="FS73" i="9"/>
  <c r="AP72" i="9"/>
  <c r="ET35" i="9"/>
  <c r="AN35" i="9"/>
  <c r="DX35" i="9" s="1"/>
  <c r="AK19" i="9"/>
  <c r="EQ19" i="9" s="1"/>
  <c r="AJ78" i="9"/>
  <c r="BF78" i="9" s="1"/>
  <c r="CB78" i="9" s="1"/>
  <c r="AH69" i="9"/>
  <c r="DR69" i="9" s="1"/>
  <c r="AS69" i="9"/>
  <c r="BO69" i="9" s="1"/>
  <c r="CK69" i="9" s="1"/>
  <c r="FU69" i="9"/>
  <c r="AR75" i="9"/>
  <c r="BN75" i="9" s="1"/>
  <c r="CJ75" i="9" s="1"/>
  <c r="EB75" i="9"/>
  <c r="AF40" i="9"/>
  <c r="AD55" i="9"/>
  <c r="AZ55" i="9" s="1"/>
  <c r="BV55" i="9" s="1"/>
  <c r="AC64" i="9"/>
  <c r="FE64" i="9" s="1"/>
  <c r="DM64" i="9"/>
  <c r="AE41" i="9"/>
  <c r="FG41" i="9" s="1"/>
  <c r="FO49" i="9"/>
  <c r="AM49" i="9"/>
  <c r="AO14" i="9"/>
  <c r="DC14" i="9" s="1"/>
  <c r="AI73" i="9"/>
  <c r="AQ35" i="9"/>
  <c r="EW35" i="9" s="1"/>
  <c r="AA43" i="9"/>
  <c r="AW43" i="9" s="1"/>
  <c r="BS43" i="9" s="1"/>
  <c r="AP102" i="9"/>
  <c r="EV102" i="9" s="1"/>
  <c r="AN38" i="9"/>
  <c r="DB38" i="9" s="1"/>
  <c r="DX75" i="9"/>
  <c r="ET75" i="9"/>
  <c r="AN75" i="9"/>
  <c r="BJ75" i="9" s="1"/>
  <c r="CF75" i="9" s="1"/>
  <c r="AJ107" i="9"/>
  <c r="FL107" i="9" s="1"/>
  <c r="AB105" i="9"/>
  <c r="DL105" i="9" s="1"/>
  <c r="AH26" i="9"/>
  <c r="AF41" i="9"/>
  <c r="CT41" i="9" s="1"/>
  <c r="AO22" i="9"/>
  <c r="AI58" i="9"/>
  <c r="AQ22" i="9"/>
  <c r="EA22" i="9"/>
  <c r="AA85" i="9"/>
  <c r="AP63" i="9"/>
  <c r="BL63" i="9" s="1"/>
  <c r="CH63" i="9" s="1"/>
  <c r="DB86" i="9"/>
  <c r="AN86" i="9"/>
  <c r="DX86" i="9" s="1"/>
  <c r="AK69" i="9"/>
  <c r="EQ69" i="9" s="1"/>
  <c r="AJ90" i="9"/>
  <c r="FL90" i="9" s="1"/>
  <c r="AB55" i="9"/>
  <c r="AB106" i="9"/>
  <c r="EH106" i="9" s="1"/>
  <c r="AH47" i="9"/>
  <c r="AG26" i="9"/>
  <c r="BC26" i="9" s="1"/>
  <c r="BY26" i="9" s="1"/>
  <c r="CU26" i="9"/>
  <c r="FI26" i="9"/>
  <c r="EM93" i="9"/>
  <c r="AG93" i="9"/>
  <c r="CU93" i="9" s="1"/>
  <c r="AS11" i="9"/>
  <c r="DG11" i="9" s="1"/>
  <c r="AS51" i="9"/>
  <c r="BO51" i="9" s="1"/>
  <c r="CK51" i="9" s="1"/>
  <c r="AS99" i="9"/>
  <c r="FU99" i="9" s="1"/>
  <c r="AR48" i="9"/>
  <c r="FT48" i="9" s="1"/>
  <c r="AR84" i="9"/>
  <c r="BN84" i="9" s="1"/>
  <c r="CJ84" i="9" s="1"/>
  <c r="AF20" i="9"/>
  <c r="CT20" i="9" s="1"/>
  <c r="AF67" i="9"/>
  <c r="DP67" i="9" s="1"/>
  <c r="AD105" i="9"/>
  <c r="EJ105" i="9" s="1"/>
  <c r="AC24" i="9"/>
  <c r="AY24" i="9" s="1"/>
  <c r="BU24" i="9" s="1"/>
  <c r="CQ24" i="9"/>
  <c r="CQ66" i="9"/>
  <c r="AC66" i="9"/>
  <c r="EI66" i="9" s="1"/>
  <c r="AC91" i="9"/>
  <c r="AE51" i="9"/>
  <c r="DO51" i="9" s="1"/>
  <c r="AT68" i="9"/>
  <c r="AM13" i="9"/>
  <c r="DW13" i="9"/>
  <c r="AM60" i="9"/>
  <c r="AL96" i="9"/>
  <c r="AO28" i="9"/>
  <c r="BK28" i="9" s="1"/>
  <c r="CG28" i="9" s="1"/>
  <c r="AI59" i="9"/>
  <c r="AQ74" i="9"/>
  <c r="DE74" i="9" s="1"/>
  <c r="AA21" i="9"/>
  <c r="AP58" i="9"/>
  <c r="BL58" i="9" s="1"/>
  <c r="CH58" i="9" s="1"/>
  <c r="DZ58" i="9"/>
  <c r="FM9" i="9"/>
  <c r="AT28" i="9"/>
  <c r="CV12" i="9"/>
  <c r="AH12" i="9"/>
  <c r="FJ12" i="9" s="1"/>
  <c r="EN58" i="9"/>
  <c r="FJ58" i="9"/>
  <c r="AH58" i="9"/>
  <c r="BD58" i="9" s="1"/>
  <c r="BZ58" i="9" s="1"/>
  <c r="DR58" i="9"/>
  <c r="AH95" i="9"/>
  <c r="AG56" i="9"/>
  <c r="BC56" i="9" s="1"/>
  <c r="BY56" i="9" s="1"/>
  <c r="EM56" i="9"/>
  <c r="AS70" i="9"/>
  <c r="EX69" i="9"/>
  <c r="EB69" i="9"/>
  <c r="AR69" i="9"/>
  <c r="FT69" i="9" s="1"/>
  <c r="AD11" i="9"/>
  <c r="AD38" i="9"/>
  <c r="AZ38" i="9" s="1"/>
  <c r="BV38" i="9" s="1"/>
  <c r="CR38" i="9"/>
  <c r="EJ38" i="9"/>
  <c r="AD89" i="9"/>
  <c r="EJ89" i="9" s="1"/>
  <c r="CQ80" i="9"/>
  <c r="DM80" i="9"/>
  <c r="AC80" i="9"/>
  <c r="FE80" i="9" s="1"/>
  <c r="AC93" i="9"/>
  <c r="FE93" i="9" s="1"/>
  <c r="AR54" i="9"/>
  <c r="FT54" i="9" s="1"/>
  <c r="FG53" i="9"/>
  <c r="AE53" i="9"/>
  <c r="CS53" i="9" s="1"/>
  <c r="AI21" i="9"/>
  <c r="BE21" i="9" s="1"/>
  <c r="CA21" i="9" s="1"/>
  <c r="EO21" i="9"/>
  <c r="AI81" i="9"/>
  <c r="AQ34" i="9"/>
  <c r="AO36" i="9"/>
  <c r="AO64" i="9"/>
  <c r="AO25" i="9"/>
  <c r="DY25" i="9"/>
  <c r="AO58" i="9"/>
  <c r="BK58" i="9" s="1"/>
  <c r="CG58" i="9" s="1"/>
  <c r="AO69" i="9"/>
  <c r="DC69" i="9" s="1"/>
  <c r="EU94" i="9"/>
  <c r="AO94" i="9"/>
  <c r="AI34" i="9"/>
  <c r="BE34" i="9" s="1"/>
  <c r="CA34" i="9" s="1"/>
  <c r="AI22" i="9"/>
  <c r="CW22" i="9"/>
  <c r="AI69" i="9"/>
  <c r="EO69" i="9" s="1"/>
  <c r="AI61" i="9"/>
  <c r="BE61" i="9" s="1"/>
  <c r="CA61" i="9" s="1"/>
  <c r="AI90" i="9"/>
  <c r="AI95" i="9"/>
  <c r="AQ8" i="9"/>
  <c r="EW8" i="9"/>
  <c r="EA8" i="9"/>
  <c r="AQ38" i="9"/>
  <c r="EA38" i="9" s="1"/>
  <c r="AQ55" i="9"/>
  <c r="AQ79" i="9"/>
  <c r="DE98" i="9"/>
  <c r="AQ98" i="9"/>
  <c r="EA98" i="9" s="1"/>
  <c r="FS99" i="9"/>
  <c r="AQ99" i="9"/>
  <c r="BM99" i="9" s="1"/>
  <c r="CI99" i="9" s="1"/>
  <c r="AA44" i="9"/>
  <c r="CO44" i="9" s="1"/>
  <c r="AA52" i="9"/>
  <c r="EG52" i="9" s="1"/>
  <c r="AA62" i="9"/>
  <c r="EG62" i="9" s="1"/>
  <c r="AA78" i="9"/>
  <c r="DK78" i="9" s="1"/>
  <c r="AA88" i="9"/>
  <c r="DK88" i="9" s="1"/>
  <c r="EO27" i="9"/>
  <c r="AP31" i="9"/>
  <c r="AP55" i="9"/>
  <c r="DD55" i="9" s="1"/>
  <c r="AP89" i="9"/>
  <c r="BL89" i="9" s="1"/>
  <c r="CH89" i="9" s="1"/>
  <c r="AP70" i="9"/>
  <c r="EV70" i="9" s="1"/>
  <c r="AP79" i="9"/>
  <c r="FR79" i="9" s="1"/>
  <c r="AP106" i="9"/>
  <c r="BL106" i="9" s="1"/>
  <c r="CH106" i="9" s="1"/>
  <c r="FR106" i="9"/>
  <c r="DZ106" i="9"/>
  <c r="AN44" i="9"/>
  <c r="AN24" i="9"/>
  <c r="FP24" i="9" s="1"/>
  <c r="AN59" i="9"/>
  <c r="AN73" i="9"/>
  <c r="BJ73" i="9" s="1"/>
  <c r="CF73" i="9" s="1"/>
  <c r="AN89" i="9"/>
  <c r="DX89" i="9" s="1"/>
  <c r="AN107" i="9"/>
  <c r="AK13" i="9"/>
  <c r="BG13" i="9" s="1"/>
  <c r="CC13" i="9" s="1"/>
  <c r="AK24" i="9"/>
  <c r="BG24" i="9" s="1"/>
  <c r="CC24" i="9" s="1"/>
  <c r="CY24" i="9"/>
  <c r="EQ24" i="9"/>
  <c r="FM24" i="9"/>
  <c r="AK35" i="9"/>
  <c r="CY35" i="9" s="1"/>
  <c r="EQ35" i="9"/>
  <c r="EQ66" i="9"/>
  <c r="AK66" i="9"/>
  <c r="BG66" i="9" s="1"/>
  <c r="CC66" i="9" s="1"/>
  <c r="AK93" i="9"/>
  <c r="EQ93" i="9" s="1"/>
  <c r="FM93" i="9"/>
  <c r="EQ95" i="9"/>
  <c r="AK95" i="9"/>
  <c r="FM95" i="9" s="1"/>
  <c r="FP34" i="9"/>
  <c r="AJ43" i="9"/>
  <c r="AJ38" i="9"/>
  <c r="BF38" i="9" s="1"/>
  <c r="CB38" i="9" s="1"/>
  <c r="AJ55" i="9"/>
  <c r="AJ73" i="9"/>
  <c r="BF73" i="9" s="1"/>
  <c r="CB73" i="9" s="1"/>
  <c r="CX73" i="9"/>
  <c r="AJ82" i="9"/>
  <c r="CX82" i="9" s="1"/>
  <c r="FG14" i="9"/>
  <c r="AB9" i="9"/>
  <c r="DL9" i="9" s="1"/>
  <c r="AB40" i="9"/>
  <c r="FD40" i="9" s="1"/>
  <c r="AB34" i="9"/>
  <c r="CP34" i="9" s="1"/>
  <c r="AB68" i="9"/>
  <c r="AB83" i="9"/>
  <c r="AB90" i="9"/>
  <c r="AF22" i="9"/>
  <c r="EL22" i="9" s="1"/>
  <c r="DP22" i="9"/>
  <c r="AB19" i="9"/>
  <c r="DL19" i="9" s="1"/>
  <c r="CV17" i="9"/>
  <c r="DR17" i="9"/>
  <c r="AH17" i="9"/>
  <c r="EN17" i="9" s="1"/>
  <c r="AH49" i="9"/>
  <c r="EN49" i="9" s="1"/>
  <c r="AH40" i="9"/>
  <c r="EN40" i="9" s="1"/>
  <c r="CV40" i="9"/>
  <c r="AH60" i="9"/>
  <c r="BD60" i="9" s="1"/>
  <c r="BZ60" i="9" s="1"/>
  <c r="DR60" i="9"/>
  <c r="EN60" i="9"/>
  <c r="AH80" i="9"/>
  <c r="AH91" i="9"/>
  <c r="FJ91" i="9"/>
  <c r="EA66" i="9"/>
  <c r="AG21" i="9"/>
  <c r="FI21" i="9"/>
  <c r="CU21" i="9"/>
  <c r="DQ38" i="9"/>
  <c r="AG38" i="9"/>
  <c r="CU38" i="9" s="1"/>
  <c r="AG40" i="9"/>
  <c r="FI40" i="9" s="1"/>
  <c r="AG92" i="9"/>
  <c r="DQ92" i="9" s="1"/>
  <c r="AG81" i="9"/>
  <c r="AG95" i="9"/>
  <c r="AS13" i="9"/>
  <c r="AS34" i="9"/>
  <c r="AS52" i="9"/>
  <c r="DG52" i="9"/>
  <c r="EY52" i="9"/>
  <c r="AS65" i="9"/>
  <c r="AS83" i="9"/>
  <c r="BO83" i="9" s="1"/>
  <c r="CK83" i="9" s="1"/>
  <c r="FU83" i="9"/>
  <c r="AS100" i="9"/>
  <c r="AR11" i="9"/>
  <c r="AR67" i="9"/>
  <c r="BN67" i="9" s="1"/>
  <c r="CJ67" i="9" s="1"/>
  <c r="AR93" i="9"/>
  <c r="DF93" i="9" s="1"/>
  <c r="AR63" i="9"/>
  <c r="BN63" i="9" s="1"/>
  <c r="CJ63" i="9" s="1"/>
  <c r="EX63" i="9"/>
  <c r="EB63" i="9"/>
  <c r="FT85" i="9"/>
  <c r="EB85" i="9"/>
  <c r="AR85" i="9"/>
  <c r="AR106" i="9"/>
  <c r="DF106" i="9" s="1"/>
  <c r="EB106" i="9"/>
  <c r="AF10" i="9"/>
  <c r="M10" i="8"/>
  <c r="AF29" i="9"/>
  <c r="CT29" i="9" s="1"/>
  <c r="AF61" i="9"/>
  <c r="CT61" i="9" s="1"/>
  <c r="AF56" i="9"/>
  <c r="EL56" i="9"/>
  <c r="FH56" i="9"/>
  <c r="AF87" i="9"/>
  <c r="BB87" i="9" s="1"/>
  <c r="BX87" i="9" s="1"/>
  <c r="CT87" i="9"/>
  <c r="AF104" i="9"/>
  <c r="AD30" i="9"/>
  <c r="EJ30" i="9" s="1"/>
  <c r="AD83" i="9"/>
  <c r="AZ83" i="9" s="1"/>
  <c r="BV83" i="9" s="1"/>
  <c r="AD56" i="9"/>
  <c r="AD73" i="9"/>
  <c r="FF73" i="9" s="1"/>
  <c r="AD95" i="9"/>
  <c r="DN95" i="9" s="1"/>
  <c r="AC31" i="9"/>
  <c r="AC34" i="9"/>
  <c r="DM34" i="9" s="1"/>
  <c r="AC62" i="9"/>
  <c r="AY62" i="9" s="1"/>
  <c r="BU62" i="9" s="1"/>
  <c r="FE62" i="9"/>
  <c r="AC68" i="9"/>
  <c r="EI68" i="9"/>
  <c r="CQ68" i="9"/>
  <c r="AC90" i="9"/>
  <c r="CQ90" i="9" s="1"/>
  <c r="DM90" i="9"/>
  <c r="BM13" i="9"/>
  <c r="CI13" i="9" s="1"/>
  <c r="EW13" i="9"/>
  <c r="N8" i="8"/>
  <c r="AE18" i="9"/>
  <c r="BA18" i="9" s="1"/>
  <c r="BW18" i="9" s="1"/>
  <c r="AE32" i="9"/>
  <c r="DO32" i="9" s="1"/>
  <c r="AE58" i="9"/>
  <c r="EK58" i="9"/>
  <c r="FG58" i="9"/>
  <c r="CS58" i="9"/>
  <c r="AE78" i="9"/>
  <c r="AE92" i="9"/>
  <c r="CS92" i="9" s="1"/>
  <c r="AE89" i="9"/>
  <c r="CY54" i="9"/>
  <c r="EZ41" i="9"/>
  <c r="AT41" i="9"/>
  <c r="BP41" i="9" s="1"/>
  <c r="CL41" i="9" s="1"/>
  <c r="AT47" i="9"/>
  <c r="FV74" i="9"/>
  <c r="AT74" i="9"/>
  <c r="AT78" i="9"/>
  <c r="AT98" i="9"/>
  <c r="ED98" i="9"/>
  <c r="EZ98" i="9"/>
  <c r="DH16" i="9"/>
  <c r="CQ8" i="9"/>
  <c r="CV15" i="9"/>
  <c r="CP8" i="9"/>
  <c r="FC8" i="9"/>
  <c r="EG9" i="9"/>
  <c r="AM10" i="9"/>
  <c r="ES10" i="9" s="1"/>
  <c r="AM56" i="9"/>
  <c r="BI56" i="9" s="1"/>
  <c r="CE56" i="9" s="1"/>
  <c r="AM20" i="9"/>
  <c r="AM70" i="9"/>
  <c r="AM95" i="9"/>
  <c r="AM102" i="9"/>
  <c r="DA102" i="9"/>
  <c r="AM99" i="9"/>
  <c r="EI9" i="9"/>
  <c r="AL18" i="9"/>
  <c r="CZ18" i="9" s="1"/>
  <c r="AL27" i="9"/>
  <c r="DV27" i="9"/>
  <c r="AL65" i="9"/>
  <c r="CZ65" i="9" s="1"/>
  <c r="AL62" i="9"/>
  <c r="DV62" i="9" s="1"/>
  <c r="AL79" i="9"/>
  <c r="DV79" i="9" s="1"/>
  <c r="ER79" i="9"/>
  <c r="AL107" i="9"/>
  <c r="ER107" i="9" s="1"/>
  <c r="FN107" i="9"/>
  <c r="FL19" i="9"/>
  <c r="EU34" i="9"/>
  <c r="CS8" i="9"/>
  <c r="BL19" i="9"/>
  <c r="CH19" i="9" s="1"/>
  <c r="EV19" i="9"/>
  <c r="FV14" i="9"/>
  <c r="AO102" i="9"/>
  <c r="EU102" i="9"/>
  <c r="AI92" i="9"/>
  <c r="DS92" i="9" s="1"/>
  <c r="AA47" i="9"/>
  <c r="FC47" i="9" s="1"/>
  <c r="AP52" i="9"/>
  <c r="FR52" i="9" s="1"/>
  <c r="AN47" i="9"/>
  <c r="BJ47" i="9" s="1"/>
  <c r="CF47" i="9" s="1"/>
  <c r="AK102" i="9"/>
  <c r="BG102" i="9" s="1"/>
  <c r="CC102" i="9" s="1"/>
  <c r="CY102" i="9"/>
  <c r="CX21" i="9"/>
  <c r="AJ21" i="9"/>
  <c r="BF21" i="9" s="1"/>
  <c r="CB21" i="9" s="1"/>
  <c r="AB78" i="9"/>
  <c r="AX78" i="9" s="1"/>
  <c r="BT78" i="9" s="1"/>
  <c r="DL78" i="9"/>
  <c r="AG86" i="9"/>
  <c r="BC86" i="9" s="1"/>
  <c r="BY86" i="9" s="1"/>
  <c r="AC87" i="9"/>
  <c r="AO84" i="9"/>
  <c r="BK84" i="9" s="1"/>
  <c r="CG84" i="9" s="1"/>
  <c r="DS55" i="9"/>
  <c r="AI55" i="9"/>
  <c r="BE55" i="9" s="1"/>
  <c r="CA55" i="9" s="1"/>
  <c r="AQ93" i="9"/>
  <c r="EA93" i="9" s="1"/>
  <c r="AA107" i="9"/>
  <c r="AP97" i="9"/>
  <c r="DD97" i="9" s="1"/>
  <c r="AK81" i="9"/>
  <c r="FM81" i="9" s="1"/>
  <c r="AB69" i="9"/>
  <c r="FD69" i="9"/>
  <c r="AD16" i="9"/>
  <c r="AL29" i="9"/>
  <c r="DV29" i="9" s="1"/>
  <c r="AI70" i="9"/>
  <c r="EO70" i="9" s="1"/>
  <c r="DS70" i="9"/>
  <c r="AQ94" i="9"/>
  <c r="AA103" i="9"/>
  <c r="AP67" i="9"/>
  <c r="BL67" i="9" s="1"/>
  <c r="CH67" i="9" s="1"/>
  <c r="AK82" i="9"/>
  <c r="BG82" i="9" s="1"/>
  <c r="CC82" i="9" s="1"/>
  <c r="AJ33" i="9"/>
  <c r="DT33" i="9" s="1"/>
  <c r="AB77" i="9"/>
  <c r="AX77" i="9" s="1"/>
  <c r="BT77" i="9" s="1"/>
  <c r="FD77" i="9"/>
  <c r="DL77" i="9"/>
  <c r="CV35" i="9"/>
  <c r="AH35" i="9"/>
  <c r="BD35" i="9" s="1"/>
  <c r="BZ35" i="9" s="1"/>
  <c r="EN35" i="9"/>
  <c r="DR35" i="9"/>
  <c r="FJ35" i="9"/>
  <c r="EM61" i="9"/>
  <c r="AG61" i="9"/>
  <c r="AS94" i="9"/>
  <c r="AF91" i="9"/>
  <c r="AD99" i="9"/>
  <c r="EJ99" i="9" s="1"/>
  <c r="AC86" i="9"/>
  <c r="DM86" i="9" s="1"/>
  <c r="AE28" i="9"/>
  <c r="AT54" i="9"/>
  <c r="ED54" i="9" s="1"/>
  <c r="FV54" i="9"/>
  <c r="EZ54" i="9"/>
  <c r="AM105" i="9"/>
  <c r="FO105" i="9" s="1"/>
  <c r="AO43" i="9"/>
  <c r="BK43" i="9" s="1"/>
  <c r="CG43" i="9" s="1"/>
  <c r="AI50" i="9"/>
  <c r="FK50" i="9" s="1"/>
  <c r="AQ96" i="9"/>
  <c r="AN103" i="9"/>
  <c r="AK77" i="9"/>
  <c r="BG77" i="9" s="1"/>
  <c r="CC77" i="9" s="1"/>
  <c r="AJ24" i="9"/>
  <c r="BF24" i="9" s="1"/>
  <c r="CB24" i="9" s="1"/>
  <c r="AB66" i="9"/>
  <c r="CP66" i="9"/>
  <c r="AD14" i="9"/>
  <c r="CR14" i="9" s="1"/>
  <c r="FH9" i="9"/>
  <c r="AE49" i="9"/>
  <c r="CS49" i="9" s="1"/>
  <c r="ED86" i="9"/>
  <c r="AT86" i="9"/>
  <c r="BP86" i="9" s="1"/>
  <c r="CL86" i="9" s="1"/>
  <c r="AM79" i="9"/>
  <c r="DA79" i="9" s="1"/>
  <c r="DW79" i="9"/>
  <c r="AL53" i="9"/>
  <c r="DV53" i="9" s="1"/>
  <c r="AO65" i="9"/>
  <c r="DY65" i="9" s="1"/>
  <c r="FQ65" i="9"/>
  <c r="DC65" i="9"/>
  <c r="AI89" i="9"/>
  <c r="EO89" i="9"/>
  <c r="AQ101" i="9"/>
  <c r="BM101" i="9" s="1"/>
  <c r="CI101" i="9" s="1"/>
  <c r="AP45" i="9"/>
  <c r="DD45" i="9" s="1"/>
  <c r="AN63" i="9"/>
  <c r="ET63" i="9" s="1"/>
  <c r="AJ66" i="9"/>
  <c r="BF66" i="9" s="1"/>
  <c r="CB66" i="9" s="1"/>
  <c r="AF52" i="9"/>
  <c r="BB52" i="9" s="1"/>
  <c r="BX52" i="9" s="1"/>
  <c r="FH52" i="9"/>
  <c r="AD91" i="9"/>
  <c r="EJ91" i="9" s="1"/>
  <c r="AC41" i="9"/>
  <c r="AY41" i="9" s="1"/>
  <c r="BU41" i="9" s="1"/>
  <c r="AC74" i="9"/>
  <c r="CV10" i="9"/>
  <c r="AE40" i="9"/>
  <c r="CS40" i="9" s="1"/>
  <c r="EK96" i="9"/>
  <c r="AE96" i="9"/>
  <c r="BA96" i="9" s="1"/>
  <c r="BW96" i="9" s="1"/>
  <c r="AT29" i="9"/>
  <c r="DH29" i="9" s="1"/>
  <c r="FV29" i="9"/>
  <c r="AT92" i="9"/>
  <c r="DP15" i="9"/>
  <c r="AM107" i="9"/>
  <c r="AL42" i="9"/>
  <c r="BH42" i="9" s="1"/>
  <c r="CD42" i="9" s="1"/>
  <c r="FT19" i="9"/>
  <c r="AO59" i="9"/>
  <c r="DY59" i="9" s="1"/>
  <c r="DY87" i="9"/>
  <c r="DC87" i="9"/>
  <c r="AO87" i="9"/>
  <c r="FQ87" i="9"/>
  <c r="AI53" i="9"/>
  <c r="FK53" i="9"/>
  <c r="AQ53" i="9"/>
  <c r="AQ105" i="9"/>
  <c r="FS105" i="9" s="1"/>
  <c r="FC86" i="9"/>
  <c r="CO86" i="9"/>
  <c r="AA86" i="9"/>
  <c r="AW86" i="9" s="1"/>
  <c r="BS86" i="9" s="1"/>
  <c r="AP83" i="9"/>
  <c r="EV83" i="9" s="1"/>
  <c r="AN65" i="9"/>
  <c r="FP65" i="9" s="1"/>
  <c r="AK58" i="9"/>
  <c r="FM58" i="9" s="1"/>
  <c r="AJ36" i="9"/>
  <c r="EP36" i="9" s="1"/>
  <c r="AB51" i="9"/>
  <c r="AX51" i="9" s="1"/>
  <c r="BT51" i="9" s="1"/>
  <c r="AR51" i="9"/>
  <c r="EX51" i="9" s="1"/>
  <c r="AO29" i="9"/>
  <c r="AO50" i="9"/>
  <c r="BK50" i="9" s="1"/>
  <c r="CG50" i="9" s="1"/>
  <c r="FQ50" i="9"/>
  <c r="DC101" i="9"/>
  <c r="AO101" i="9"/>
  <c r="AI66" i="9"/>
  <c r="AI23" i="9"/>
  <c r="BE23" i="9" s="1"/>
  <c r="CA23" i="9" s="1"/>
  <c r="AI49" i="9"/>
  <c r="BE49" i="9" s="1"/>
  <c r="CA49" i="9" s="1"/>
  <c r="EO49" i="9"/>
  <c r="FK49" i="9"/>
  <c r="AI87" i="9"/>
  <c r="FK87" i="9" s="1"/>
  <c r="EO87" i="9"/>
  <c r="AI97" i="9"/>
  <c r="FK97" i="9"/>
  <c r="AQ12" i="9"/>
  <c r="EW12" i="9"/>
  <c r="AQ39" i="9"/>
  <c r="AQ42" i="9"/>
  <c r="AQ67" i="9"/>
  <c r="FS100" i="9"/>
  <c r="DE100" i="9"/>
  <c r="AQ100" i="9"/>
  <c r="BM100" i="9" s="1"/>
  <c r="CI100" i="9" s="1"/>
  <c r="AQ102" i="9"/>
  <c r="BM102" i="9" s="1"/>
  <c r="CI102" i="9" s="1"/>
  <c r="DE102" i="9"/>
  <c r="FS102" i="9"/>
  <c r="AA14" i="9"/>
  <c r="CO14" i="9" s="1"/>
  <c r="DK14" i="9"/>
  <c r="EG14" i="9"/>
  <c r="FC41" i="9"/>
  <c r="CO41" i="9"/>
  <c r="DK41" i="9"/>
  <c r="AA41" i="9"/>
  <c r="AW41" i="9" s="1"/>
  <c r="BS41" i="9" s="1"/>
  <c r="AA53" i="9"/>
  <c r="AA71" i="9"/>
  <c r="AA89" i="9"/>
  <c r="EG89" i="9" s="1"/>
  <c r="AP56" i="9"/>
  <c r="DD56" i="9" s="1"/>
  <c r="AP33" i="9"/>
  <c r="BL33" i="9" s="1"/>
  <c r="CH33" i="9" s="1"/>
  <c r="DZ33" i="9"/>
  <c r="DD33" i="9"/>
  <c r="FR33" i="9"/>
  <c r="AP96" i="9"/>
  <c r="BL96" i="9" s="1"/>
  <c r="CH96" i="9" s="1"/>
  <c r="AP91" i="9"/>
  <c r="DD91" i="9" s="1"/>
  <c r="EV91" i="9"/>
  <c r="AP85" i="9"/>
  <c r="DD107" i="9"/>
  <c r="AP107" i="9"/>
  <c r="AN18" i="9"/>
  <c r="BJ18" i="9" s="1"/>
  <c r="CF18" i="9" s="1"/>
  <c r="AN25" i="9"/>
  <c r="FP25" i="9"/>
  <c r="DX25" i="9"/>
  <c r="AN61" i="9"/>
  <c r="ET61" i="9" s="1"/>
  <c r="DB61" i="9"/>
  <c r="AN79" i="9"/>
  <c r="AN90" i="9"/>
  <c r="ET90" i="9" s="1"/>
  <c r="BE8" i="9"/>
  <c r="CA8" i="9" s="1"/>
  <c r="EO8" i="9"/>
  <c r="FK8" i="9"/>
  <c r="AK14" i="9"/>
  <c r="DU25" i="9"/>
  <c r="AK25" i="9"/>
  <c r="CY25" i="9" s="1"/>
  <c r="AK36" i="9"/>
  <c r="BG36" i="9" s="1"/>
  <c r="CC36" i="9" s="1"/>
  <c r="AK55" i="9"/>
  <c r="FM55" i="9" s="1"/>
  <c r="DU78" i="9"/>
  <c r="FM78" i="9"/>
  <c r="AK78" i="9"/>
  <c r="AK98" i="9"/>
  <c r="FM98" i="9" s="1"/>
  <c r="DX23" i="9"/>
  <c r="AJ50" i="9"/>
  <c r="CX50" i="9" s="1"/>
  <c r="CX39" i="9"/>
  <c r="AJ39" i="9"/>
  <c r="EP39" i="9" s="1"/>
  <c r="AJ56" i="9"/>
  <c r="BF56" i="9" s="1"/>
  <c r="CB56" i="9" s="1"/>
  <c r="AJ93" i="9"/>
  <c r="BF93" i="9" s="1"/>
  <c r="CB93" i="9" s="1"/>
  <c r="FL93" i="9"/>
  <c r="EP93" i="9"/>
  <c r="CX93" i="9"/>
  <c r="AJ83" i="9"/>
  <c r="CX83" i="9" s="1"/>
  <c r="AB45" i="9"/>
  <c r="AB10" i="9"/>
  <c r="AB14" i="9"/>
  <c r="CP14" i="9" s="1"/>
  <c r="AB36" i="9"/>
  <c r="CP36" i="9"/>
  <c r="FD36" i="9"/>
  <c r="AB58" i="9"/>
  <c r="AB81" i="9"/>
  <c r="DL81" i="9" s="1"/>
  <c r="AB96" i="9"/>
  <c r="AX96" i="9" s="1"/>
  <c r="BT96" i="9" s="1"/>
  <c r="FD96" i="9"/>
  <c r="EH96" i="9"/>
  <c r="AC19" i="9"/>
  <c r="AH9" i="9"/>
  <c r="BD9" i="9" s="1"/>
  <c r="BZ9" i="9" s="1"/>
  <c r="AH53" i="9"/>
  <c r="BD53" i="9" s="1"/>
  <c r="BZ53" i="9" s="1"/>
  <c r="AH41" i="9"/>
  <c r="CV41" i="9" s="1"/>
  <c r="AH61" i="9"/>
  <c r="AH83" i="9"/>
  <c r="BD83" i="9" s="1"/>
  <c r="BZ83" i="9" s="1"/>
  <c r="AH90" i="9"/>
  <c r="BD90" i="9" s="1"/>
  <c r="BZ90" i="9" s="1"/>
  <c r="DE66" i="9"/>
  <c r="AG25" i="9"/>
  <c r="BC25" i="9" s="1"/>
  <c r="BY25" i="9" s="1"/>
  <c r="FI25" i="9"/>
  <c r="CU25" i="9"/>
  <c r="EM22" i="9"/>
  <c r="DQ22" i="9"/>
  <c r="AG22" i="9"/>
  <c r="BC22" i="9" s="1"/>
  <c r="BY22" i="9" s="1"/>
  <c r="AG53" i="9"/>
  <c r="BC53" i="9" s="1"/>
  <c r="BY53" i="9" s="1"/>
  <c r="CU53" i="9"/>
  <c r="AG55" i="9"/>
  <c r="BC55" i="9" s="1"/>
  <c r="BY55" i="9" s="1"/>
  <c r="AG99" i="9"/>
  <c r="AG100" i="9"/>
  <c r="EM100" i="9" s="1"/>
  <c r="CR39" i="9"/>
  <c r="AS39" i="9"/>
  <c r="AS14" i="9"/>
  <c r="AS36" i="9"/>
  <c r="FU36" i="9" s="1"/>
  <c r="AS62" i="9"/>
  <c r="BO62" i="9" s="1"/>
  <c r="CK62" i="9" s="1"/>
  <c r="AS91" i="9"/>
  <c r="AS85" i="9"/>
  <c r="AS104" i="9"/>
  <c r="DG104" i="9" s="1"/>
  <c r="AR18" i="9"/>
  <c r="EX18" i="9" s="1"/>
  <c r="FT18" i="9"/>
  <c r="AR29" i="9"/>
  <c r="FT29" i="9"/>
  <c r="DF29" i="9"/>
  <c r="AR57" i="9"/>
  <c r="BN57" i="9" s="1"/>
  <c r="CJ57" i="9" s="1"/>
  <c r="AR64" i="9"/>
  <c r="BN64" i="9" s="1"/>
  <c r="CJ64" i="9" s="1"/>
  <c r="AR97" i="9"/>
  <c r="AR107" i="9"/>
  <c r="BN107" i="9" s="1"/>
  <c r="CJ107" i="9" s="1"/>
  <c r="DP8" i="9"/>
  <c r="AF8" i="9"/>
  <c r="EL8" i="9" s="1"/>
  <c r="AF13" i="9"/>
  <c r="BB13" i="9" s="1"/>
  <c r="BX13" i="9" s="1"/>
  <c r="AF30" i="9"/>
  <c r="AF63" i="9"/>
  <c r="CT63" i="9" s="1"/>
  <c r="AF74" i="9"/>
  <c r="AF85" i="9"/>
  <c r="BB85" i="9" s="1"/>
  <c r="BX85" i="9" s="1"/>
  <c r="AF99" i="9"/>
  <c r="BB99" i="9" s="1"/>
  <c r="BX99" i="9" s="1"/>
  <c r="CR24" i="9"/>
  <c r="AD24" i="9"/>
  <c r="AZ24" i="9" s="1"/>
  <c r="BV24" i="9" s="1"/>
  <c r="AD44" i="9"/>
  <c r="DN74" i="9"/>
  <c r="AD74" i="9"/>
  <c r="AZ74" i="9" s="1"/>
  <c r="BV74" i="9" s="1"/>
  <c r="AD75" i="9"/>
  <c r="AD90" i="9"/>
  <c r="FF90" i="9" s="1"/>
  <c r="DN90" i="9"/>
  <c r="CR90" i="9"/>
  <c r="AC45" i="9"/>
  <c r="AC22" i="9"/>
  <c r="FE22" i="9" s="1"/>
  <c r="AC36" i="9"/>
  <c r="FE36" i="9"/>
  <c r="AC54" i="9"/>
  <c r="DM54" i="9" s="1"/>
  <c r="AC76" i="9"/>
  <c r="CQ76" i="9" s="1"/>
  <c r="AC96" i="9"/>
  <c r="EI96" i="9"/>
  <c r="AE25" i="9"/>
  <c r="BA25" i="9" s="1"/>
  <c r="BW25" i="9" s="1"/>
  <c r="FG25" i="9"/>
  <c r="CS25" i="9"/>
  <c r="AE19" i="9"/>
  <c r="DO19" i="9" s="1"/>
  <c r="AE59" i="9"/>
  <c r="BA59" i="9" s="1"/>
  <c r="BW59" i="9" s="1"/>
  <c r="EK59" i="9"/>
  <c r="FG59" i="9"/>
  <c r="AE60" i="9"/>
  <c r="BA60" i="9" s="1"/>
  <c r="BW60" i="9" s="1"/>
  <c r="CS60" i="9"/>
  <c r="EK60" i="9"/>
  <c r="AE94" i="9"/>
  <c r="DO93" i="9"/>
  <c r="AE93" i="9"/>
  <c r="CS93" i="9" s="1"/>
  <c r="AT10" i="9"/>
  <c r="BP10" i="9" s="1"/>
  <c r="CL10" i="9" s="1"/>
  <c r="AT33" i="9"/>
  <c r="BP33" i="9" s="1"/>
  <c r="CL33" i="9" s="1"/>
  <c r="DH33" i="9"/>
  <c r="ED50" i="9"/>
  <c r="AT50" i="9"/>
  <c r="AT96" i="9"/>
  <c r="FV96" i="9" s="1"/>
  <c r="EZ96" i="9"/>
  <c r="AT71" i="9"/>
  <c r="DH71" i="9"/>
  <c r="FV105" i="9"/>
  <c r="DH105" i="9"/>
  <c r="AT105" i="9"/>
  <c r="BP105" i="9" s="1"/>
  <c r="CL105" i="9" s="1"/>
  <c r="FV16" i="9"/>
  <c r="EI8" i="9"/>
  <c r="DL8" i="9"/>
  <c r="CO9" i="9"/>
  <c r="AM14" i="9"/>
  <c r="BI14" i="9" s="1"/>
  <c r="CE14" i="9" s="1"/>
  <c r="AM38" i="9"/>
  <c r="DW38" i="9" s="1"/>
  <c r="AM21" i="9"/>
  <c r="DW21" i="9" s="1"/>
  <c r="DW48" i="9"/>
  <c r="AM48" i="9"/>
  <c r="BI48" i="9" s="1"/>
  <c r="CE48" i="9" s="1"/>
  <c r="ES73" i="9"/>
  <c r="AM73" i="9"/>
  <c r="DW73" i="9"/>
  <c r="DW85" i="9"/>
  <c r="AM85" i="9"/>
  <c r="ES85" i="9"/>
  <c r="AM98" i="9"/>
  <c r="DW98" i="9" s="1"/>
  <c r="AL12" i="9"/>
  <c r="BH12" i="9" s="1"/>
  <c r="CD12" i="9" s="1"/>
  <c r="AL38" i="9"/>
  <c r="AL34" i="9"/>
  <c r="BH34" i="9" s="1"/>
  <c r="CD34" i="9" s="1"/>
  <c r="AL50" i="9"/>
  <c r="FN50" i="9" s="1"/>
  <c r="AL71" i="9"/>
  <c r="AL86" i="9"/>
  <c r="BH86" i="9" s="1"/>
  <c r="CD86" i="9" s="1"/>
  <c r="AL97" i="9"/>
  <c r="ER97" i="9" s="1"/>
  <c r="FQ34" i="9"/>
  <c r="DO8" i="9"/>
  <c r="DK9" i="9"/>
  <c r="CX22" i="9"/>
  <c r="CP33" i="9"/>
  <c r="AO20" i="9"/>
  <c r="BK20" i="9" s="1"/>
  <c r="CG20" i="9" s="1"/>
  <c r="EU20" i="9"/>
  <c r="AA15" i="9"/>
  <c r="DK15" i="9" s="1"/>
  <c r="H15" i="8"/>
  <c r="AP17" i="9"/>
  <c r="BL17" i="9" s="1"/>
  <c r="CH17" i="9" s="1"/>
  <c r="AN54" i="9"/>
  <c r="AB73" i="9"/>
  <c r="DL73" i="9" s="1"/>
  <c r="AG14" i="9"/>
  <c r="DQ14" i="9" s="1"/>
  <c r="DN8" i="9"/>
  <c r="EJ8" i="9"/>
  <c r="AD8" i="9"/>
  <c r="EL9" i="9"/>
  <c r="AE77" i="9"/>
  <c r="CS77" i="9" s="1"/>
  <c r="AT90" i="9"/>
  <c r="AQ69" i="9"/>
  <c r="EA69" i="9" s="1"/>
  <c r="AA105" i="9"/>
  <c r="EG105" i="9" s="1"/>
  <c r="DZ64" i="9"/>
  <c r="DD64" i="9"/>
  <c r="EV64" i="9"/>
  <c r="AP64" i="9"/>
  <c r="BL64" i="9" s="1"/>
  <c r="CH64" i="9" s="1"/>
  <c r="AN37" i="9"/>
  <c r="DX37" i="9" s="1"/>
  <c r="AJ103" i="9"/>
  <c r="BF103" i="9" s="1"/>
  <c r="CB103" i="9" s="1"/>
  <c r="AB98" i="9"/>
  <c r="DL98" i="9"/>
  <c r="FD98" i="9"/>
  <c r="AH56" i="9"/>
  <c r="BD56" i="9" s="1"/>
  <c r="BZ56" i="9" s="1"/>
  <c r="DR56" i="9"/>
  <c r="EN56" i="9"/>
  <c r="FJ56" i="9"/>
  <c r="AG41" i="9"/>
  <c r="DQ41" i="9" s="1"/>
  <c r="AS79" i="9"/>
  <c r="AR52" i="9"/>
  <c r="EB52" i="9" s="1"/>
  <c r="AF94" i="9"/>
  <c r="FH94" i="9" s="1"/>
  <c r="AE50" i="9"/>
  <c r="AT58" i="9"/>
  <c r="BP58" i="9" s="1"/>
  <c r="CL58" i="9" s="1"/>
  <c r="DH58" i="9"/>
  <c r="FV58" i="9"/>
  <c r="EZ58" i="9"/>
  <c r="AA45" i="9"/>
  <c r="AW45" i="9" s="1"/>
  <c r="BS45" i="9" s="1"/>
  <c r="FC45" i="9"/>
  <c r="EG45" i="9"/>
  <c r="AN15" i="9"/>
  <c r="FM87" i="9"/>
  <c r="AK87" i="9"/>
  <c r="BG87" i="9" s="1"/>
  <c r="CC87" i="9" s="1"/>
  <c r="CX35" i="9"/>
  <c r="AJ35" i="9"/>
  <c r="EP35" i="9" s="1"/>
  <c r="AJ102" i="9"/>
  <c r="BF102" i="9" s="1"/>
  <c r="CB102" i="9" s="1"/>
  <c r="FL102" i="9"/>
  <c r="CX102" i="9"/>
  <c r="FD23" i="9"/>
  <c r="AB23" i="9"/>
  <c r="AB80" i="9"/>
  <c r="DL80" i="9" s="1"/>
  <c r="FD80" i="9"/>
  <c r="AH57" i="9"/>
  <c r="BD57" i="9" s="1"/>
  <c r="BZ57" i="9" s="1"/>
  <c r="AG84" i="9"/>
  <c r="FI84" i="9" s="1"/>
  <c r="EM84" i="9"/>
  <c r="AS53" i="9"/>
  <c r="EY53" i="9" s="1"/>
  <c r="EC53" i="9"/>
  <c r="AS105" i="9"/>
  <c r="BO105" i="9" s="1"/>
  <c r="CK105" i="9" s="1"/>
  <c r="AR33" i="9"/>
  <c r="EX33" i="9" s="1"/>
  <c r="AR55" i="9"/>
  <c r="DF55" i="9" s="1"/>
  <c r="AF50" i="9"/>
  <c r="AF80" i="9"/>
  <c r="EL80" i="9" s="1"/>
  <c r="AD25" i="9"/>
  <c r="DN25" i="9"/>
  <c r="AC32" i="9"/>
  <c r="AY32" i="9" s="1"/>
  <c r="BU32" i="9" s="1"/>
  <c r="AE54" i="9"/>
  <c r="AE69" i="9"/>
  <c r="AT59" i="9"/>
  <c r="EZ59" i="9" s="1"/>
  <c r="DM10" i="9"/>
  <c r="AM37" i="9"/>
  <c r="BI37" i="9" s="1"/>
  <c r="CE37" i="9" s="1"/>
  <c r="DW37" i="9"/>
  <c r="DA37" i="9"/>
  <c r="AL13" i="9"/>
  <c r="DV13" i="9" s="1"/>
  <c r="AL70" i="9"/>
  <c r="CZ70" i="9" s="1"/>
  <c r="AO72" i="9"/>
  <c r="BK72" i="9" s="1"/>
  <c r="CG72" i="9" s="1"/>
  <c r="FQ72" i="9"/>
  <c r="DY72" i="9"/>
  <c r="AI96" i="9"/>
  <c r="BE96" i="9" s="1"/>
  <c r="CA96" i="9" s="1"/>
  <c r="AQ83" i="9"/>
  <c r="EW83" i="9" s="1"/>
  <c r="AA81" i="9"/>
  <c r="AW81" i="9" s="1"/>
  <c r="BS81" i="9" s="1"/>
  <c r="FR66" i="9"/>
  <c r="AP66" i="9"/>
  <c r="EV66" i="9" s="1"/>
  <c r="AN36" i="9"/>
  <c r="AN105" i="9"/>
  <c r="DX105" i="9" s="1"/>
  <c r="AK90" i="9"/>
  <c r="EQ90" i="9" s="1"/>
  <c r="AJ67" i="9"/>
  <c r="FL67" i="9" s="1"/>
  <c r="CX67" i="9"/>
  <c r="AJ99" i="9"/>
  <c r="AB86" i="9"/>
  <c r="CP86" i="9" s="1"/>
  <c r="AH66" i="9"/>
  <c r="FJ66" i="9" s="1"/>
  <c r="EN66" i="9"/>
  <c r="AG23" i="9"/>
  <c r="FI23" i="9" s="1"/>
  <c r="AS18" i="9"/>
  <c r="EI10" i="9"/>
  <c r="AO31" i="9"/>
  <c r="BK31" i="9" s="1"/>
  <c r="CG31" i="9" s="1"/>
  <c r="EU31" i="9"/>
  <c r="AO26" i="9"/>
  <c r="BK26" i="9" s="1"/>
  <c r="CG26" i="9" s="1"/>
  <c r="DY26" i="9"/>
  <c r="FQ26" i="9"/>
  <c r="AO92" i="9"/>
  <c r="DC92" i="9" s="1"/>
  <c r="AI62" i="9"/>
  <c r="AO56" i="9"/>
  <c r="DC56" i="9" s="1"/>
  <c r="DY56" i="9"/>
  <c r="AO33" i="9"/>
  <c r="DY33" i="9" s="1"/>
  <c r="FQ30" i="9"/>
  <c r="DY30" i="9"/>
  <c r="AO30" i="9"/>
  <c r="BK30" i="9" s="1"/>
  <c r="CG30" i="9" s="1"/>
  <c r="DC30" i="9"/>
  <c r="EU30" i="9"/>
  <c r="AO51" i="9"/>
  <c r="DY51" i="9"/>
  <c r="AO100" i="9"/>
  <c r="BK100" i="9" s="1"/>
  <c r="CG100" i="9" s="1"/>
  <c r="FQ100" i="9"/>
  <c r="AO98" i="9"/>
  <c r="DS29" i="9"/>
  <c r="CW29" i="9"/>
  <c r="AI29" i="9"/>
  <c r="AI24" i="9"/>
  <c r="BE24" i="9" s="1"/>
  <c r="CA24" i="9" s="1"/>
  <c r="AI44" i="9"/>
  <c r="EO44" i="9" s="1"/>
  <c r="AI65" i="9"/>
  <c r="DS65" i="9" s="1"/>
  <c r="AI93" i="9"/>
  <c r="BE93" i="9" s="1"/>
  <c r="CA93" i="9" s="1"/>
  <c r="EO93" i="9"/>
  <c r="CW93" i="9"/>
  <c r="AI101" i="9"/>
  <c r="EO101" i="9" s="1"/>
  <c r="AQ21" i="9"/>
  <c r="EA21" i="9" s="1"/>
  <c r="AQ49" i="9"/>
  <c r="FS49" i="9" s="1"/>
  <c r="AQ46" i="9"/>
  <c r="EA46" i="9" s="1"/>
  <c r="DE46" i="9"/>
  <c r="AQ68" i="9"/>
  <c r="FS68" i="9" s="1"/>
  <c r="AQ85" i="9"/>
  <c r="BM85" i="9" s="1"/>
  <c r="CI85" i="9" s="1"/>
  <c r="AQ104" i="9"/>
  <c r="AA46" i="9"/>
  <c r="AW46" i="9" s="1"/>
  <c r="BS46" i="9" s="1"/>
  <c r="AA32" i="9"/>
  <c r="CO32" i="9" s="1"/>
  <c r="DK32" i="9"/>
  <c r="AA55" i="9"/>
  <c r="DK55" i="9" s="1"/>
  <c r="DK97" i="9"/>
  <c r="FC97" i="9"/>
  <c r="AA97" i="9"/>
  <c r="AW97" i="9" s="1"/>
  <c r="BS97" i="9" s="1"/>
  <c r="AA90" i="9"/>
  <c r="CO90" i="9" s="1"/>
  <c r="DK90" i="9"/>
  <c r="F17" i="8"/>
  <c r="E17" i="8"/>
  <c r="G17" i="8" s="1"/>
  <c r="AP18" i="9"/>
  <c r="AP35" i="9"/>
  <c r="BL35" i="9" s="1"/>
  <c r="CH35" i="9" s="1"/>
  <c r="AP54" i="9"/>
  <c r="BL54" i="9" s="1"/>
  <c r="CH54" i="9" s="1"/>
  <c r="AP78" i="9"/>
  <c r="BL78" i="9" s="1"/>
  <c r="CH78" i="9" s="1"/>
  <c r="DD78" i="9"/>
  <c r="AP88" i="9"/>
  <c r="FR88" i="9" s="1"/>
  <c r="AN11" i="9"/>
  <c r="AN19" i="9"/>
  <c r="DB19" i="9"/>
  <c r="AN26" i="9"/>
  <c r="AN72" i="9"/>
  <c r="ET72" i="9"/>
  <c r="FP77" i="9"/>
  <c r="DB77" i="9"/>
  <c r="DX77" i="9"/>
  <c r="AN77" i="9"/>
  <c r="BJ77" i="9" s="1"/>
  <c r="CF77" i="9" s="1"/>
  <c r="AN91" i="9"/>
  <c r="DB91" i="9" s="1"/>
  <c r="AK15" i="9"/>
  <c r="AK26" i="9"/>
  <c r="CY26" i="9"/>
  <c r="FM26" i="9"/>
  <c r="AK37" i="9"/>
  <c r="DU37" i="9" s="1"/>
  <c r="AK63" i="9"/>
  <c r="BG63" i="9" s="1"/>
  <c r="CC63" i="9" s="1"/>
  <c r="DU63" i="9"/>
  <c r="AK99" i="9"/>
  <c r="BG99" i="9" s="1"/>
  <c r="CC99" i="9" s="1"/>
  <c r="AK96" i="9"/>
  <c r="EQ96" i="9"/>
  <c r="ET23" i="9"/>
  <c r="AJ15" i="9"/>
  <c r="BF15" i="9" s="1"/>
  <c r="CB15" i="9" s="1"/>
  <c r="AJ45" i="9"/>
  <c r="BF45" i="9" s="1"/>
  <c r="CB45" i="9" s="1"/>
  <c r="DT45" i="9"/>
  <c r="AJ40" i="9"/>
  <c r="EP40" i="9" s="1"/>
  <c r="AJ57" i="9"/>
  <c r="AJ85" i="9"/>
  <c r="FL85" i="9"/>
  <c r="CX85" i="9"/>
  <c r="AJ84" i="9"/>
  <c r="BF84" i="9" s="1"/>
  <c r="CB84" i="9" s="1"/>
  <c r="AH42" i="9"/>
  <c r="BD42" i="9" s="1"/>
  <c r="BZ42" i="9" s="1"/>
  <c r="AB25" i="9"/>
  <c r="AB38" i="9"/>
  <c r="AX38" i="9" s="1"/>
  <c r="BT38" i="9" s="1"/>
  <c r="AB59" i="9"/>
  <c r="EH59" i="9" s="1"/>
  <c r="AB92" i="9"/>
  <c r="EH92" i="9" s="1"/>
  <c r="AB85" i="9"/>
  <c r="DL85" i="9"/>
  <c r="DX49" i="9"/>
  <c r="AD17" i="9"/>
  <c r="CR17" i="9" s="1"/>
  <c r="AH11" i="9"/>
  <c r="FJ11" i="9" s="1"/>
  <c r="AH20" i="9"/>
  <c r="BD20" i="9" s="1"/>
  <c r="BZ20" i="9" s="1"/>
  <c r="FJ20" i="9"/>
  <c r="DR20" i="9"/>
  <c r="AH45" i="9"/>
  <c r="AH54" i="9"/>
  <c r="EN54" i="9" s="1"/>
  <c r="DR62" i="9"/>
  <c r="AH62" i="9"/>
  <c r="EN62" i="9" s="1"/>
  <c r="CV62" i="9"/>
  <c r="AH72" i="9"/>
  <c r="BD72" i="9" s="1"/>
  <c r="BZ72" i="9" s="1"/>
  <c r="AH105" i="9"/>
  <c r="BD105" i="9" s="1"/>
  <c r="BZ105" i="9" s="1"/>
  <c r="FS66" i="9"/>
  <c r="AG19" i="9"/>
  <c r="BC19" i="9" s="1"/>
  <c r="BY19" i="9" s="1"/>
  <c r="AG44" i="9"/>
  <c r="EM44" i="9"/>
  <c r="FI44" i="9"/>
  <c r="CU44" i="9"/>
  <c r="AG32" i="9"/>
  <c r="AG67" i="9"/>
  <c r="DQ67" i="9" s="1"/>
  <c r="AG68" i="9"/>
  <c r="BC68" i="9" s="1"/>
  <c r="BY68" i="9" s="1"/>
  <c r="AG96" i="9"/>
  <c r="BC96" i="9" s="1"/>
  <c r="BY96" i="9" s="1"/>
  <c r="FF39" i="9"/>
  <c r="DG15" i="9"/>
  <c r="AS15" i="9"/>
  <c r="AS38" i="9"/>
  <c r="FU38" i="9" s="1"/>
  <c r="EC55" i="9"/>
  <c r="EY55" i="9"/>
  <c r="AS55" i="9"/>
  <c r="BO55" i="9" s="1"/>
  <c r="CK55" i="9" s="1"/>
  <c r="AS72" i="9"/>
  <c r="BO72" i="9" s="1"/>
  <c r="CK72" i="9" s="1"/>
  <c r="FU72" i="9"/>
  <c r="AS82" i="9"/>
  <c r="DG82" i="9" s="1"/>
  <c r="AS106" i="9"/>
  <c r="FU106" i="9" s="1"/>
  <c r="AR49" i="9"/>
  <c r="EB49" i="9" s="1"/>
  <c r="EX49" i="9"/>
  <c r="AR21" i="9"/>
  <c r="BN21" i="9" s="1"/>
  <c r="CJ21" i="9" s="1"/>
  <c r="AR25" i="9"/>
  <c r="AR50" i="9"/>
  <c r="EX65" i="9"/>
  <c r="AR65" i="9"/>
  <c r="BN65" i="9" s="1"/>
  <c r="CJ65" i="9" s="1"/>
  <c r="AR81" i="9"/>
  <c r="DF81" i="9" s="1"/>
  <c r="CV13" i="9"/>
  <c r="AF14" i="9"/>
  <c r="BB14" i="9" s="1"/>
  <c r="BX14" i="9" s="1"/>
  <c r="EL14" i="9"/>
  <c r="DP14" i="9"/>
  <c r="AF24" i="9"/>
  <c r="BB24" i="9" s="1"/>
  <c r="BX24" i="9" s="1"/>
  <c r="CT24" i="9"/>
  <c r="AF31" i="9"/>
  <c r="DP31" i="9" s="1"/>
  <c r="CT31" i="9"/>
  <c r="EL31" i="9"/>
  <c r="AF42" i="9"/>
  <c r="AF84" i="9"/>
  <c r="AF97" i="9"/>
  <c r="CT97" i="9" s="1"/>
  <c r="AF103" i="9"/>
  <c r="EL103" i="9" s="1"/>
  <c r="AD10" i="9"/>
  <c r="EJ10" i="9" s="1"/>
  <c r="AD33" i="9"/>
  <c r="AD61" i="9"/>
  <c r="AD54" i="9"/>
  <c r="EJ54" i="9"/>
  <c r="AD85" i="9"/>
  <c r="AZ85" i="9" s="1"/>
  <c r="BV85" i="9" s="1"/>
  <c r="EJ85" i="9"/>
  <c r="AD96" i="9"/>
  <c r="AC16" i="9"/>
  <c r="AC39" i="9"/>
  <c r="AY39" i="9" s="1"/>
  <c r="BU39" i="9" s="1"/>
  <c r="CQ39" i="9"/>
  <c r="AC38" i="9"/>
  <c r="CQ38" i="9" s="1"/>
  <c r="AC57" i="9"/>
  <c r="EI57" i="9" s="1"/>
  <c r="AC67" i="9"/>
  <c r="AY67" i="9" s="1"/>
  <c r="BU67" i="9" s="1"/>
  <c r="AC85" i="9"/>
  <c r="AE24" i="9"/>
  <c r="FG24" i="9" s="1"/>
  <c r="AE61" i="9"/>
  <c r="DO61" i="9" s="1"/>
  <c r="AE62" i="9"/>
  <c r="AE85" i="9"/>
  <c r="AE91" i="9"/>
  <c r="BA91" i="9" s="1"/>
  <c r="BW91" i="9" s="1"/>
  <c r="DO91" i="9"/>
  <c r="AT17" i="9"/>
  <c r="DH17" i="9" s="1"/>
  <c r="DH20" i="9"/>
  <c r="EZ20" i="9"/>
  <c r="AT20" i="9"/>
  <c r="BP20" i="9" s="1"/>
  <c r="CL20" i="9" s="1"/>
  <c r="AT26" i="9"/>
  <c r="BP26" i="9" s="1"/>
  <c r="CL26" i="9" s="1"/>
  <c r="AT52" i="9"/>
  <c r="DH52" i="9" s="1"/>
  <c r="AT67" i="9"/>
  <c r="BP67" i="9" s="1"/>
  <c r="CL67" i="9" s="1"/>
  <c r="AT87" i="9"/>
  <c r="AT95" i="9"/>
  <c r="BP95" i="9" s="1"/>
  <c r="CL95" i="9" s="1"/>
  <c r="ED16" i="9"/>
  <c r="DK8" i="9"/>
  <c r="ES42" i="9"/>
  <c r="AM42" i="9"/>
  <c r="AM22" i="9"/>
  <c r="AM57" i="9"/>
  <c r="DA57" i="9" s="1"/>
  <c r="AM76" i="9"/>
  <c r="BI76" i="9" s="1"/>
  <c r="CE76" i="9" s="1"/>
  <c r="AM86" i="9"/>
  <c r="BI86" i="9" s="1"/>
  <c r="CE86" i="9" s="1"/>
  <c r="AM103" i="9"/>
  <c r="BI103" i="9" s="1"/>
  <c r="CE103" i="9" s="1"/>
  <c r="DG19" i="9"/>
  <c r="AL52" i="9"/>
  <c r="BH52" i="9" s="1"/>
  <c r="CD52" i="9" s="1"/>
  <c r="AL56" i="9"/>
  <c r="BH56" i="9" s="1"/>
  <c r="CD56" i="9" s="1"/>
  <c r="CZ56" i="9"/>
  <c r="AL48" i="9"/>
  <c r="CZ48" i="9" s="1"/>
  <c r="AL45" i="9"/>
  <c r="FN45" i="9" s="1"/>
  <c r="AL78" i="9"/>
  <c r="CZ78" i="9" s="1"/>
  <c r="AL95" i="9"/>
  <c r="BH95" i="9" s="1"/>
  <c r="CD95" i="9" s="1"/>
  <c r="DV95" i="9"/>
  <c r="CZ98" i="9"/>
  <c r="AL98" i="9"/>
  <c r="BP12" i="9"/>
  <c r="CL12" i="9" s="1"/>
  <c r="EZ12" i="9"/>
  <c r="DT22" i="9"/>
  <c r="FD33" i="9"/>
  <c r="FH15" i="9"/>
  <c r="BM41" i="9" l="1"/>
  <c r="CI41" i="9" s="1"/>
  <c r="DE41" i="9"/>
  <c r="BE53" i="9"/>
  <c r="CA53" i="9" s="1"/>
  <c r="CW53" i="9"/>
  <c r="CU68" i="9"/>
  <c r="EU56" i="9"/>
  <c r="FH85" i="9"/>
  <c r="EN9" i="9"/>
  <c r="EO53" i="9"/>
  <c r="FG49" i="9"/>
  <c r="BM48" i="9"/>
  <c r="CI48" i="9" s="1"/>
  <c r="DE48" i="9"/>
  <c r="FK54" i="9"/>
  <c r="AY61" i="9"/>
  <c r="BU61" i="9" s="1"/>
  <c r="DM61" i="9"/>
  <c r="CV56" i="9"/>
  <c r="EW101" i="9"/>
  <c r="BP98" i="9"/>
  <c r="CL98" i="9" s="1"/>
  <c r="DH98" i="9"/>
  <c r="FV98" i="9"/>
  <c r="CT84" i="9"/>
  <c r="FH84" i="9"/>
  <c r="BL99" i="9"/>
  <c r="CH99" i="9" s="1"/>
  <c r="DD99" i="9"/>
  <c r="DQ68" i="9"/>
  <c r="FG80" i="9"/>
  <c r="CS80" i="9"/>
  <c r="DK82" i="9"/>
  <c r="BI16" i="9"/>
  <c r="CE16" i="9" s="1"/>
  <c r="FO16" i="9"/>
  <c r="EQ65" i="9"/>
  <c r="FI73" i="9"/>
  <c r="EM73" i="9"/>
  <c r="BA64" i="9"/>
  <c r="BW64" i="9" s="1"/>
  <c r="CS64" i="9"/>
  <c r="DO64" i="9"/>
  <c r="FG64" i="9"/>
  <c r="BK9" i="9"/>
  <c r="CG9" i="9" s="1"/>
  <c r="FQ9" i="9"/>
  <c r="CT107" i="9"/>
  <c r="FH107" i="9"/>
  <c r="BF57" i="9"/>
  <c r="CB57" i="9" s="1"/>
  <c r="CX57" i="9"/>
  <c r="ED90" i="9"/>
  <c r="EZ90" i="9"/>
  <c r="DP85" i="9"/>
  <c r="BA28" i="9"/>
  <c r="BW28" i="9" s="1"/>
  <c r="EK28" i="9"/>
  <c r="FG28" i="9"/>
  <c r="BM22" i="9"/>
  <c r="CI22" i="9" s="1"/>
  <c r="FS22" i="9"/>
  <c r="EU9" i="9"/>
  <c r="EL85" i="9"/>
  <c r="DO28" i="9"/>
  <c r="AZ65" i="9"/>
  <c r="BV65" i="9" s="1"/>
  <c r="EJ65" i="9"/>
  <c r="DU32" i="9"/>
  <c r="BK57" i="9"/>
  <c r="CG57" i="9" s="1"/>
  <c r="FQ57" i="9"/>
  <c r="BP71" i="9"/>
  <c r="CL71" i="9" s="1"/>
  <c r="ED71" i="9"/>
  <c r="FV71" i="9"/>
  <c r="EZ71" i="9"/>
  <c r="EN67" i="9"/>
  <c r="DC57" i="9"/>
  <c r="AX66" i="9"/>
  <c r="BT66" i="9" s="1"/>
  <c r="EH66" i="9"/>
  <c r="DL66" i="9"/>
  <c r="DR67" i="9"/>
  <c r="BA15" i="9"/>
  <c r="BW15" i="9" s="1"/>
  <c r="FG15" i="9"/>
  <c r="CS15" i="9"/>
  <c r="EW48" i="9"/>
  <c r="DO15" i="9"/>
  <c r="FI37" i="9"/>
  <c r="EM37" i="9"/>
  <c r="CW74" i="9"/>
  <c r="FK74" i="9"/>
  <c r="FC92" i="9"/>
  <c r="EJ49" i="9"/>
  <c r="FE32" i="9"/>
  <c r="DH96" i="9"/>
  <c r="DZ96" i="9"/>
  <c r="DV42" i="9"/>
  <c r="EI41" i="9"/>
  <c r="ET24" i="9"/>
  <c r="DK52" i="9"/>
  <c r="CT67" i="9"/>
  <c r="BD73" i="9"/>
  <c r="BZ73" i="9" s="1"/>
  <c r="FJ73" i="9"/>
  <c r="EA63" i="9"/>
  <c r="BJ13" i="9"/>
  <c r="CF13" i="9" s="1"/>
  <c r="ET13" i="9"/>
  <c r="DX13" i="9"/>
  <c r="BH99" i="9"/>
  <c r="CD99" i="9" s="1"/>
  <c r="ER99" i="9"/>
  <c r="FN99" i="9"/>
  <c r="DR86" i="9"/>
  <c r="EO36" i="9"/>
  <c r="DD98" i="9"/>
  <c r="DQ54" i="9"/>
  <c r="AX72" i="9"/>
  <c r="BT72" i="9" s="1"/>
  <c r="FD72" i="9"/>
  <c r="CP72" i="9"/>
  <c r="DL72" i="9"/>
  <c r="EH72" i="9"/>
  <c r="FU21" i="9"/>
  <c r="DX102" i="9"/>
  <c r="BA9" i="9"/>
  <c r="BW9" i="9" s="1"/>
  <c r="EK9" i="9"/>
  <c r="FG9" i="9"/>
  <c r="DE101" i="9"/>
  <c r="DK56" i="9"/>
  <c r="FO43" i="9"/>
  <c r="FE74" i="9"/>
  <c r="EI74" i="9"/>
  <c r="CQ74" i="9"/>
  <c r="FD66" i="9"/>
  <c r="BD80" i="9"/>
  <c r="BZ80" i="9" s="1"/>
  <c r="DR80" i="9"/>
  <c r="EU49" i="9"/>
  <c r="DC49" i="9"/>
  <c r="FQ49" i="9"/>
  <c r="AY43" i="9"/>
  <c r="BU43" i="9" s="1"/>
  <c r="EI43" i="9"/>
  <c r="BA56" i="9"/>
  <c r="BW56" i="9" s="1"/>
  <c r="CS56" i="9"/>
  <c r="BE57" i="9"/>
  <c r="CA57" i="9" s="1"/>
  <c r="EO57" i="9"/>
  <c r="BL42" i="9"/>
  <c r="CH42" i="9" s="1"/>
  <c r="FR42" i="9"/>
  <c r="DD42" i="9"/>
  <c r="AY82" i="9"/>
  <c r="BU82" i="9" s="1"/>
  <c r="EI82" i="9"/>
  <c r="AW42" i="9"/>
  <c r="BS42" i="9" s="1"/>
  <c r="EG42" i="9"/>
  <c r="FC42" i="9"/>
  <c r="CO42" i="9"/>
  <c r="AY21" i="9"/>
  <c r="BU21" i="9" s="1"/>
  <c r="CQ21" i="9"/>
  <c r="FE21" i="9"/>
  <c r="BI24" i="9"/>
  <c r="CE24" i="9" s="1"/>
  <c r="DA24" i="9"/>
  <c r="FO24" i="9"/>
  <c r="FK57" i="9"/>
  <c r="BI42" i="9"/>
  <c r="CE42" i="9" s="1"/>
  <c r="DW42" i="9"/>
  <c r="CO97" i="9"/>
  <c r="DM32" i="9"/>
  <c r="BP50" i="9"/>
  <c r="CL50" i="9" s="1"/>
  <c r="FV50" i="9"/>
  <c r="EC36" i="9"/>
  <c r="EP50" i="9"/>
  <c r="FP90" i="9"/>
  <c r="DD96" i="9"/>
  <c r="FN42" i="9"/>
  <c r="EP21" i="9"/>
  <c r="DB24" i="9"/>
  <c r="CS9" i="9"/>
  <c r="BP30" i="9"/>
  <c r="CL30" i="9" s="1"/>
  <c r="ED30" i="9"/>
  <c r="DV73" i="9"/>
  <c r="BI39" i="9"/>
  <c r="CE39" i="9" s="1"/>
  <c r="FO39" i="9"/>
  <c r="CS16" i="9"/>
  <c r="AZ12" i="9"/>
  <c r="BV12" i="9" s="1"/>
  <c r="FF12" i="9"/>
  <c r="EJ12" i="9"/>
  <c r="FJ55" i="9"/>
  <c r="FN19" i="9"/>
  <c r="BE40" i="9"/>
  <c r="CA40" i="9" s="1"/>
  <c r="EO40" i="9"/>
  <c r="FI46" i="9"/>
  <c r="DQ46" i="9"/>
  <c r="CU46" i="9"/>
  <c r="BE26" i="9"/>
  <c r="CA26" i="9" s="1"/>
  <c r="CW26" i="9"/>
  <c r="CW57" i="9"/>
  <c r="CQ71" i="9"/>
  <c r="FE71" i="9"/>
  <c r="EB60" i="9"/>
  <c r="FT60" i="9"/>
  <c r="BC15" i="9"/>
  <c r="BY15" i="9" s="1"/>
  <c r="N15" i="8" s="1"/>
  <c r="DQ15" i="9"/>
  <c r="EM15" i="9"/>
  <c r="EI22" i="9"/>
  <c r="AW87" i="9"/>
  <c r="BS87" i="9" s="1"/>
  <c r="CO87" i="9"/>
  <c r="FC87" i="9"/>
  <c r="AW56" i="9"/>
  <c r="BS56" i="9" s="1"/>
  <c r="CO56" i="9"/>
  <c r="BA17" i="9"/>
  <c r="BW17" i="9" s="1"/>
  <c r="CS17" i="9"/>
  <c r="BP60" i="9"/>
  <c r="CL60" i="9" s="1"/>
  <c r="EZ60" i="9"/>
  <c r="CR65" i="9"/>
  <c r="FQ15" i="9"/>
  <c r="BA103" i="9"/>
  <c r="BW103" i="9" s="1"/>
  <c r="CS103" i="9"/>
  <c r="DO37" i="9"/>
  <c r="BE78" i="9"/>
  <c r="CA78" i="9" s="1"/>
  <c r="EO78" i="9"/>
  <c r="DW43" i="9"/>
  <c r="BO21" i="9"/>
  <c r="CK21" i="9" s="1"/>
  <c r="EC21" i="9"/>
  <c r="DG21" i="9"/>
  <c r="FG54" i="9"/>
  <c r="CS54" i="9"/>
  <c r="AX55" i="9"/>
  <c r="BT55" i="9" s="1"/>
  <c r="CP55" i="9"/>
  <c r="EH55" i="9"/>
  <c r="EK15" i="9"/>
  <c r="CS83" i="9"/>
  <c r="FG83" i="9"/>
  <c r="BA50" i="9"/>
  <c r="BW50" i="9" s="1"/>
  <c r="EK50" i="9"/>
  <c r="FG50" i="9"/>
  <c r="CS50" i="9"/>
  <c r="ER42" i="9"/>
  <c r="CT52" i="9"/>
  <c r="DO9" i="9"/>
  <c r="EB54" i="9"/>
  <c r="FI56" i="9"/>
  <c r="EZ65" i="9"/>
  <c r="FV65" i="9"/>
  <c r="BL43" i="9"/>
  <c r="CH43" i="9" s="1"/>
  <c r="EV43" i="9"/>
  <c r="FN49" i="9"/>
  <c r="CR72" i="9"/>
  <c r="DN72" i="9"/>
  <c r="FD62" i="9"/>
  <c r="EM27" i="9"/>
  <c r="FD61" i="9"/>
  <c r="DL61" i="9"/>
  <c r="CW42" i="9"/>
  <c r="DS42" i="9"/>
  <c r="EO42" i="9"/>
  <c r="BC91" i="9"/>
  <c r="BY91" i="9" s="1"/>
  <c r="DQ91" i="9"/>
  <c r="EM91" i="9"/>
  <c r="BF106" i="9"/>
  <c r="CB106" i="9" s="1"/>
  <c r="CX106" i="9"/>
  <c r="EA101" i="9"/>
  <c r="ED40" i="9"/>
  <c r="CV67" i="9"/>
  <c r="CP16" i="9"/>
  <c r="DL16" i="9"/>
  <c r="EC100" i="9"/>
  <c r="EY100" i="9"/>
  <c r="BB71" i="9"/>
  <c r="BX71" i="9" s="1"/>
  <c r="DP71" i="9"/>
  <c r="CT71" i="9"/>
  <c r="EX76" i="9"/>
  <c r="CZ63" i="9"/>
  <c r="FF65" i="9"/>
  <c r="FS48" i="9"/>
  <c r="DV102" i="9"/>
  <c r="DN44" i="9"/>
  <c r="EJ44" i="9"/>
  <c r="BD61" i="9"/>
  <c r="BZ61" i="9" s="1"/>
  <c r="DR61" i="9"/>
  <c r="CV61" i="9"/>
  <c r="EN61" i="9"/>
  <c r="CP10" i="9"/>
  <c r="EH10" i="9"/>
  <c r="CZ42" i="9"/>
  <c r="EV63" i="9"/>
  <c r="CZ64" i="9"/>
  <c r="ER64" i="9"/>
  <c r="ES33" i="9"/>
  <c r="BO68" i="9"/>
  <c r="CK68" i="9" s="1"/>
  <c r="FU68" i="9"/>
  <c r="FL20" i="9"/>
  <c r="CT51" i="9"/>
  <c r="FH51" i="9"/>
  <c r="BD22" i="9"/>
  <c r="BZ22" i="9" s="1"/>
  <c r="EN22" i="9"/>
  <c r="FJ22" i="9"/>
  <c r="DR22" i="9"/>
  <c r="BM56" i="9"/>
  <c r="CI56" i="9" s="1"/>
  <c r="EW56" i="9"/>
  <c r="FS56" i="9"/>
  <c r="FI27" i="9"/>
  <c r="BG104" i="9"/>
  <c r="CC104" i="9" s="1"/>
  <c r="FM104" i="9"/>
  <c r="EL62" i="9"/>
  <c r="FH62" i="9"/>
  <c r="DH95" i="9"/>
  <c r="EQ63" i="9"/>
  <c r="EG97" i="9"/>
  <c r="FR17" i="9"/>
  <c r="CZ12" i="9"/>
  <c r="EB64" i="9"/>
  <c r="FJ61" i="9"/>
  <c r="DL10" i="9"/>
  <c r="DP52" i="9"/>
  <c r="DO92" i="9"/>
  <c r="FE90" i="9"/>
  <c r="DT73" i="9"/>
  <c r="DY69" i="9"/>
  <c r="DR95" i="9"/>
  <c r="CV95" i="9"/>
  <c r="FJ95" i="9"/>
  <c r="DD63" i="9"/>
  <c r="FP75" i="9"/>
  <c r="CW12" i="9"/>
  <c r="FD67" i="9"/>
  <c r="DT20" i="9"/>
  <c r="DD93" i="9"/>
  <c r="CV22" i="9"/>
  <c r="BE51" i="9"/>
  <c r="CA51" i="9" s="1"/>
  <c r="EO51" i="9"/>
  <c r="EY93" i="9"/>
  <c r="FO32" i="9"/>
  <c r="FH16" i="9"/>
  <c r="FU54" i="9"/>
  <c r="DU104" i="9"/>
  <c r="FK25" i="9"/>
  <c r="CO18" i="9"/>
  <c r="BG56" i="9"/>
  <c r="CC56" i="9" s="1"/>
  <c r="DU56" i="9"/>
  <c r="FM56" i="9"/>
  <c r="CY56" i="9"/>
  <c r="BG106" i="9"/>
  <c r="CC106" i="9" s="1"/>
  <c r="EQ106" i="9"/>
  <c r="DY48" i="9"/>
  <c r="DC48" i="9"/>
  <c r="FR28" i="9"/>
  <c r="FS101" i="9"/>
  <c r="EL71" i="9"/>
  <c r="CV32" i="9"/>
  <c r="EK64" i="9"/>
  <c r="DZ85" i="9"/>
  <c r="DD85" i="9"/>
  <c r="ED37" i="9"/>
  <c r="FV37" i="9"/>
  <c r="FL26" i="9"/>
  <c r="DT26" i="9"/>
  <c r="BF50" i="9"/>
  <c r="CB50" i="9" s="1"/>
  <c r="FL50" i="9"/>
  <c r="ER48" i="9"/>
  <c r="FV95" i="9"/>
  <c r="BD66" i="9"/>
  <c r="BZ66" i="9" s="1"/>
  <c r="DR66" i="9"/>
  <c r="CV66" i="9"/>
  <c r="ER70" i="9"/>
  <c r="FH50" i="9"/>
  <c r="EL50" i="9"/>
  <c r="EM41" i="9"/>
  <c r="DF64" i="9"/>
  <c r="FD10" i="9"/>
  <c r="BG78" i="9"/>
  <c r="CC78" i="9" s="1"/>
  <c r="CY78" i="9"/>
  <c r="FL73" i="9"/>
  <c r="FR63" i="9"/>
  <c r="EH16" i="9"/>
  <c r="CY65" i="9"/>
  <c r="EW41" i="9"/>
  <c r="DR32" i="9"/>
  <c r="FL106" i="9"/>
  <c r="FM106" i="9"/>
  <c r="FP42" i="9"/>
  <c r="AY79" i="9"/>
  <c r="BU79" i="9" s="1"/>
  <c r="FE79" i="9"/>
  <c r="AY44" i="9"/>
  <c r="BU44" i="9" s="1"/>
  <c r="DM44" i="9"/>
  <c r="EG82" i="9"/>
  <c r="EG18" i="9"/>
  <c r="BO59" i="9"/>
  <c r="CK59" i="9" s="1"/>
  <c r="FU59" i="9"/>
  <c r="BK73" i="9"/>
  <c r="CG73" i="9" s="1"/>
  <c r="EU73" i="9"/>
  <c r="BA12" i="9"/>
  <c r="BW12" i="9" s="1"/>
  <c r="FG12" i="9"/>
  <c r="BK78" i="9"/>
  <c r="CG78" i="9" s="1"/>
  <c r="DC78" i="9"/>
  <c r="FM102" i="9"/>
  <c r="EB46" i="9"/>
  <c r="ET87" i="9"/>
  <c r="EV9" i="9"/>
  <c r="BJ33" i="9"/>
  <c r="CF33" i="9" s="1"/>
  <c r="DX33" i="9"/>
  <c r="BP93" i="9"/>
  <c r="CL93" i="9" s="1"/>
  <c r="ED93" i="9"/>
  <c r="FV93" i="9"/>
  <c r="EQ60" i="9"/>
  <c r="DY41" i="9"/>
  <c r="DC41" i="9"/>
  <c r="BF101" i="9"/>
  <c r="CB101" i="9" s="1"/>
  <c r="DT101" i="9"/>
  <c r="BJ21" i="9"/>
  <c r="CF21" i="9" s="1"/>
  <c r="ET21" i="9"/>
  <c r="DX21" i="9"/>
  <c r="ET71" i="9"/>
  <c r="EY59" i="9"/>
  <c r="DC73" i="9"/>
  <c r="DO12" i="9"/>
  <c r="EZ67" i="9"/>
  <c r="FH14" i="9"/>
  <c r="EG32" i="9"/>
  <c r="DS93" i="9"/>
  <c r="FO37" i="9"/>
  <c r="EP102" i="9"/>
  <c r="EZ105" i="9"/>
  <c r="EW102" i="9"/>
  <c r="EQ58" i="9"/>
  <c r="DT66" i="9"/>
  <c r="FD34" i="9"/>
  <c r="DD79" i="9"/>
  <c r="EA99" i="9"/>
  <c r="EB48" i="9"/>
  <c r="EP90" i="9"/>
  <c r="FP87" i="9"/>
  <c r="FO81" i="9"/>
  <c r="DZ9" i="9"/>
  <c r="FP33" i="9"/>
  <c r="FR69" i="9"/>
  <c r="CP46" i="9"/>
  <c r="DP89" i="9"/>
  <c r="CT89" i="9"/>
  <c r="CU74" i="9"/>
  <c r="FI74" i="9"/>
  <c r="DL101" i="9"/>
  <c r="FH47" i="9"/>
  <c r="FM60" i="9"/>
  <c r="DY106" i="9"/>
  <c r="BH41" i="9"/>
  <c r="CD41" i="9" s="1"/>
  <c r="DV41" i="9"/>
  <c r="DC40" i="9"/>
  <c r="CX97" i="9"/>
  <c r="DW74" i="9"/>
  <c r="EI105" i="9"/>
  <c r="CQ105" i="9"/>
  <c r="BB101" i="9"/>
  <c r="BX101" i="9" s="1"/>
  <c r="EL101" i="9"/>
  <c r="CV82" i="9"/>
  <c r="CT77" i="9"/>
  <c r="BH80" i="9"/>
  <c r="CD80" i="9" s="1"/>
  <c r="CZ80" i="9"/>
  <c r="DW34" i="9"/>
  <c r="BL81" i="9"/>
  <c r="CH81" i="9" s="1"/>
  <c r="FR81" i="9"/>
  <c r="DG59" i="9"/>
  <c r="DY52" i="9"/>
  <c r="DT79" i="9"/>
  <c r="BK19" i="9"/>
  <c r="CG19" i="9" s="1"/>
  <c r="DY19" i="9"/>
  <c r="CS12" i="9"/>
  <c r="DO22" i="9"/>
  <c r="EK22" i="9"/>
  <c r="DN29" i="9"/>
  <c r="FF29" i="9"/>
  <c r="BN28" i="9"/>
  <c r="CJ28" i="9" s="1"/>
  <c r="DF28" i="9"/>
  <c r="BP61" i="9"/>
  <c r="CL61" i="9" s="1"/>
  <c r="FV61" i="9"/>
  <c r="EZ101" i="9"/>
  <c r="FV67" i="9"/>
  <c r="FL103" i="9"/>
  <c r="DF18" i="9"/>
  <c r="EA102" i="9"/>
  <c r="CX66" i="9"/>
  <c r="DT24" i="9"/>
  <c r="DZ67" i="9"/>
  <c r="EV52" i="9"/>
  <c r="FN79" i="9"/>
  <c r="DM62" i="9"/>
  <c r="EB67" i="9"/>
  <c r="DE99" i="9"/>
  <c r="FK21" i="9"/>
  <c r="FF38" i="9"/>
  <c r="FH41" i="9"/>
  <c r="CO43" i="9"/>
  <c r="CY46" i="9"/>
  <c r="DF58" i="9"/>
  <c r="CU78" i="9"/>
  <c r="DY24" i="9"/>
  <c r="DB41" i="9"/>
  <c r="FR9" i="9"/>
  <c r="BI96" i="9"/>
  <c r="CE96" i="9" s="1"/>
  <c r="DA96" i="9"/>
  <c r="FV73" i="9"/>
  <c r="DF26" i="9"/>
  <c r="BB76" i="9"/>
  <c r="BX76" i="9" s="1"/>
  <c r="EL76" i="9"/>
  <c r="FH76" i="9"/>
  <c r="CT76" i="9"/>
  <c r="EA20" i="9"/>
  <c r="DT64" i="9"/>
  <c r="CV96" i="9"/>
  <c r="BA68" i="9"/>
  <c r="BW68" i="9" s="1"/>
  <c r="CS68" i="9"/>
  <c r="FJ82" i="9"/>
  <c r="BL92" i="9"/>
  <c r="CH92" i="9" s="1"/>
  <c r="EV92" i="9"/>
  <c r="BP18" i="9"/>
  <c r="CL18" i="9" s="1"/>
  <c r="ED18" i="9"/>
  <c r="FR46" i="9"/>
  <c r="EV46" i="9"/>
  <c r="EJ92" i="9"/>
  <c r="AY72" i="9"/>
  <c r="BU72" i="9" s="1"/>
  <c r="EI72" i="9"/>
  <c r="EC59" i="9"/>
  <c r="BO31" i="9"/>
  <c r="CK31" i="9" s="1"/>
  <c r="DG31" i="9"/>
  <c r="AY17" i="9"/>
  <c r="BU17" i="9" s="1"/>
  <c r="CQ17" i="9"/>
  <c r="ED67" i="9"/>
  <c r="EI67" i="9"/>
  <c r="FF10" i="9"/>
  <c r="CX103" i="9"/>
  <c r="FH13" i="9"/>
  <c r="CU22" i="9"/>
  <c r="EN41" i="9"/>
  <c r="DL14" i="9"/>
  <c r="DT39" i="9"/>
  <c r="FM25" i="9"/>
  <c r="FK23" i="9"/>
  <c r="DB65" i="9"/>
  <c r="EP66" i="9"/>
  <c r="FR67" i="9"/>
  <c r="DW10" i="9"/>
  <c r="EK18" i="9"/>
  <c r="DU95" i="9"/>
  <c r="EL41" i="9"/>
  <c r="DW104" i="9"/>
  <c r="DN81" i="9"/>
  <c r="EX104" i="9"/>
  <c r="FK20" i="9"/>
  <c r="DF14" i="9"/>
  <c r="EB14" i="9"/>
  <c r="EL72" i="9"/>
  <c r="BO20" i="9"/>
  <c r="CK20" i="9" s="1"/>
  <c r="DG20" i="9"/>
  <c r="EJ78" i="9"/>
  <c r="DN78" i="9"/>
  <c r="DR96" i="9"/>
  <c r="BL86" i="9"/>
  <c r="CH86" i="9" s="1"/>
  <c r="FR86" i="9"/>
  <c r="DQ105" i="9"/>
  <c r="FI105" i="9"/>
  <c r="DH18" i="9"/>
  <c r="EG102" i="9"/>
  <c r="DN92" i="9"/>
  <c r="EV81" i="9"/>
  <c r="DM72" i="9"/>
  <c r="FV79" i="9"/>
  <c r="DH79" i="9"/>
  <c r="DP75" i="9"/>
  <c r="CT75" i="9"/>
  <c r="EM35" i="9"/>
  <c r="CU35" i="9"/>
  <c r="CY41" i="9"/>
  <c r="EQ41" i="9"/>
  <c r="FM41" i="9"/>
  <c r="ET38" i="9"/>
  <c r="EV35" i="9"/>
  <c r="DK46" i="9"/>
  <c r="DC33" i="9"/>
  <c r="DP13" i="9"/>
  <c r="FI22" i="9"/>
  <c r="EO23" i="9"/>
  <c r="FL66" i="9"/>
  <c r="EV67" i="9"/>
  <c r="EG47" i="9"/>
  <c r="CS18" i="9"/>
  <c r="DF67" i="9"/>
  <c r="EM40" i="9"/>
  <c r="CP40" i="9"/>
  <c r="FR89" i="9"/>
  <c r="EW99" i="9"/>
  <c r="DB9" i="9"/>
  <c r="DH81" i="9"/>
  <c r="CR81" i="9"/>
  <c r="EL28" i="9"/>
  <c r="EM60" i="9"/>
  <c r="EG31" i="9"/>
  <c r="ES62" i="9"/>
  <c r="DH73" i="9"/>
  <c r="DL54" i="9"/>
  <c r="CW20" i="9"/>
  <c r="FH55" i="9"/>
  <c r="EL55" i="9"/>
  <c r="DK34" i="9"/>
  <c r="FM17" i="9"/>
  <c r="CT72" i="9"/>
  <c r="AX75" i="9"/>
  <c r="BT75" i="9" s="1"/>
  <c r="EH75" i="9"/>
  <c r="CP75" i="9"/>
  <c r="DL75" i="9"/>
  <c r="H16" i="8"/>
  <c r="FR51" i="9"/>
  <c r="EC20" i="9"/>
  <c r="EN96" i="9"/>
  <c r="DD86" i="9"/>
  <c r="BA43" i="9"/>
  <c r="BW43" i="9" s="1"/>
  <c r="FG43" i="9"/>
  <c r="BA66" i="9"/>
  <c r="BW66" i="9" s="1"/>
  <c r="EK66" i="9"/>
  <c r="CO102" i="9"/>
  <c r="CV71" i="9"/>
  <c r="DK83" i="9"/>
  <c r="DH26" i="9"/>
  <c r="CV72" i="9"/>
  <c r="CX15" i="9"/>
  <c r="CW24" i="9"/>
  <c r="DM76" i="9"/>
  <c r="FP63" i="9"/>
  <c r="CZ62" i="9"/>
  <c r="DH41" i="9"/>
  <c r="FG18" i="9"/>
  <c r="FE34" i="9"/>
  <c r="DZ89" i="9"/>
  <c r="EO34" i="9"/>
  <c r="DO53" i="9"/>
  <c r="CY19" i="9"/>
  <c r="FI82" i="9"/>
  <c r="ET9" i="9"/>
  <c r="FH28" i="9"/>
  <c r="DL74" i="9"/>
  <c r="DD71" i="9"/>
  <c r="FS82" i="9"/>
  <c r="EA82" i="9"/>
  <c r="DW62" i="9"/>
  <c r="DN103" i="9"/>
  <c r="EJ103" i="9"/>
  <c r="BJ69" i="9"/>
  <c r="CF69" i="9" s="1"/>
  <c r="ET69" i="9"/>
  <c r="BJ78" i="9"/>
  <c r="CF78" i="9" s="1"/>
  <c r="FP78" i="9"/>
  <c r="FV75" i="9"/>
  <c r="FO87" i="9"/>
  <c r="CO100" i="9"/>
  <c r="BB49" i="9"/>
  <c r="BX49" i="9" s="1"/>
  <c r="EL49" i="9"/>
  <c r="CT49" i="9"/>
  <c r="AY92" i="9"/>
  <c r="BU92" i="9" s="1"/>
  <c r="FE92" i="9"/>
  <c r="EI92" i="9"/>
  <c r="DM92" i="9"/>
  <c r="AZ92" i="9"/>
  <c r="BV92" i="9" s="1"/>
  <c r="CR92" i="9"/>
  <c r="BD14" i="9"/>
  <c r="BZ14" i="9" s="1"/>
  <c r="FJ14" i="9"/>
  <c r="BG43" i="9"/>
  <c r="CC43" i="9" s="1"/>
  <c r="DU43" i="9"/>
  <c r="DD39" i="9"/>
  <c r="BI23" i="9"/>
  <c r="CE23" i="9" s="1"/>
  <c r="DA23" i="9"/>
  <c r="BL77" i="9"/>
  <c r="CH77" i="9" s="1"/>
  <c r="DZ77" i="9"/>
  <c r="EV77" i="9"/>
  <c r="BG84" i="9"/>
  <c r="CC84" i="9" s="1"/>
  <c r="DU84" i="9"/>
  <c r="CY84" i="9"/>
  <c r="FM84" i="9"/>
  <c r="CO83" i="9"/>
  <c r="FN97" i="9"/>
  <c r="FO48" i="9"/>
  <c r="FE76" i="9"/>
  <c r="FH8" i="9"/>
  <c r="FJ53" i="9"/>
  <c r="EO92" i="9"/>
  <c r="DX73" i="9"/>
  <c r="FI93" i="9"/>
  <c r="BL44" i="9"/>
  <c r="CH44" i="9" s="1"/>
  <c r="DD44" i="9"/>
  <c r="CV84" i="9"/>
  <c r="DR84" i="9"/>
  <c r="BJ57" i="9"/>
  <c r="CF57" i="9" s="1"/>
  <c r="ET57" i="9"/>
  <c r="DB57" i="9"/>
  <c r="BL51" i="9"/>
  <c r="CH51" i="9" s="1"/>
  <c r="DZ51" i="9"/>
  <c r="BI30" i="9"/>
  <c r="CE30" i="9" s="1"/>
  <c r="FO30" i="9"/>
  <c r="EL45" i="9"/>
  <c r="FH45" i="9"/>
  <c r="BC71" i="9"/>
  <c r="BY71" i="9" s="1"/>
  <c r="EM71" i="9"/>
  <c r="BM88" i="9"/>
  <c r="CI88" i="9" s="1"/>
  <c r="FS88" i="9"/>
  <c r="EA88" i="9"/>
  <c r="BK55" i="9"/>
  <c r="CG55" i="9" s="1"/>
  <c r="EU55" i="9"/>
  <c r="FR44" i="9"/>
  <c r="CY10" i="9"/>
  <c r="AX54" i="9"/>
  <c r="BT54" i="9" s="1"/>
  <c r="EH54" i="9"/>
  <c r="DD51" i="9"/>
  <c r="BC97" i="9"/>
  <c r="BY97" i="9" s="1"/>
  <c r="DQ97" i="9"/>
  <c r="AY99" i="9"/>
  <c r="BU99" i="9" s="1"/>
  <c r="DM99" i="9"/>
  <c r="EI99" i="9"/>
  <c r="DW30" i="9"/>
  <c r="BI67" i="9"/>
  <c r="CE67" i="9" s="1"/>
  <c r="DA67" i="9"/>
  <c r="BP34" i="9"/>
  <c r="CL34" i="9" s="1"/>
  <c r="DH34" i="9"/>
  <c r="CU71" i="9"/>
  <c r="BJ94" i="9"/>
  <c r="CF94" i="9" s="1"/>
  <c r="DB94" i="9"/>
  <c r="DW87" i="9"/>
  <c r="AW70" i="9"/>
  <c r="BS70" i="9" s="1"/>
  <c r="EG70" i="9"/>
  <c r="FF76" i="9"/>
  <c r="BL26" i="9"/>
  <c r="CH26" i="9" s="1"/>
  <c r="FR26" i="9"/>
  <c r="DD26" i="9"/>
  <c r="EV26" i="9"/>
  <c r="FN47" i="9"/>
  <c r="BH51" i="9"/>
  <c r="CD51" i="9" s="1"/>
  <c r="CZ51" i="9"/>
  <c r="EA80" i="9"/>
  <c r="FL89" i="9"/>
  <c r="FM86" i="9"/>
  <c r="ET55" i="9"/>
  <c r="CR57" i="9"/>
  <c r="FH32" i="9"/>
  <c r="CO49" i="9"/>
  <c r="EP74" i="9"/>
  <c r="EI69" i="9"/>
  <c r="CR64" i="9"/>
  <c r="FL91" i="9"/>
  <c r="DE72" i="9"/>
  <c r="CZ104" i="9"/>
  <c r="DC35" i="9"/>
  <c r="FK19" i="9"/>
  <c r="DP60" i="9"/>
  <c r="EP28" i="9"/>
  <c r="DK94" i="9"/>
  <c r="FS80" i="9"/>
  <c r="CW84" i="9"/>
  <c r="FN16" i="9"/>
  <c r="CS107" i="9"/>
  <c r="DN97" i="9"/>
  <c r="CT81" i="9"/>
  <c r="CX89" i="9"/>
  <c r="DU86" i="9"/>
  <c r="DB55" i="9"/>
  <c r="FF57" i="9"/>
  <c r="CT32" i="9"/>
  <c r="EQ67" i="9"/>
  <c r="CT102" i="9"/>
  <c r="FL74" i="9"/>
  <c r="DK98" i="9"/>
  <c r="DY54" i="9"/>
  <c r="DA69" i="9"/>
  <c r="FE69" i="9"/>
  <c r="EJ64" i="9"/>
  <c r="FT36" i="9"/>
  <c r="DB40" i="9"/>
  <c r="EO19" i="9"/>
  <c r="FN74" i="9"/>
  <c r="CP88" i="9"/>
  <c r="EU88" i="9"/>
  <c r="FF20" i="9"/>
  <c r="EU42" i="9"/>
  <c r="FO84" i="9"/>
  <c r="CX92" i="9"/>
  <c r="DY76" i="9"/>
  <c r="EV12" i="9"/>
  <c r="CX51" i="9"/>
  <c r="DU59" i="9"/>
  <c r="DZ40" i="9"/>
  <c r="EW43" i="9"/>
  <c r="FI16" i="9"/>
  <c r="EQ50" i="9"/>
  <c r="EU63" i="9"/>
  <c r="DT14" i="9"/>
  <c r="CS55" i="9"/>
  <c r="EC26" i="9"/>
  <c r="ER25" i="9"/>
  <c r="FV9" i="9"/>
  <c r="FG36" i="9"/>
  <c r="CZ16" i="9"/>
  <c r="EL81" i="9"/>
  <c r="EW70" i="9"/>
  <c r="DY39" i="9"/>
  <c r="FV31" i="9"/>
  <c r="DN57" i="9"/>
  <c r="DN50" i="9"/>
  <c r="EU83" i="9"/>
  <c r="DV31" i="9"/>
  <c r="DM81" i="9"/>
  <c r="CO98" i="9"/>
  <c r="FI12" i="9"/>
  <c r="DH15" i="9"/>
  <c r="DM33" i="9"/>
  <c r="EJ43" i="9"/>
  <c r="CU102" i="9"/>
  <c r="EH87" i="9"/>
  <c r="EV15" i="9"/>
  <c r="EU85" i="9"/>
  <c r="ER69" i="9"/>
  <c r="CW85" i="9"/>
  <c r="CW19" i="9"/>
  <c r="EZ88" i="9"/>
  <c r="J8" i="8"/>
  <c r="EZ100" i="9"/>
  <c r="FJ81" i="9"/>
  <c r="DD40" i="9"/>
  <c r="CP35" i="9"/>
  <c r="DE43" i="9"/>
  <c r="DV23" i="9"/>
  <c r="CU16" i="9"/>
  <c r="CY50" i="9"/>
  <c r="FS26" i="9"/>
  <c r="FQ63" i="9"/>
  <c r="EU44" i="9"/>
  <c r="CR106" i="9"/>
  <c r="CZ25" i="9"/>
  <c r="ED9" i="9"/>
  <c r="EK36" i="9"/>
  <c r="DE70" i="9"/>
  <c r="DC39" i="9"/>
  <c r="EX86" i="9"/>
  <c r="CR50" i="9"/>
  <c r="DY83" i="9"/>
  <c r="FU30" i="9"/>
  <c r="EG98" i="9"/>
  <c r="CU12" i="9"/>
  <c r="FN105" i="9"/>
  <c r="ES54" i="9"/>
  <c r="DN43" i="9"/>
  <c r="DP23" i="9"/>
  <c r="DB16" i="9"/>
  <c r="FQ85" i="9"/>
  <c r="EO85" i="9"/>
  <c r="DD21" i="9"/>
  <c r="DY97" i="9"/>
  <c r="FR75" i="9"/>
  <c r="FT40" i="9"/>
  <c r="CZ22" i="9"/>
  <c r="CW100" i="9"/>
  <c r="FF50" i="9"/>
  <c r="FQ83" i="9"/>
  <c r="DG30" i="9"/>
  <c r="CZ105" i="9"/>
  <c r="CT23" i="9"/>
  <c r="ET16" i="9"/>
  <c r="O15" i="8"/>
  <c r="BJ19" i="9"/>
  <c r="CF19" i="9" s="1"/>
  <c r="FP19" i="9"/>
  <c r="ET19" i="9"/>
  <c r="BO14" i="9"/>
  <c r="CK14" i="9" s="1"/>
  <c r="EY14" i="9"/>
  <c r="EC14" i="9"/>
  <c r="CO89" i="9"/>
  <c r="EH68" i="9"/>
  <c r="CP68" i="9"/>
  <c r="EL40" i="9"/>
  <c r="FH40" i="9"/>
  <c r="BE91" i="9"/>
  <c r="CA91" i="9" s="1"/>
  <c r="DS91" i="9"/>
  <c r="EO91" i="9"/>
  <c r="FK91" i="9"/>
  <c r="CW91" i="9"/>
  <c r="BB27" i="9"/>
  <c r="BX27" i="9" s="1"/>
  <c r="FH27" i="9"/>
  <c r="EL27" i="9"/>
  <c r="DQ76" i="9"/>
  <c r="CU76" i="9"/>
  <c r="BN78" i="9"/>
  <c r="CJ78" i="9" s="1"/>
  <c r="EX78" i="9"/>
  <c r="BN95" i="9"/>
  <c r="CJ95" i="9" s="1"/>
  <c r="DF95" i="9"/>
  <c r="EX95" i="9"/>
  <c r="FN56" i="9"/>
  <c r="DX19" i="9"/>
  <c r="BO39" i="9"/>
  <c r="CK39" i="9" s="1"/>
  <c r="FU39" i="9"/>
  <c r="FC89" i="9"/>
  <c r="BH27" i="9"/>
  <c r="CD27" i="9" s="1"/>
  <c r="FN27" i="9"/>
  <c r="ER27" i="9"/>
  <c r="CZ27" i="9"/>
  <c r="BB10" i="9"/>
  <c r="BX10" i="9" s="1"/>
  <c r="DP10" i="9"/>
  <c r="FH10" i="9"/>
  <c r="EL10" i="9"/>
  <c r="BN11" i="9"/>
  <c r="CJ11" i="9" s="1"/>
  <c r="EX11" i="9"/>
  <c r="DF11" i="9"/>
  <c r="BC81" i="9"/>
  <c r="BY81" i="9" s="1"/>
  <c r="EM81" i="9"/>
  <c r="FI81" i="9"/>
  <c r="CU81" i="9"/>
  <c r="BF43" i="9"/>
  <c r="CB43" i="9" s="1"/>
  <c r="FL43" i="9"/>
  <c r="DA65" i="9"/>
  <c r="DW65" i="9"/>
  <c r="EA107" i="9"/>
  <c r="EW107" i="9"/>
  <c r="BG33" i="9"/>
  <c r="CC33" i="9" s="1"/>
  <c r="CY33" i="9"/>
  <c r="DU33" i="9"/>
  <c r="FM33" i="9"/>
  <c r="EQ33" i="9"/>
  <c r="BG94" i="9"/>
  <c r="CC94" i="9" s="1"/>
  <c r="CY94" i="9"/>
  <c r="FM94" i="9"/>
  <c r="DU94" i="9"/>
  <c r="AZ104" i="9"/>
  <c r="BV104" i="9" s="1"/>
  <c r="CR104" i="9"/>
  <c r="DN104" i="9"/>
  <c r="DO74" i="9"/>
  <c r="FG74" i="9"/>
  <c r="AY84" i="9"/>
  <c r="BU84" i="9" s="1"/>
  <c r="EI84" i="9"/>
  <c r="FT78" i="9"/>
  <c r="EM11" i="9"/>
  <c r="CU11" i="9"/>
  <c r="BM17" i="9"/>
  <c r="CI17" i="9" s="1"/>
  <c r="EW17" i="9"/>
  <c r="DE17" i="9"/>
  <c r="BK62" i="9"/>
  <c r="CG62" i="9" s="1"/>
  <c r="DC62" i="9"/>
  <c r="FQ62" i="9"/>
  <c r="BN43" i="9"/>
  <c r="CJ43" i="9" s="1"/>
  <c r="FT43" i="9"/>
  <c r="DF43" i="9"/>
  <c r="EX43" i="9"/>
  <c r="EB43" i="9"/>
  <c r="BF85" i="9"/>
  <c r="CB85" i="9" s="1"/>
  <c r="DT85" i="9"/>
  <c r="FP11" i="9"/>
  <c r="DX11" i="9"/>
  <c r="DB11" i="9"/>
  <c r="DE83" i="9"/>
  <c r="DF33" i="9"/>
  <c r="EB57" i="9"/>
  <c r="DR90" i="9"/>
  <c r="EW38" i="9"/>
  <c r="BJ86" i="9"/>
  <c r="CF86" i="9" s="1"/>
  <c r="FP86" i="9"/>
  <c r="ET86" i="9"/>
  <c r="DV60" i="9"/>
  <c r="CZ60" i="9"/>
  <c r="ES65" i="9"/>
  <c r="BA30" i="9"/>
  <c r="BW30" i="9" s="1"/>
  <c r="DO30" i="9"/>
  <c r="ED72" i="9"/>
  <c r="DH72" i="9"/>
  <c r="EQ94" i="9"/>
  <c r="EV32" i="9"/>
  <c r="DD32" i="9"/>
  <c r="DZ32" i="9"/>
  <c r="CO104" i="9"/>
  <c r="EG104" i="9"/>
  <c r="BI53" i="9"/>
  <c r="CE53" i="9" s="1"/>
  <c r="DW53" i="9"/>
  <c r="DG9" i="9"/>
  <c r="BK98" i="9"/>
  <c r="CG98" i="9" s="1"/>
  <c r="DY98" i="9"/>
  <c r="FQ98" i="9"/>
  <c r="EU98" i="9"/>
  <c r="BB94" i="9"/>
  <c r="BX94" i="9" s="1"/>
  <c r="DP94" i="9"/>
  <c r="DU98" i="9"/>
  <c r="BM67" i="9"/>
  <c r="CI67" i="9" s="1"/>
  <c r="EA67" i="9"/>
  <c r="FE86" i="9"/>
  <c r="EQ81" i="9"/>
  <c r="FP107" i="9"/>
  <c r="ET107" i="9"/>
  <c r="EG44" i="9"/>
  <c r="AW21" i="9"/>
  <c r="BS21" i="9" s="1"/>
  <c r="DK21" i="9"/>
  <c r="BD26" i="9"/>
  <c r="BZ26" i="9" s="1"/>
  <c r="FJ26" i="9"/>
  <c r="EN26" i="9"/>
  <c r="DR26" i="9"/>
  <c r="BN24" i="9"/>
  <c r="CJ24" i="9" s="1"/>
  <c r="DF24" i="9"/>
  <c r="FT24" i="9"/>
  <c r="BD59" i="9"/>
  <c r="BZ59" i="9" s="1"/>
  <c r="DR59" i="9"/>
  <c r="FJ59" i="9"/>
  <c r="AZ79" i="9"/>
  <c r="BV79" i="9" s="1"/>
  <c r="EJ79" i="9"/>
  <c r="DW52" i="9"/>
  <c r="FO52" i="9"/>
  <c r="BD76" i="9"/>
  <c r="BZ76" i="9" s="1"/>
  <c r="DR76" i="9"/>
  <c r="EN76" i="9"/>
  <c r="BN59" i="9"/>
  <c r="CJ59" i="9" s="1"/>
  <c r="DF59" i="9"/>
  <c r="EB59" i="9"/>
  <c r="EX59" i="9"/>
  <c r="BO10" i="9"/>
  <c r="CK10" i="9" s="1"/>
  <c r="FU10" i="9"/>
  <c r="BH98" i="9"/>
  <c r="CD98" i="9" s="1"/>
  <c r="ER98" i="9"/>
  <c r="DV98" i="9"/>
  <c r="EI16" i="9"/>
  <c r="FE16" i="9" s="1"/>
  <c r="DM16" i="9"/>
  <c r="CV105" i="9"/>
  <c r="BG26" i="9"/>
  <c r="CC26" i="9" s="1"/>
  <c r="EQ26" i="9"/>
  <c r="EV78" i="9"/>
  <c r="DS101" i="9"/>
  <c r="BI85" i="9"/>
  <c r="CE85" i="9" s="1"/>
  <c r="FO85" i="9"/>
  <c r="BC99" i="9"/>
  <c r="BY99" i="9" s="1"/>
  <c r="DQ99" i="9"/>
  <c r="CU99" i="9"/>
  <c r="DE67" i="9"/>
  <c r="BK101" i="9"/>
  <c r="CG101" i="9" s="1"/>
  <c r="EU101" i="9"/>
  <c r="DY101" i="9"/>
  <c r="FQ101" i="9"/>
  <c r="BK59" i="9"/>
  <c r="CG59" i="9" s="1"/>
  <c r="FQ59" i="9"/>
  <c r="DC59" i="9"/>
  <c r="EU59" i="9"/>
  <c r="DN83" i="9"/>
  <c r="CV26" i="9"/>
  <c r="CW73" i="9"/>
  <c r="EO73" i="9"/>
  <c r="FK73" i="9"/>
  <c r="EN59" i="9"/>
  <c r="AX49" i="9"/>
  <c r="BT49" i="9" s="1"/>
  <c r="CP49" i="9"/>
  <c r="EW71" i="9"/>
  <c r="FS71" i="9"/>
  <c r="DE71" i="9"/>
  <c r="BK47" i="9"/>
  <c r="CG47" i="9" s="1"/>
  <c r="FQ47" i="9"/>
  <c r="EU47" i="9"/>
  <c r="DC47" i="9"/>
  <c r="BJ39" i="9"/>
  <c r="CF39" i="9" s="1"/>
  <c r="DB39" i="9"/>
  <c r="DX39" i="9"/>
  <c r="BC85" i="9"/>
  <c r="BY85" i="9" s="1"/>
  <c r="EM85" i="9"/>
  <c r="CU85" i="9"/>
  <c r="DQ85" i="9"/>
  <c r="BD16" i="9"/>
  <c r="BZ16" i="9" s="1"/>
  <c r="DR16" i="9"/>
  <c r="BB88" i="9"/>
  <c r="BX88" i="9" s="1"/>
  <c r="EL88" i="9"/>
  <c r="DP88" i="9"/>
  <c r="FH88" i="9"/>
  <c r="CW39" i="9"/>
  <c r="EO39" i="9"/>
  <c r="EI88" i="9"/>
  <c r="CQ88" i="9"/>
  <c r="BO33" i="9"/>
  <c r="CK33" i="9" s="1"/>
  <c r="EY33" i="9"/>
  <c r="FU33" i="9"/>
  <c r="EC33" i="9"/>
  <c r="CV76" i="9"/>
  <c r="BP107" i="9"/>
  <c r="CL107" i="9" s="1"/>
  <c r="DH107" i="9"/>
  <c r="BI91" i="9"/>
  <c r="CE91" i="9" s="1"/>
  <c r="DW91" i="9"/>
  <c r="DA91" i="9"/>
  <c r="BP80" i="9"/>
  <c r="CL80" i="9" s="1"/>
  <c r="EZ80" i="9"/>
  <c r="BM15" i="9"/>
  <c r="CI15" i="9" s="1"/>
  <c r="FS15" i="9"/>
  <c r="DE15" i="9"/>
  <c r="BH83" i="9"/>
  <c r="CD83" i="9" s="1"/>
  <c r="CZ83" i="9"/>
  <c r="FN83" i="9"/>
  <c r="DV83" i="9"/>
  <c r="EO41" i="9"/>
  <c r="CW41" i="9"/>
  <c r="FU34" i="9"/>
  <c r="EC34" i="9"/>
  <c r="BA34" i="9"/>
  <c r="BW34" i="9" s="1"/>
  <c r="DO34" i="9"/>
  <c r="EK34" i="9"/>
  <c r="CS34" i="9"/>
  <c r="FG34" i="9"/>
  <c r="BD94" i="9"/>
  <c r="BZ94" i="9" s="1"/>
  <c r="EN94" i="9"/>
  <c r="CU100" i="9"/>
  <c r="DQ100" i="9"/>
  <c r="AW53" i="9"/>
  <c r="BS53" i="9" s="1"/>
  <c r="CO53" i="9"/>
  <c r="DK53" i="9"/>
  <c r="EG53" i="9"/>
  <c r="BC92" i="9"/>
  <c r="BY92" i="9" s="1"/>
  <c r="CU92" i="9"/>
  <c r="DE35" i="9"/>
  <c r="FS35" i="9"/>
  <c r="BC104" i="9"/>
  <c r="BY104" i="9" s="1"/>
  <c r="EM104" i="9"/>
  <c r="FI104" i="9"/>
  <c r="DQ104" i="9"/>
  <c r="AZ96" i="9"/>
  <c r="BV96" i="9" s="1"/>
  <c r="DN96" i="9"/>
  <c r="FD86" i="9"/>
  <c r="EH86" i="9"/>
  <c r="BB30" i="9"/>
  <c r="BX30" i="9" s="1"/>
  <c r="CT30" i="9"/>
  <c r="EL30" i="9"/>
  <c r="FH30" i="9"/>
  <c r="AX58" i="9"/>
  <c r="BT58" i="9" s="1"/>
  <c r="FD58" i="9"/>
  <c r="BG98" i="9"/>
  <c r="CC98" i="9" s="1"/>
  <c r="CY98" i="9"/>
  <c r="EQ98" i="9"/>
  <c r="BJ103" i="9"/>
  <c r="CF103" i="9" s="1"/>
  <c r="DB103" i="9"/>
  <c r="DX103" i="9"/>
  <c r="FP103" i="9"/>
  <c r="ET103" i="9"/>
  <c r="BA78" i="9"/>
  <c r="BW78" i="9" s="1"/>
  <c r="CS78" i="9"/>
  <c r="FG78" i="9"/>
  <c r="EK78" i="9"/>
  <c r="AW44" i="9"/>
  <c r="BS44" i="9" s="1"/>
  <c r="DK44" i="9"/>
  <c r="FC44" i="9"/>
  <c r="BK64" i="9"/>
  <c r="CG64" i="9" s="1"/>
  <c r="EU64" i="9"/>
  <c r="BE59" i="9"/>
  <c r="CA59" i="9" s="1"/>
  <c r="DS59" i="9"/>
  <c r="CW59" i="9"/>
  <c r="FU47" i="9"/>
  <c r="DG47" i="9"/>
  <c r="BP35" i="9"/>
  <c r="CL35" i="9" s="1"/>
  <c r="ED35" i="9"/>
  <c r="DH35" i="9"/>
  <c r="EZ35" i="9"/>
  <c r="EY80" i="9"/>
  <c r="EC80" i="9"/>
  <c r="BM50" i="9"/>
  <c r="CI50" i="9" s="1"/>
  <c r="FS50" i="9"/>
  <c r="BP83" i="9"/>
  <c r="CL83" i="9" s="1"/>
  <c r="ED83" i="9"/>
  <c r="BA72" i="9"/>
  <c r="BW72" i="9" s="1"/>
  <c r="DO72" i="9"/>
  <c r="CS72" i="9"/>
  <c r="EK72" i="9"/>
  <c r="BA73" i="9"/>
  <c r="BW73" i="9" s="1"/>
  <c r="DO73" i="9"/>
  <c r="EK73" i="9"/>
  <c r="CS73" i="9"/>
  <c r="BN38" i="9"/>
  <c r="CJ38" i="9" s="1"/>
  <c r="DF38" i="9"/>
  <c r="FT38" i="9"/>
  <c r="FF8" i="9"/>
  <c r="EH58" i="9"/>
  <c r="BB104" i="9"/>
  <c r="BX104" i="9" s="1"/>
  <c r="EL104" i="9"/>
  <c r="DP104" i="9"/>
  <c r="BO65" i="9"/>
  <c r="CK65" i="9" s="1"/>
  <c r="EC65" i="9"/>
  <c r="DG65" i="9"/>
  <c r="BK36" i="9"/>
  <c r="CG36" i="9" s="1"/>
  <c r="DY36" i="9"/>
  <c r="EU36" i="9"/>
  <c r="EC47" i="9"/>
  <c r="EM57" i="9"/>
  <c r="DQ57" i="9"/>
  <c r="DE50" i="9"/>
  <c r="AW25" i="9"/>
  <c r="BS25" i="9" s="1"/>
  <c r="EG25" i="9"/>
  <c r="FC25" i="9"/>
  <c r="CO25" i="9"/>
  <c r="FP97" i="9"/>
  <c r="DX97" i="9"/>
  <c r="BL57" i="9"/>
  <c r="CH57" i="9" s="1"/>
  <c r="EV57" i="9"/>
  <c r="FR57" i="9"/>
  <c r="FG73" i="9"/>
  <c r="BP51" i="9"/>
  <c r="CL51" i="9" s="1"/>
  <c r="ED51" i="9"/>
  <c r="DH51" i="9"/>
  <c r="FV51" i="9"/>
  <c r="EZ51" i="9"/>
  <c r="AW75" i="9"/>
  <c r="BS75" i="9" s="1"/>
  <c r="EG75" i="9"/>
  <c r="CO75" i="9"/>
  <c r="DK75" i="9"/>
  <c r="BE68" i="9"/>
  <c r="CA68" i="9" s="1"/>
  <c r="CW68" i="9"/>
  <c r="EO68" i="9"/>
  <c r="DA76" i="9"/>
  <c r="BK51" i="9"/>
  <c r="CG51" i="9" s="1"/>
  <c r="EU51" i="9"/>
  <c r="AY96" i="9"/>
  <c r="BU96" i="9" s="1"/>
  <c r="FE96" i="9"/>
  <c r="DM96" i="9"/>
  <c r="EY65" i="9"/>
  <c r="FQ36" i="9"/>
  <c r="EO59" i="9"/>
  <c r="AW85" i="9"/>
  <c r="BS85" i="9" s="1"/>
  <c r="CO85" i="9"/>
  <c r="EG85" i="9"/>
  <c r="BC50" i="9"/>
  <c r="BY50" i="9" s="1"/>
  <c r="FI50" i="9"/>
  <c r="EX66" i="9"/>
  <c r="EB66" i="9"/>
  <c r="BJ12" i="9"/>
  <c r="CF12" i="9" s="1"/>
  <c r="ET12" i="9"/>
  <c r="DB12" i="9"/>
  <c r="DK25" i="9"/>
  <c r="BE106" i="9"/>
  <c r="CA106" i="9" s="1"/>
  <c r="CW106" i="9"/>
  <c r="EO106" i="9"/>
  <c r="FK106" i="9"/>
  <c r="DS106" i="9"/>
  <c r="ET97" i="9"/>
  <c r="DD57" i="9"/>
  <c r="DX96" i="9"/>
  <c r="DB96" i="9"/>
  <c r="BH32" i="9"/>
  <c r="CD32" i="9" s="1"/>
  <c r="ER32" i="9"/>
  <c r="DV32" i="9"/>
  <c r="CZ32" i="9"/>
  <c r="FN32" i="9"/>
  <c r="BN71" i="9"/>
  <c r="CJ71" i="9" s="1"/>
  <c r="DF71" i="9"/>
  <c r="FT71" i="9"/>
  <c r="EX71" i="9"/>
  <c r="EB71" i="9"/>
  <c r="BF8" i="9"/>
  <c r="CB8" i="9" s="1"/>
  <c r="FL8" i="9"/>
  <c r="EP8" i="9"/>
  <c r="FC79" i="9"/>
  <c r="CO79" i="9"/>
  <c r="DK79" i="9"/>
  <c r="FK75" i="9"/>
  <c r="BC42" i="9"/>
  <c r="BY42" i="9" s="1"/>
  <c r="EM42" i="9"/>
  <c r="DO84" i="9"/>
  <c r="CS84" i="9"/>
  <c r="FO76" i="9"/>
  <c r="FI96" i="9"/>
  <c r="BA93" i="9"/>
  <c r="BW93" i="9" s="1"/>
  <c r="EK93" i="9"/>
  <c r="BM12" i="9"/>
  <c r="CI12" i="9" s="1"/>
  <c r="EA12" i="9"/>
  <c r="FS12" i="9"/>
  <c r="BE50" i="9"/>
  <c r="CA50" i="9" s="1"/>
  <c r="DS50" i="9"/>
  <c r="CW50" i="9"/>
  <c r="EO50" i="9"/>
  <c r="FU65" i="9"/>
  <c r="BF82" i="9"/>
  <c r="CB82" i="9" s="1"/>
  <c r="FL82" i="9"/>
  <c r="BG93" i="9"/>
  <c r="CC93" i="9" s="1"/>
  <c r="CY93" i="9"/>
  <c r="DU93" i="9"/>
  <c r="DB59" i="9"/>
  <c r="ET59" i="9"/>
  <c r="DS69" i="9"/>
  <c r="DE34" i="9"/>
  <c r="FS34" i="9"/>
  <c r="DK85" i="9"/>
  <c r="BN61" i="9"/>
  <c r="CJ61" i="9" s="1"/>
  <c r="EX61" i="9"/>
  <c r="FT61" i="9"/>
  <c r="BI61" i="9"/>
  <c r="CE61" i="9" s="1"/>
  <c r="DW61" i="9"/>
  <c r="DN48" i="9"/>
  <c r="CR48" i="9"/>
  <c r="BE105" i="9"/>
  <c r="CA105" i="9" s="1"/>
  <c r="FK105" i="9"/>
  <c r="DS105" i="9"/>
  <c r="EO105" i="9"/>
  <c r="BM24" i="9"/>
  <c r="CI24" i="9" s="1"/>
  <c r="DE24" i="9"/>
  <c r="BH46" i="9"/>
  <c r="CD46" i="9" s="1"/>
  <c r="ER46" i="9"/>
  <c r="DV46" i="9"/>
  <c r="CZ46" i="9"/>
  <c r="BP25" i="9"/>
  <c r="CL25" i="9" s="1"/>
  <c r="ED25" i="9"/>
  <c r="DH25" i="9"/>
  <c r="BH55" i="9"/>
  <c r="CD55" i="9" s="1"/>
  <c r="ER55" i="9"/>
  <c r="CZ55" i="9"/>
  <c r="DV55" i="9"/>
  <c r="AZ100" i="9"/>
  <c r="BV100" i="9" s="1"/>
  <c r="DN100" i="9"/>
  <c r="DX12" i="9"/>
  <c r="BB90" i="9"/>
  <c r="BX90" i="9" s="1"/>
  <c r="DP90" i="9"/>
  <c r="CT90" i="9"/>
  <c r="EL90" i="9"/>
  <c r="FH90" i="9"/>
  <c r="BJ67" i="9"/>
  <c r="CF67" i="9" s="1"/>
  <c r="DX67" i="9"/>
  <c r="ET67" i="9"/>
  <c r="FP67" i="9"/>
  <c r="BF25" i="9"/>
  <c r="CB25" i="9" s="1"/>
  <c r="CX25" i="9"/>
  <c r="DT25" i="9"/>
  <c r="EP25" i="9"/>
  <c r="FL25" i="9"/>
  <c r="BF16" i="9"/>
  <c r="CB16" i="9" s="1"/>
  <c r="CX16" i="9"/>
  <c r="FL16" i="9"/>
  <c r="DT16" i="9"/>
  <c r="EP16" i="9"/>
  <c r="BM68" i="9"/>
  <c r="CI68" i="9" s="1"/>
  <c r="EA68" i="9"/>
  <c r="EW68" i="9"/>
  <c r="BN97" i="9"/>
  <c r="CJ97" i="9" s="1"/>
  <c r="FT97" i="9"/>
  <c r="DF97" i="9"/>
  <c r="EX97" i="9"/>
  <c r="BP92" i="9"/>
  <c r="CL92" i="9" s="1"/>
  <c r="DH92" i="9"/>
  <c r="AX90" i="9"/>
  <c r="BT90" i="9" s="1"/>
  <c r="CP90" i="9"/>
  <c r="EH90" i="9"/>
  <c r="BP68" i="9"/>
  <c r="CL68" i="9" s="1"/>
  <c r="ED68" i="9"/>
  <c r="DH68" i="9"/>
  <c r="FV68" i="9"/>
  <c r="BC29" i="9"/>
  <c r="BY29" i="9" s="1"/>
  <c r="CU29" i="9"/>
  <c r="FI29" i="9"/>
  <c r="BD48" i="9"/>
  <c r="BZ48" i="9" s="1"/>
  <c r="EN48" i="9"/>
  <c r="DF12" i="9"/>
  <c r="EB12" i="9"/>
  <c r="EJ80" i="9"/>
  <c r="CR80" i="9"/>
  <c r="AY77" i="9"/>
  <c r="BU77" i="9" s="1"/>
  <c r="DM77" i="9"/>
  <c r="AZ88" i="9"/>
  <c r="BV88" i="9" s="1"/>
  <c r="CR88" i="9"/>
  <c r="AY103" i="9"/>
  <c r="BU103" i="9" s="1"/>
  <c r="DM103" i="9"/>
  <c r="CQ103" i="9"/>
  <c r="FE103" i="9"/>
  <c r="DO13" i="9"/>
  <c r="EK13" i="9"/>
  <c r="AY23" i="9"/>
  <c r="BU23" i="9" s="1"/>
  <c r="EI23" i="9"/>
  <c r="CQ23" i="9"/>
  <c r="FE23" i="9"/>
  <c r="AY36" i="9"/>
  <c r="BU36" i="9" s="1"/>
  <c r="EI36" i="9"/>
  <c r="CQ36" i="9"/>
  <c r="DM36" i="9"/>
  <c r="BO13" i="9"/>
  <c r="CK13" i="9" s="1"/>
  <c r="EY13" i="9"/>
  <c r="EC13" i="9"/>
  <c r="AW62" i="9"/>
  <c r="BS62" i="9" s="1"/>
  <c r="CO62" i="9"/>
  <c r="DK62" i="9"/>
  <c r="FC62" i="9"/>
  <c r="EA79" i="9"/>
  <c r="FS79" i="9"/>
  <c r="DN55" i="9"/>
  <c r="EV23" i="9"/>
  <c r="DD23" i="9"/>
  <c r="FR23" i="9"/>
  <c r="AZ41" i="9"/>
  <c r="BV41" i="9" s="1"/>
  <c r="DN41" i="9"/>
  <c r="FF41" i="9"/>
  <c r="CR41" i="9"/>
  <c r="EU107" i="9"/>
  <c r="DY107" i="9"/>
  <c r="BJ28" i="9"/>
  <c r="CF28" i="9" s="1"/>
  <c r="DX28" i="9"/>
  <c r="BM27" i="9"/>
  <c r="CI27" i="9" s="1"/>
  <c r="FS27" i="9"/>
  <c r="BO73" i="9"/>
  <c r="CK73" i="9" s="1"/>
  <c r="FU73" i="9"/>
  <c r="EY73" i="9"/>
  <c r="CS13" i="9"/>
  <c r="BB103" i="9"/>
  <c r="BX103" i="9" s="1"/>
  <c r="DP103" i="9"/>
  <c r="BK33" i="9"/>
  <c r="CG33" i="9" s="1"/>
  <c r="EU33" i="9"/>
  <c r="BB97" i="9"/>
  <c r="BX97" i="9" s="1"/>
  <c r="DP97" i="9"/>
  <c r="FH97" i="9"/>
  <c r="EL97" i="9"/>
  <c r="BO38" i="9"/>
  <c r="CK38" i="9" s="1"/>
  <c r="DG38" i="9"/>
  <c r="EY38" i="9"/>
  <c r="BA77" i="9"/>
  <c r="BW77" i="9" s="1"/>
  <c r="FG77" i="9"/>
  <c r="EK77" i="9"/>
  <c r="BH18" i="9"/>
  <c r="CD18" i="9" s="1"/>
  <c r="DV18" i="9"/>
  <c r="ER18" i="9"/>
  <c r="BN100" i="9"/>
  <c r="CJ100" i="9" s="1"/>
  <c r="EX100" i="9"/>
  <c r="EB100" i="9"/>
  <c r="FT45" i="9"/>
  <c r="EX45" i="9"/>
  <c r="BT11" i="9"/>
  <c r="I11" i="8" s="1"/>
  <c r="BP63" i="9"/>
  <c r="CL63" i="9" s="1"/>
  <c r="EZ63" i="9"/>
  <c r="ES76" i="9"/>
  <c r="EJ96" i="9"/>
  <c r="EN105" i="9"/>
  <c r="DG79" i="9"/>
  <c r="EC79" i="9"/>
  <c r="FK59" i="9"/>
  <c r="DK73" i="9"/>
  <c r="CO73" i="9"/>
  <c r="DQ96" i="9"/>
  <c r="BC61" i="9"/>
  <c r="BY61" i="9" s="1"/>
  <c r="CU61" i="9"/>
  <c r="ED78" i="9"/>
  <c r="DH78" i="9"/>
  <c r="BL31" i="9"/>
  <c r="CH31" i="9" s="1"/>
  <c r="DZ31" i="9"/>
  <c r="EV31" i="9"/>
  <c r="DD31" i="9"/>
  <c r="BE81" i="9"/>
  <c r="CA81" i="9" s="1"/>
  <c r="FK81" i="9"/>
  <c r="FN96" i="9"/>
  <c r="DV96" i="9"/>
  <c r="CZ96" i="9"/>
  <c r="FC85" i="9"/>
  <c r="BA41" i="9"/>
  <c r="BW41" i="9" s="1"/>
  <c r="DO41" i="9"/>
  <c r="EK41" i="9"/>
  <c r="CS41" i="9"/>
  <c r="DX68" i="9"/>
  <c r="DB68" i="9"/>
  <c r="BM30" i="9"/>
  <c r="CI30" i="9" s="1"/>
  <c r="DE30" i="9"/>
  <c r="EA30" i="9"/>
  <c r="EW30" i="9"/>
  <c r="BA52" i="9"/>
  <c r="BW52" i="9" s="1"/>
  <c r="DO52" i="9"/>
  <c r="EK52" i="9"/>
  <c r="AZ84" i="9"/>
  <c r="BV84" i="9" s="1"/>
  <c r="CR84" i="9"/>
  <c r="EJ84" i="9"/>
  <c r="FF84" i="9"/>
  <c r="BH37" i="9"/>
  <c r="CD37" i="9" s="1"/>
  <c r="CZ37" i="9"/>
  <c r="DV37" i="9"/>
  <c r="ER37" i="9"/>
  <c r="AY86" i="9"/>
  <c r="BU86" i="9" s="1"/>
  <c r="CQ86" i="9"/>
  <c r="BA24" i="9"/>
  <c r="BW24" i="9" s="1"/>
  <c r="CS24" i="9"/>
  <c r="BH70" i="9"/>
  <c r="CD70" i="9" s="1"/>
  <c r="DV70" i="9"/>
  <c r="FN70" i="9"/>
  <c r="FN86" i="9"/>
  <c r="BN51" i="9"/>
  <c r="CJ51" i="9" s="1"/>
  <c r="DF51" i="9"/>
  <c r="FT51" i="9"/>
  <c r="EZ52" i="9"/>
  <c r="DO24" i="9"/>
  <c r="AZ54" i="9"/>
  <c r="BV54" i="9" s="1"/>
  <c r="CR54" i="9"/>
  <c r="CP38" i="9"/>
  <c r="BL18" i="9"/>
  <c r="CH18" i="9" s="1"/>
  <c r="FR18" i="9"/>
  <c r="DD18" i="9"/>
  <c r="BM104" i="9"/>
  <c r="CI104" i="9" s="1"/>
  <c r="DE104" i="9"/>
  <c r="EA104" i="9"/>
  <c r="BJ105" i="9"/>
  <c r="CF105" i="9" s="1"/>
  <c r="FP105" i="9"/>
  <c r="DB105" i="9"/>
  <c r="FH80" i="9"/>
  <c r="DV86" i="9"/>
  <c r="EB51" i="9"/>
  <c r="DN14" i="9"/>
  <c r="DQ61" i="9"/>
  <c r="AW103" i="9"/>
  <c r="BS103" i="9" s="1"/>
  <c r="DK103" i="9"/>
  <c r="CO103" i="9"/>
  <c r="DH74" i="9"/>
  <c r="ED74" i="9"/>
  <c r="FR31" i="9"/>
  <c r="EI55" i="9"/>
  <c r="CW48" i="9"/>
  <c r="DT32" i="9"/>
  <c r="EP32" i="9"/>
  <c r="AZ52" i="9"/>
  <c r="BV52" i="9" s="1"/>
  <c r="FF52" i="9"/>
  <c r="BD51" i="9"/>
  <c r="BZ51" i="9" s="1"/>
  <c r="CV51" i="9"/>
  <c r="FJ51" i="9"/>
  <c r="DR51" i="9"/>
  <c r="EN51" i="9"/>
  <c r="BF58" i="9"/>
  <c r="CB58" i="9" s="1"/>
  <c r="EP58" i="9"/>
  <c r="DT58" i="9"/>
  <c r="FL58" i="9"/>
  <c r="CX58" i="9"/>
  <c r="BI22" i="9"/>
  <c r="CE22" i="9" s="1"/>
  <c r="DW22" i="9"/>
  <c r="ES22" i="9"/>
  <c r="CQ85" i="9"/>
  <c r="FE85" i="9"/>
  <c r="EI85" i="9"/>
  <c r="AZ61" i="9"/>
  <c r="BV61" i="9" s="1"/>
  <c r="DN61" i="9"/>
  <c r="BG55" i="9"/>
  <c r="CC55" i="9" s="1"/>
  <c r="DU55" i="9"/>
  <c r="EQ55" i="9"/>
  <c r="BI107" i="9"/>
  <c r="CE107" i="9" s="1"/>
  <c r="DW107" i="9"/>
  <c r="ES107" i="9"/>
  <c r="AY104" i="9"/>
  <c r="BU104" i="9" s="1"/>
  <c r="FE104" i="9"/>
  <c r="EI104" i="9"/>
  <c r="DM104" i="9"/>
  <c r="CQ104" i="9"/>
  <c r="DH36" i="9"/>
  <c r="EZ36" i="9"/>
  <c r="AY20" i="9"/>
  <c r="BU20" i="9" s="1"/>
  <c r="CQ20" i="9"/>
  <c r="FE20" i="9"/>
  <c r="AW27" i="9"/>
  <c r="BS27" i="9" s="1"/>
  <c r="DK27" i="9"/>
  <c r="EG27" i="9"/>
  <c r="FC27" i="9"/>
  <c r="CO27" i="9"/>
  <c r="BP24" i="9"/>
  <c r="CL24" i="9" s="1"/>
  <c r="FV24" i="9"/>
  <c r="DH24" i="9"/>
  <c r="EZ24" i="9"/>
  <c r="ED24" i="9"/>
  <c r="BG81" i="9"/>
  <c r="CC81" i="9" s="1"/>
  <c r="DU81" i="9"/>
  <c r="CY81" i="9"/>
  <c r="BE44" i="9"/>
  <c r="CA44" i="9" s="1"/>
  <c r="DS44" i="9"/>
  <c r="FK44" i="9"/>
  <c r="BM94" i="9"/>
  <c r="CI94" i="9" s="1"/>
  <c r="FS94" i="9"/>
  <c r="BN93" i="9"/>
  <c r="CJ93" i="9" s="1"/>
  <c r="FT93" i="9"/>
  <c r="EX93" i="9"/>
  <c r="DQ29" i="9"/>
  <c r="BI55" i="9"/>
  <c r="CE55" i="9" s="1"/>
  <c r="FO55" i="9"/>
  <c r="DW55" i="9"/>
  <c r="DA22" i="9"/>
  <c r="BG96" i="9"/>
  <c r="CC96" i="9" s="1"/>
  <c r="CY96" i="9"/>
  <c r="DU96" i="9"/>
  <c r="DE68" i="9"/>
  <c r="CW44" i="9"/>
  <c r="DP80" i="9"/>
  <c r="AX23" i="9"/>
  <c r="BT23" i="9" s="1"/>
  <c r="CP23" i="9"/>
  <c r="DL23" i="9"/>
  <c r="DZ17" i="9"/>
  <c r="BH71" i="9"/>
  <c r="CD71" i="9" s="1"/>
  <c r="DV71" i="9"/>
  <c r="CZ71" i="9"/>
  <c r="FN71" i="9"/>
  <c r="ER71" i="9"/>
  <c r="AY54" i="9"/>
  <c r="BU54" i="9" s="1"/>
  <c r="EI54" i="9"/>
  <c r="CQ54" i="9"/>
  <c r="BJ25" i="9"/>
  <c r="CF25" i="9" s="1"/>
  <c r="ET25" i="9"/>
  <c r="EJ14" i="9"/>
  <c r="CW55" i="9"/>
  <c r="BP47" i="9"/>
  <c r="CL47" i="9" s="1"/>
  <c r="DH47" i="9"/>
  <c r="EZ47" i="9"/>
  <c r="EB93" i="9"/>
  <c r="DG34" i="9"/>
  <c r="BD91" i="9"/>
  <c r="BZ91" i="9" s="1"/>
  <c r="DR91" i="9"/>
  <c r="CV91" i="9"/>
  <c r="EN91" i="9"/>
  <c r="BI13" i="9"/>
  <c r="CE13" i="9" s="1"/>
  <c r="ES13" i="9"/>
  <c r="FO13" i="9"/>
  <c r="DA13" i="9"/>
  <c r="EM29" i="9"/>
  <c r="DR48" i="9"/>
  <c r="BA57" i="9"/>
  <c r="BW57" i="9" s="1"/>
  <c r="FG57" i="9"/>
  <c r="EK57" i="9"/>
  <c r="BB83" i="9"/>
  <c r="BX83" i="9" s="1"/>
  <c r="EL83" i="9"/>
  <c r="CT83" i="9"/>
  <c r="FH83" i="9"/>
  <c r="CP74" i="9"/>
  <c r="ES55" i="9"/>
  <c r="BO32" i="9"/>
  <c r="CK32" i="9" s="1"/>
  <c r="EC32" i="9"/>
  <c r="EY32" i="9"/>
  <c r="BN42" i="9"/>
  <c r="CJ42" i="9" s="1"/>
  <c r="EB42" i="9"/>
  <c r="DF42" i="9"/>
  <c r="BD64" i="9"/>
  <c r="BZ64" i="9" s="1"/>
  <c r="CV64" i="9"/>
  <c r="EI77" i="9"/>
  <c r="EJ88" i="9"/>
  <c r="EI103" i="9"/>
  <c r="DM20" i="9"/>
  <c r="BO88" i="9"/>
  <c r="CK88" i="9" s="1"/>
  <c r="DG88" i="9"/>
  <c r="EC88" i="9"/>
  <c r="AX18" i="9"/>
  <c r="BT18" i="9" s="1"/>
  <c r="FD18" i="9"/>
  <c r="CP18" i="9"/>
  <c r="EH18" i="9"/>
  <c r="FH38" i="9"/>
  <c r="EL38" i="9"/>
  <c r="EY72" i="9"/>
  <c r="BJ26" i="9"/>
  <c r="CF26" i="9" s="1"/>
  <c r="DB26" i="9"/>
  <c r="FP26" i="9"/>
  <c r="BB50" i="9"/>
  <c r="BX50" i="9" s="1"/>
  <c r="CT50" i="9"/>
  <c r="DB15" i="9"/>
  <c r="ET15" i="9"/>
  <c r="EZ33" i="9"/>
  <c r="BL85" i="9"/>
  <c r="CH85" i="9" s="1"/>
  <c r="EV85" i="9"/>
  <c r="BE97" i="9"/>
  <c r="CA97" i="9" s="1"/>
  <c r="EO97" i="9"/>
  <c r="EZ29" i="9"/>
  <c r="BA49" i="9"/>
  <c r="BW49" i="9" s="1"/>
  <c r="DO49" i="9"/>
  <c r="BI10" i="9"/>
  <c r="CE10" i="9" s="1"/>
  <c r="FO10" i="9"/>
  <c r="BE22" i="9"/>
  <c r="CA22" i="9" s="1"/>
  <c r="FK22" i="9"/>
  <c r="EO22" i="9"/>
  <c r="FM19" i="9"/>
  <c r="BA67" i="9"/>
  <c r="BW67" i="9" s="1"/>
  <c r="CS67" i="9"/>
  <c r="DO67" i="9"/>
  <c r="CQ27" i="9"/>
  <c r="DM27" i="9"/>
  <c r="FE27" i="9"/>
  <c r="BB96" i="9"/>
  <c r="BX96" i="9" s="1"/>
  <c r="DP96" i="9"/>
  <c r="BN105" i="9"/>
  <c r="CJ105" i="9" s="1"/>
  <c r="FT105" i="9"/>
  <c r="DQ78" i="9"/>
  <c r="BL105" i="9"/>
  <c r="CH105" i="9" s="1"/>
  <c r="EV105" i="9"/>
  <c r="EU89" i="9"/>
  <c r="DC89" i="9"/>
  <c r="DE91" i="9"/>
  <c r="EW91" i="9"/>
  <c r="BD77" i="9"/>
  <c r="BZ77" i="9" s="1"/>
  <c r="FJ77" i="9"/>
  <c r="AX97" i="9"/>
  <c r="BT97" i="9" s="1"/>
  <c r="EH97" i="9"/>
  <c r="CP97" i="9"/>
  <c r="BF87" i="9"/>
  <c r="CB87" i="9" s="1"/>
  <c r="FL87" i="9"/>
  <c r="DT87" i="9"/>
  <c r="EP87" i="9"/>
  <c r="BC47" i="9"/>
  <c r="BY47" i="9" s="1"/>
  <c r="EM47" i="9"/>
  <c r="CU47" i="9"/>
  <c r="BF48" i="9"/>
  <c r="CB48" i="9" s="1"/>
  <c r="DT48" i="9"/>
  <c r="EP48" i="9"/>
  <c r="BG68" i="9"/>
  <c r="CC68" i="9" s="1"/>
  <c r="DU68" i="9"/>
  <c r="AZ70" i="9"/>
  <c r="BV70" i="9" s="1"/>
  <c r="FF70" i="9"/>
  <c r="DN70" i="9"/>
  <c r="BM52" i="9"/>
  <c r="CI52" i="9" s="1"/>
  <c r="FS52" i="9"/>
  <c r="EW52" i="9"/>
  <c r="EA52" i="9"/>
  <c r="DH103" i="9"/>
  <c r="EZ103" i="9"/>
  <c r="BL37" i="9"/>
  <c r="CH37" i="9" s="1"/>
  <c r="DZ37" i="9"/>
  <c r="DD37" i="9"/>
  <c r="FR37" i="9"/>
  <c r="BC17" i="9"/>
  <c r="BY17" i="9" s="1"/>
  <c r="EM17" i="9"/>
  <c r="FI17" i="9"/>
  <c r="CU17" i="9"/>
  <c r="DV52" i="9"/>
  <c r="DA42" i="9"/>
  <c r="DN85" i="9"/>
  <c r="CT14" i="9"/>
  <c r="DG72" i="9"/>
  <c r="FI68" i="9"/>
  <c r="DX26" i="9"/>
  <c r="BM46" i="9"/>
  <c r="CI46" i="9" s="1"/>
  <c r="FS46" i="9"/>
  <c r="EO24" i="9"/>
  <c r="DY31" i="9"/>
  <c r="DS96" i="9"/>
  <c r="FE10" i="9"/>
  <c r="DP50" i="9"/>
  <c r="CO45" i="9"/>
  <c r="ED105" i="9"/>
  <c r="FV33" i="9"/>
  <c r="EL13" i="9"/>
  <c r="BN29" i="9"/>
  <c r="CJ29" i="9" s="1"/>
  <c r="EB29" i="9"/>
  <c r="BD41" i="9"/>
  <c r="BZ41" i="9" s="1"/>
  <c r="FJ41" i="9"/>
  <c r="BJ65" i="9"/>
  <c r="CF65" i="9" s="1"/>
  <c r="ET65" i="9"/>
  <c r="EK49" i="9"/>
  <c r="DT21" i="9"/>
  <c r="FT67" i="9"/>
  <c r="BL70" i="9"/>
  <c r="CH70" i="9" s="1"/>
  <c r="DD70" i="9"/>
  <c r="DZ70" i="9"/>
  <c r="AW52" i="9"/>
  <c r="BS52" i="9" s="1"/>
  <c r="CO52" i="9"/>
  <c r="DS22" i="9"/>
  <c r="AY80" i="9"/>
  <c r="BU80" i="9" s="1"/>
  <c r="EI80" i="9"/>
  <c r="DZ63" i="9"/>
  <c r="BB41" i="9"/>
  <c r="BX41" i="9" s="1"/>
  <c r="DP41" i="9"/>
  <c r="FC43" i="9"/>
  <c r="FG67" i="9"/>
  <c r="FH96" i="9"/>
  <c r="FR105" i="9"/>
  <c r="AZ71" i="9"/>
  <c r="BV71" i="9" s="1"/>
  <c r="EJ71" i="9"/>
  <c r="AW60" i="9"/>
  <c r="BS60" i="9" s="1"/>
  <c r="DK60" i="9"/>
  <c r="DR93" i="9"/>
  <c r="EN93" i="9"/>
  <c r="BG22" i="9"/>
  <c r="CC22" i="9" s="1"/>
  <c r="FM22" i="9"/>
  <c r="BD86" i="9"/>
  <c r="BZ86" i="9" s="1"/>
  <c r="CV86" i="9"/>
  <c r="EL57" i="9"/>
  <c r="BJ99" i="9"/>
  <c r="CF99" i="9" s="1"/>
  <c r="ET99" i="9"/>
  <c r="DX99" i="9"/>
  <c r="FP99" i="9"/>
  <c r="BN44" i="9"/>
  <c r="CJ44" i="9" s="1"/>
  <c r="DF44" i="9"/>
  <c r="FT44" i="9"/>
  <c r="DR77" i="9"/>
  <c r="DL97" i="9"/>
  <c r="BF62" i="9"/>
  <c r="CB62" i="9" s="1"/>
  <c r="EP62" i="9"/>
  <c r="FL62" i="9"/>
  <c r="CX62" i="9"/>
  <c r="BG60" i="9"/>
  <c r="CC60" i="9" s="1"/>
  <c r="DU60" i="9"/>
  <c r="AZ82" i="9"/>
  <c r="BV82" i="9" s="1"/>
  <c r="FF82" i="9"/>
  <c r="EJ82" i="9"/>
  <c r="DN82" i="9"/>
  <c r="CR82" i="9"/>
  <c r="FI47" i="9"/>
  <c r="CR70" i="9"/>
  <c r="BM45" i="9"/>
  <c r="CI45" i="9" s="1"/>
  <c r="FS45" i="9"/>
  <c r="DE45" i="9"/>
  <c r="BP59" i="9"/>
  <c r="CL59" i="9" s="1"/>
  <c r="FV59" i="9"/>
  <c r="BL91" i="9"/>
  <c r="CH91" i="9" s="1"/>
  <c r="FR91" i="9"/>
  <c r="DZ91" i="9"/>
  <c r="BE87" i="9"/>
  <c r="CA87" i="9" s="1"/>
  <c r="CW87" i="9"/>
  <c r="BL83" i="9"/>
  <c r="CH83" i="9" s="1"/>
  <c r="DZ83" i="9"/>
  <c r="BP29" i="9"/>
  <c r="CL29" i="9" s="1"/>
  <c r="ED29" i="9"/>
  <c r="BE89" i="9"/>
  <c r="CA89" i="9" s="1"/>
  <c r="CW89" i="9"/>
  <c r="BC40" i="9"/>
  <c r="BY40" i="9" s="1"/>
  <c r="CU40" i="9"/>
  <c r="DQ40" i="9"/>
  <c r="BP43" i="9"/>
  <c r="CL43" i="9" s="1"/>
  <c r="FV43" i="9"/>
  <c r="EZ43" i="9"/>
  <c r="BC78" i="9"/>
  <c r="BY78" i="9" s="1"/>
  <c r="FI78" i="9"/>
  <c r="EX88" i="9"/>
  <c r="FT88" i="9"/>
  <c r="DQ20" i="9"/>
  <c r="CU20" i="9"/>
  <c r="FI20" i="9"/>
  <c r="BD84" i="9"/>
  <c r="BZ84" i="9" s="1"/>
  <c r="EN84" i="9"/>
  <c r="FJ84" i="9"/>
  <c r="EP75" i="9"/>
  <c r="FL75" i="9"/>
  <c r="BE37" i="9"/>
  <c r="CA37" i="9" s="1"/>
  <c r="FK37" i="9"/>
  <c r="EO37" i="9"/>
  <c r="CW37" i="9"/>
  <c r="BN32" i="9"/>
  <c r="CJ32" i="9" s="1"/>
  <c r="DF32" i="9"/>
  <c r="AW35" i="9"/>
  <c r="BS35" i="9" s="1"/>
  <c r="CO35" i="9"/>
  <c r="DK35" i="9"/>
  <c r="BN96" i="9"/>
  <c r="CJ96" i="9" s="1"/>
  <c r="EX96" i="9"/>
  <c r="DF96" i="9"/>
  <c r="EB96" i="9"/>
  <c r="BD52" i="9"/>
  <c r="BZ52" i="9" s="1"/>
  <c r="DR52" i="9"/>
  <c r="CV52" i="9"/>
  <c r="FJ52" i="9"/>
  <c r="DS86" i="9"/>
  <c r="EO86" i="9"/>
  <c r="BB48" i="9"/>
  <c r="BX48" i="9" s="1"/>
  <c r="FH48" i="9"/>
  <c r="EL48" i="9"/>
  <c r="DP48" i="9"/>
  <c r="BH72" i="9"/>
  <c r="CD72" i="9" s="1"/>
  <c r="FN72" i="9"/>
  <c r="ER72" i="9"/>
  <c r="BL100" i="9"/>
  <c r="CH100" i="9" s="1"/>
  <c r="DD100" i="9"/>
  <c r="DZ100" i="9"/>
  <c r="BO101" i="9"/>
  <c r="CK101" i="9" s="1"/>
  <c r="EY101" i="9"/>
  <c r="FU101" i="9"/>
  <c r="DG101" i="9"/>
  <c r="AW91" i="9"/>
  <c r="BS91" i="9" s="1"/>
  <c r="FC91" i="9"/>
  <c r="CO91" i="9"/>
  <c r="BI64" i="9"/>
  <c r="CE64" i="9" s="1"/>
  <c r="ES64" i="9"/>
  <c r="FO64" i="9"/>
  <c r="DA64" i="9"/>
  <c r="FN95" i="9"/>
  <c r="BD62" i="9"/>
  <c r="BZ62" i="9" s="1"/>
  <c r="FJ62" i="9"/>
  <c r="BF40" i="9"/>
  <c r="CB40" i="9" s="1"/>
  <c r="DT40" i="9"/>
  <c r="AW32" i="9"/>
  <c r="BS32" i="9" s="1"/>
  <c r="FC32" i="9"/>
  <c r="DC31" i="9"/>
  <c r="AY22" i="9"/>
  <c r="BU22" i="9" s="1"/>
  <c r="DM22" i="9"/>
  <c r="CT8" i="9"/>
  <c r="EN53" i="9"/>
  <c r="EG41" i="9"/>
  <c r="DS87" i="9"/>
  <c r="DS89" i="9"/>
  <c r="EX67" i="9"/>
  <c r="BG35" i="9"/>
  <c r="CC35" i="9" s="1"/>
  <c r="DU35" i="9"/>
  <c r="FM35" i="9"/>
  <c r="FD55" i="9"/>
  <c r="BO75" i="9"/>
  <c r="CK75" i="9" s="1"/>
  <c r="EC75" i="9"/>
  <c r="EY75" i="9"/>
  <c r="BO50" i="9"/>
  <c r="CK50" i="9" s="1"/>
  <c r="DG50" i="9"/>
  <c r="CX42" i="9"/>
  <c r="AZ26" i="9"/>
  <c r="BV26" i="9" s="1"/>
  <c r="CR26" i="9"/>
  <c r="EJ26" i="9"/>
  <c r="DN26" i="9"/>
  <c r="BM63" i="9"/>
  <c r="CI63" i="9" s="1"/>
  <c r="FS63" i="9"/>
  <c r="BB75" i="9"/>
  <c r="BX75" i="9" s="1"/>
  <c r="EL75" i="9"/>
  <c r="FH75" i="9"/>
  <c r="DP57" i="9"/>
  <c r="DE76" i="9"/>
  <c r="FS76" i="9"/>
  <c r="DU17" i="9"/>
  <c r="EX32" i="9"/>
  <c r="BL47" i="9"/>
  <c r="CH47" i="9" s="1"/>
  <c r="DZ47" i="9"/>
  <c r="DD47" i="9"/>
  <c r="FR47" i="9"/>
  <c r="EG35" i="9"/>
  <c r="EO33" i="9"/>
  <c r="FK33" i="9"/>
  <c r="DM37" i="9"/>
  <c r="CQ37" i="9"/>
  <c r="EV100" i="9"/>
  <c r="BN47" i="9"/>
  <c r="CJ47" i="9" s="1"/>
  <c r="FT47" i="9"/>
  <c r="DF47" i="9"/>
  <c r="EX47" i="9"/>
  <c r="EB47" i="9"/>
  <c r="BM39" i="9"/>
  <c r="CI39" i="9" s="1"/>
  <c r="EA39" i="9"/>
  <c r="BM53" i="9"/>
  <c r="CI53" i="9" s="1"/>
  <c r="EA53" i="9"/>
  <c r="BI104" i="9"/>
  <c r="CE104" i="9" s="1"/>
  <c r="DA104" i="9"/>
  <c r="BL65" i="9"/>
  <c r="CH65" i="9" s="1"/>
  <c r="FR65" i="9"/>
  <c r="EV65" i="9"/>
  <c r="DD65" i="9"/>
  <c r="BD70" i="9"/>
  <c r="BZ70" i="9" s="1"/>
  <c r="DR70" i="9"/>
  <c r="BE70" i="9"/>
  <c r="CA70" i="9" s="1"/>
  <c r="FK70" i="9"/>
  <c r="BB56" i="9"/>
  <c r="BX56" i="9" s="1"/>
  <c r="CT56" i="9"/>
  <c r="AZ15" i="9"/>
  <c r="BV15" i="9" s="1"/>
  <c r="BH67" i="9"/>
  <c r="CD67" i="9" s="1"/>
  <c r="CZ67" i="9"/>
  <c r="FN67" i="9"/>
  <c r="BA62" i="9"/>
  <c r="BW62" i="9" s="1"/>
  <c r="CS62" i="9"/>
  <c r="BC44" i="9"/>
  <c r="BY44" i="9" s="1"/>
  <c r="DQ44" i="9"/>
  <c r="CV42" i="9"/>
  <c r="EP15" i="9"/>
  <c r="ED58" i="9"/>
  <c r="EC62" i="9"/>
  <c r="DR83" i="9"/>
  <c r="ET18" i="9"/>
  <c r="FC14" i="9"/>
  <c r="H14" i="8" s="1"/>
  <c r="EW39" i="9"/>
  <c r="BB91" i="9"/>
  <c r="BX91" i="9" s="1"/>
  <c r="EL91" i="9"/>
  <c r="EH77" i="9"/>
  <c r="DY84" i="9"/>
  <c r="FO102" i="9"/>
  <c r="DW102" i="9"/>
  <c r="CR95" i="9"/>
  <c r="DP56" i="9"/>
  <c r="BM8" i="9"/>
  <c r="CI8" i="9" s="1"/>
  <c r="FS8" i="9"/>
  <c r="BF107" i="9"/>
  <c r="CB107" i="9" s="1"/>
  <c r="CX107" i="9"/>
  <c r="EP107" i="9"/>
  <c r="BM73" i="9"/>
  <c r="CI73" i="9" s="1"/>
  <c r="EW73" i="9"/>
  <c r="BP84" i="9"/>
  <c r="CL84" i="9" s="1"/>
  <c r="EZ84" i="9"/>
  <c r="FO104" i="9"/>
  <c r="DD29" i="9"/>
  <c r="DZ29" i="9"/>
  <c r="EN70" i="9"/>
  <c r="BH94" i="9"/>
  <c r="CD94" i="9" s="1"/>
  <c r="FN94" i="9"/>
  <c r="BG83" i="9"/>
  <c r="CC83" i="9" s="1"/>
  <c r="EQ83" i="9"/>
  <c r="BE104" i="9"/>
  <c r="CA104" i="9" s="1"/>
  <c r="CW104" i="9"/>
  <c r="BH73" i="9"/>
  <c r="CD73" i="9" s="1"/>
  <c r="ER73" i="9"/>
  <c r="EX23" i="9"/>
  <c r="BJ43" i="9"/>
  <c r="CF43" i="9" s="1"/>
  <c r="FP43" i="9"/>
  <c r="AW58" i="9"/>
  <c r="BS58" i="9" s="1"/>
  <c r="FC58" i="9"/>
  <c r="DG58" i="9"/>
  <c r="BG101" i="9"/>
  <c r="CC101" i="9" s="1"/>
  <c r="EQ101" i="9"/>
  <c r="CY101" i="9"/>
  <c r="DU101" i="9"/>
  <c r="BM81" i="9"/>
  <c r="CI81" i="9" s="1"/>
  <c r="EA81" i="9"/>
  <c r="EW81" i="9"/>
  <c r="FS81" i="9"/>
  <c r="BG47" i="9"/>
  <c r="CC47" i="9" s="1"/>
  <c r="FM47" i="9"/>
  <c r="EQ47" i="9"/>
  <c r="DU47" i="9"/>
  <c r="CY47" i="9"/>
  <c r="BB12" i="9"/>
  <c r="BX12" i="9" s="1"/>
  <c r="FH12" i="9"/>
  <c r="CT12" i="9"/>
  <c r="BJ52" i="9"/>
  <c r="CF52" i="9" s="1"/>
  <c r="DB52" i="9"/>
  <c r="ET52" i="9"/>
  <c r="FP52" i="9"/>
  <c r="BL25" i="9"/>
  <c r="CH25" i="9" s="1"/>
  <c r="DD25" i="9"/>
  <c r="FR25" i="9"/>
  <c r="AX37" i="9"/>
  <c r="BT37" i="9" s="1"/>
  <c r="CP37" i="9"/>
  <c r="AW38" i="9"/>
  <c r="BS38" i="9" s="1"/>
  <c r="EG38" i="9"/>
  <c r="DK38" i="9"/>
  <c r="FS97" i="9"/>
  <c r="DE97" i="9"/>
  <c r="BG53" i="9"/>
  <c r="CC53" i="9" s="1"/>
  <c r="FM53" i="9"/>
  <c r="DU53" i="9"/>
  <c r="BI57" i="9"/>
  <c r="CE57" i="9" s="1"/>
  <c r="ES57" i="9"/>
  <c r="DM39" i="9"/>
  <c r="DN10" i="9"/>
  <c r="DF49" i="9"/>
  <c r="FI19" i="9"/>
  <c r="CV20" i="9"/>
  <c r="DR42" i="9"/>
  <c r="EA85" i="9"/>
  <c r="DY100" i="9"/>
  <c r="BK56" i="9"/>
  <c r="CG56" i="9" s="1"/>
  <c r="FQ56" i="9"/>
  <c r="BL66" i="9"/>
  <c r="CH66" i="9" s="1"/>
  <c r="DD66" i="9"/>
  <c r="AX73" i="9"/>
  <c r="BT73" i="9" s="1"/>
  <c r="FD73" i="9"/>
  <c r="BP96" i="9"/>
  <c r="CL96" i="9" s="1"/>
  <c r="ED96" i="9"/>
  <c r="FG60" i="9"/>
  <c r="EY62" i="9"/>
  <c r="BG25" i="9"/>
  <c r="CC25" i="9" s="1"/>
  <c r="EQ25" i="9"/>
  <c r="DB18" i="9"/>
  <c r="DE39" i="9"/>
  <c r="CW23" i="9"/>
  <c r="DY43" i="9"/>
  <c r="CT91" i="9"/>
  <c r="FF95" i="9"/>
  <c r="FH61" i="9"/>
  <c r="FT63" i="9"/>
  <c r="DG83" i="9"/>
  <c r="BG95" i="9"/>
  <c r="CC95" i="9" s="1"/>
  <c r="CY95" i="9"/>
  <c r="DU13" i="9"/>
  <c r="EV106" i="9"/>
  <c r="DC58" i="9"/>
  <c r="DU69" i="9"/>
  <c r="EY69" i="9"/>
  <c r="EP72" i="9"/>
  <c r="ED84" i="9"/>
  <c r="BH93" i="9"/>
  <c r="CD93" i="9" s="1"/>
  <c r="ER93" i="9"/>
  <c r="BN58" i="9"/>
  <c r="CJ58" i="9" s="1"/>
  <c r="EB58" i="9"/>
  <c r="BC45" i="9"/>
  <c r="BY45" i="9" s="1"/>
  <c r="DQ45" i="9"/>
  <c r="EM45" i="9"/>
  <c r="FI45" i="9"/>
  <c r="AZ23" i="9"/>
  <c r="BV23" i="9" s="1"/>
  <c r="FF23" i="9"/>
  <c r="EJ23" i="9"/>
  <c r="DN23" i="9"/>
  <c r="FH54" i="9"/>
  <c r="DP54" i="9"/>
  <c r="DU83" i="9"/>
  <c r="EO104" i="9"/>
  <c r="DF23" i="9"/>
  <c r="BN103" i="9"/>
  <c r="CJ103" i="9" s="1"/>
  <c r="EB103" i="9"/>
  <c r="BE56" i="9"/>
  <c r="CA56" i="9" s="1"/>
  <c r="DS56" i="9"/>
  <c r="CW56" i="9"/>
  <c r="BO92" i="9"/>
  <c r="CK92" i="9" s="1"/>
  <c r="EY92" i="9"/>
  <c r="FU92" i="9"/>
  <c r="BD79" i="9"/>
  <c r="BZ79" i="9" s="1"/>
  <c r="EN79" i="9"/>
  <c r="DX43" i="9"/>
  <c r="BA44" i="9"/>
  <c r="BW44" i="9" s="1"/>
  <c r="EK44" i="9"/>
  <c r="FG44" i="9"/>
  <c r="CS44" i="9"/>
  <c r="BM19" i="9"/>
  <c r="CI19" i="9" s="1"/>
  <c r="EA19" i="9"/>
  <c r="BG57" i="9"/>
  <c r="CC57" i="9" s="1"/>
  <c r="EQ57" i="9"/>
  <c r="DU57" i="9"/>
  <c r="CY57" i="9"/>
  <c r="AZ106" i="9"/>
  <c r="BV106" i="9" s="1"/>
  <c r="EJ106" i="9"/>
  <c r="BO60" i="9"/>
  <c r="CK60" i="9" s="1"/>
  <c r="EC60" i="9"/>
  <c r="FU60" i="9"/>
  <c r="EY60" i="9"/>
  <c r="DZ25" i="9"/>
  <c r="CQ78" i="9"/>
  <c r="FE78" i="9"/>
  <c r="ED27" i="9"/>
  <c r="FV27" i="9"/>
  <c r="BH26" i="9"/>
  <c r="CD26" i="9" s="1"/>
  <c r="DV26" i="9"/>
  <c r="CZ26" i="9"/>
  <c r="FN26" i="9"/>
  <c r="BJ93" i="9"/>
  <c r="CF93" i="9" s="1"/>
  <c r="DX93" i="9"/>
  <c r="FP93" i="9"/>
  <c r="AY58" i="9"/>
  <c r="BU58" i="9" s="1"/>
  <c r="EI58" i="9"/>
  <c r="BP8" i="9"/>
  <c r="CL8" i="9" s="1"/>
  <c r="EZ8" i="9"/>
  <c r="DH8" i="9"/>
  <c r="FV8" i="9"/>
  <c r="CR66" i="9"/>
  <c r="EJ66" i="9"/>
  <c r="AX47" i="9"/>
  <c r="BT47" i="9" s="1"/>
  <c r="CP47" i="9"/>
  <c r="EH47" i="9"/>
  <c r="AX39" i="9"/>
  <c r="BT39" i="9" s="1"/>
  <c r="EH39" i="9"/>
  <c r="CP39" i="9"/>
  <c r="EA90" i="9"/>
  <c r="DE90" i="9"/>
  <c r="EW90" i="9"/>
  <c r="FQ68" i="9"/>
  <c r="DY68" i="9"/>
  <c r="DC68" i="9"/>
  <c r="BP82" i="9"/>
  <c r="CL82" i="9" s="1"/>
  <c r="ED82" i="9"/>
  <c r="FV82" i="9"/>
  <c r="DH82" i="9"/>
  <c r="AW105" i="9"/>
  <c r="BS105" i="9" s="1"/>
  <c r="CO105" i="9"/>
  <c r="DY58" i="9"/>
  <c r="DX18" i="9"/>
  <c r="BG58" i="9"/>
  <c r="CC58" i="9" s="1"/>
  <c r="CY58" i="9"/>
  <c r="BI79" i="9"/>
  <c r="CE79" i="9" s="1"/>
  <c r="ES79" i="9"/>
  <c r="FH91" i="9"/>
  <c r="BF33" i="9"/>
  <c r="CB33" i="9" s="1"/>
  <c r="EP33" i="9"/>
  <c r="FL33" i="9"/>
  <c r="AW47" i="9"/>
  <c r="BS47" i="9" s="1"/>
  <c r="CO47" i="9"/>
  <c r="FQ58" i="9"/>
  <c r="BE58" i="9"/>
  <c r="CA58" i="9" s="1"/>
  <c r="EO58" i="9"/>
  <c r="BI49" i="9"/>
  <c r="CE49" i="9" s="1"/>
  <c r="ES49" i="9"/>
  <c r="DW49" i="9"/>
  <c r="BC82" i="9"/>
  <c r="BY82" i="9" s="1"/>
  <c r="EM82" i="9"/>
  <c r="FV84" i="9"/>
  <c r="BI77" i="9"/>
  <c r="CE77" i="9" s="1"/>
  <c r="ES77" i="9"/>
  <c r="DA77" i="9"/>
  <c r="AZ63" i="9"/>
  <c r="BV63" i="9" s="1"/>
  <c r="FF63" i="9"/>
  <c r="EV104" i="9"/>
  <c r="DZ104" i="9"/>
  <c r="FM83" i="9"/>
  <c r="FK104" i="9"/>
  <c r="EQ45" i="9"/>
  <c r="CY45" i="9"/>
  <c r="BH64" i="9"/>
  <c r="CD64" i="9" s="1"/>
  <c r="FN64" i="9"/>
  <c r="BA16" i="9"/>
  <c r="BW16" i="9" s="1"/>
  <c r="DO16" i="9"/>
  <c r="FG16" i="9"/>
  <c r="FT23" i="9"/>
  <c r="BC35" i="9"/>
  <c r="BY35" i="9" s="1"/>
  <c r="FI35" i="9"/>
  <c r="AW54" i="9"/>
  <c r="BS54" i="9" s="1"/>
  <c r="DK54" i="9"/>
  <c r="FC54" i="9"/>
  <c r="FG23" i="9"/>
  <c r="CS23" i="9"/>
  <c r="BB69" i="9"/>
  <c r="BX69" i="9" s="1"/>
  <c r="DP69" i="9"/>
  <c r="CT69" i="9"/>
  <c r="AW96" i="9"/>
  <c r="BS96" i="9" s="1"/>
  <c r="EG96" i="9"/>
  <c r="BK77" i="9"/>
  <c r="CG77" i="9" s="1"/>
  <c r="EU77" i="9"/>
  <c r="DY77" i="9"/>
  <c r="DC77" i="9"/>
  <c r="DW93" i="9"/>
  <c r="DA93" i="9"/>
  <c r="AZ94" i="9"/>
  <c r="BV94" i="9" s="1"/>
  <c r="CR94" i="9"/>
  <c r="EJ94" i="9"/>
  <c r="DN94" i="9"/>
  <c r="AX17" i="9"/>
  <c r="BT17" i="9" s="1"/>
  <c r="FD17" i="9"/>
  <c r="BC23" i="9"/>
  <c r="BY23" i="9" s="1"/>
  <c r="CU23" i="9"/>
  <c r="AZ95" i="9"/>
  <c r="BV95" i="9" s="1"/>
  <c r="EJ95" i="9"/>
  <c r="EA64" i="9"/>
  <c r="EW64" i="9"/>
  <c r="FJ50" i="9"/>
  <c r="CV50" i="9"/>
  <c r="DR50" i="9"/>
  <c r="BB82" i="9"/>
  <c r="BX82" i="9" s="1"/>
  <c r="DP82" i="9"/>
  <c r="EL82" i="9"/>
  <c r="CT82" i="9"/>
  <c r="BF76" i="9"/>
  <c r="CB76" i="9" s="1"/>
  <c r="DT76" i="9"/>
  <c r="EP76" i="9"/>
  <c r="AZ36" i="9"/>
  <c r="BV36" i="9" s="1"/>
  <c r="EJ36" i="9"/>
  <c r="BH48" i="9"/>
  <c r="CD48" i="9" s="1"/>
  <c r="FN48" i="9"/>
  <c r="EN42" i="9"/>
  <c r="BH13" i="9"/>
  <c r="CD13" i="9" s="1"/>
  <c r="CZ13" i="9"/>
  <c r="BF35" i="9"/>
  <c r="CB35" i="9" s="1"/>
  <c r="DT35" i="9"/>
  <c r="BJ54" i="9"/>
  <c r="CF54" i="9" s="1"/>
  <c r="ET54" i="9"/>
  <c r="DG62" i="9"/>
  <c r="BF83" i="9"/>
  <c r="CB83" i="9" s="1"/>
  <c r="FL83" i="9"/>
  <c r="DV48" i="9"/>
  <c r="ES37" i="9"/>
  <c r="FL35" i="9"/>
  <c r="BP90" i="9"/>
  <c r="CL90" i="9" s="1"/>
  <c r="FV90" i="9"/>
  <c r="DX54" i="9"/>
  <c r="BH97" i="9"/>
  <c r="CD97" i="9" s="1"/>
  <c r="DV97" i="9"/>
  <c r="DT83" i="9"/>
  <c r="DS23" i="9"/>
  <c r="DU58" i="9"/>
  <c r="AY74" i="9"/>
  <c r="BU74" i="9" s="1"/>
  <c r="DM74" i="9"/>
  <c r="FO79" i="9"/>
  <c r="EC94" i="9"/>
  <c r="FU94" i="9"/>
  <c r="CX33" i="9"/>
  <c r="AX69" i="9"/>
  <c r="BT69" i="9" s="1"/>
  <c r="EH69" i="9"/>
  <c r="FI86" i="9"/>
  <c r="DP61" i="9"/>
  <c r="DD106" i="9"/>
  <c r="BN69" i="9"/>
  <c r="CJ69" i="9" s="1"/>
  <c r="DF69" i="9"/>
  <c r="DR12" i="9"/>
  <c r="BC93" i="9"/>
  <c r="BY93" i="9" s="1"/>
  <c r="DQ93" i="9"/>
  <c r="CW58" i="9"/>
  <c r="DA49" i="9"/>
  <c r="DW77" i="9"/>
  <c r="AY60" i="9"/>
  <c r="BU60" i="9" s="1"/>
  <c r="FE60" i="9"/>
  <c r="CR63" i="9"/>
  <c r="EX58" i="9"/>
  <c r="AX89" i="9"/>
  <c r="BT89" i="9" s="1"/>
  <c r="CP89" i="9"/>
  <c r="FR104" i="9"/>
  <c r="CY83" i="9"/>
  <c r="CW18" i="9"/>
  <c r="EO18" i="9"/>
  <c r="DS18" i="9"/>
  <c r="BC60" i="9"/>
  <c r="BY60" i="9" s="1"/>
  <c r="CU60" i="9"/>
  <c r="FI60" i="9"/>
  <c r="DV64" i="9"/>
  <c r="BE20" i="9"/>
  <c r="CA20" i="9" s="1"/>
  <c r="EO20" i="9"/>
  <c r="BK99" i="9"/>
  <c r="CG99" i="9" s="1"/>
  <c r="EU99" i="9"/>
  <c r="BM84" i="9"/>
  <c r="CI84" i="9" s="1"/>
  <c r="DE84" i="9"/>
  <c r="FS84" i="9"/>
  <c r="EW84" i="9"/>
  <c r="BG64" i="9"/>
  <c r="CC64" i="9" s="1"/>
  <c r="DU64" i="9"/>
  <c r="AY47" i="9"/>
  <c r="BU47" i="9" s="1"/>
  <c r="DM47" i="9"/>
  <c r="CQ47" i="9"/>
  <c r="EL69" i="9"/>
  <c r="BN9" i="9"/>
  <c r="CJ9" i="9" s="1"/>
  <c r="DF9" i="9"/>
  <c r="BD100" i="9"/>
  <c r="BZ100" i="9" s="1"/>
  <c r="DR100" i="9"/>
  <c r="CV100" i="9"/>
  <c r="BE98" i="9"/>
  <c r="CA98" i="9" s="1"/>
  <c r="EO98" i="9"/>
  <c r="FK98" i="9"/>
  <c r="CW98" i="9"/>
  <c r="BH58" i="9"/>
  <c r="CD58" i="9" s="1"/>
  <c r="FN58" i="9"/>
  <c r="CZ58" i="9"/>
  <c r="ER58" i="9"/>
  <c r="CY40" i="9"/>
  <c r="FM40" i="9"/>
  <c r="BK75" i="9"/>
  <c r="CG75" i="9" s="1"/>
  <c r="DC75" i="9"/>
  <c r="AY56" i="9"/>
  <c r="BU56" i="9" s="1"/>
  <c r="FE56" i="9"/>
  <c r="DM56" i="9"/>
  <c r="AZ62" i="9"/>
  <c r="BV62" i="9" s="1"/>
  <c r="DN62" i="9"/>
  <c r="AX93" i="9"/>
  <c r="BT93" i="9" s="1"/>
  <c r="CP93" i="9"/>
  <c r="BM10" i="9"/>
  <c r="CI10" i="9" s="1"/>
  <c r="EW10" i="9"/>
  <c r="CT92" i="9"/>
  <c r="DP92" i="9"/>
  <c r="BH59" i="9"/>
  <c r="CD59" i="9" s="1"/>
  <c r="FN59" i="9"/>
  <c r="CZ59" i="9"/>
  <c r="BH40" i="9"/>
  <c r="CD40" i="9" s="1"/>
  <c r="DV40" i="9"/>
  <c r="CZ40" i="9"/>
  <c r="ER40" i="9"/>
  <c r="BP49" i="9"/>
  <c r="CL49" i="9" s="1"/>
  <c r="ED49" i="9"/>
  <c r="DH49" i="9"/>
  <c r="BO87" i="9"/>
  <c r="CK87" i="9" s="1"/>
  <c r="EC87" i="9"/>
  <c r="DG87" i="9"/>
  <c r="EY87" i="9"/>
  <c r="BN70" i="9"/>
  <c r="CJ70" i="9" s="1"/>
  <c r="EB70" i="9"/>
  <c r="DH11" i="9"/>
  <c r="FV11" i="9"/>
  <c r="BF39" i="9"/>
  <c r="CB39" i="9" s="1"/>
  <c r="FL39" i="9"/>
  <c r="BK87" i="9"/>
  <c r="CG87" i="9" s="1"/>
  <c r="EU87" i="9"/>
  <c r="DO89" i="9"/>
  <c r="EK89" i="9"/>
  <c r="BN85" i="9"/>
  <c r="CJ85" i="9" s="1"/>
  <c r="EX85" i="9"/>
  <c r="BM98" i="9"/>
  <c r="CI98" i="9" s="1"/>
  <c r="EW98" i="9"/>
  <c r="BF90" i="9"/>
  <c r="CB90" i="9" s="1"/>
  <c r="CX90" i="9"/>
  <c r="AX31" i="9"/>
  <c r="BT31" i="9" s="1"/>
  <c r="EH31" i="9"/>
  <c r="CP31" i="9"/>
  <c r="BG107" i="9"/>
  <c r="CC107" i="9" s="1"/>
  <c r="EQ107" i="9"/>
  <c r="DO86" i="9"/>
  <c r="BC87" i="9"/>
  <c r="BY87" i="9" s="1"/>
  <c r="CU87" i="9"/>
  <c r="DQ87" i="9"/>
  <c r="BJ87" i="9"/>
  <c r="CF87" i="9" s="1"/>
  <c r="DX87" i="9"/>
  <c r="FV64" i="9"/>
  <c r="EZ64" i="9"/>
  <c r="DH64" i="9"/>
  <c r="BI33" i="9"/>
  <c r="CE33" i="9" s="1"/>
  <c r="FO33" i="9"/>
  <c r="BC94" i="9"/>
  <c r="BY94" i="9" s="1"/>
  <c r="CU94" i="9"/>
  <c r="FJ102" i="9"/>
  <c r="CV102" i="9"/>
  <c r="DR102" i="9"/>
  <c r="EH63" i="9"/>
  <c r="CP63" i="9"/>
  <c r="BI92" i="9"/>
  <c r="CE92" i="9" s="1"/>
  <c r="DA92" i="9"/>
  <c r="DW92" i="9"/>
  <c r="BA37" i="9"/>
  <c r="BW37" i="9" s="1"/>
  <c r="FG37" i="9"/>
  <c r="BN17" i="9"/>
  <c r="CJ17" i="9" s="1"/>
  <c r="FT17" i="9"/>
  <c r="BK60" i="9"/>
  <c r="CG60" i="9" s="1"/>
  <c r="DC60" i="9"/>
  <c r="BN74" i="9"/>
  <c r="CJ74" i="9" s="1"/>
  <c r="FT74" i="9"/>
  <c r="EB74" i="9"/>
  <c r="EX74" i="9"/>
  <c r="BJ60" i="9"/>
  <c r="CF60" i="9" s="1"/>
  <c r="DX60" i="9"/>
  <c r="DB60" i="9"/>
  <c r="AW76" i="9"/>
  <c r="BS76" i="9" s="1"/>
  <c r="CO76" i="9"/>
  <c r="DK76" i="9"/>
  <c r="DZ43" i="9"/>
  <c r="AW23" i="9"/>
  <c r="BS23" i="9" s="1"/>
  <c r="EG23" i="9"/>
  <c r="BI68" i="9"/>
  <c r="CE68" i="9" s="1"/>
  <c r="FO68" i="9"/>
  <c r="DA68" i="9"/>
  <c r="BB39" i="9"/>
  <c r="BX39" i="9" s="1"/>
  <c r="EL39" i="9"/>
  <c r="FH39" i="9"/>
  <c r="EG72" i="9"/>
  <c r="DK72" i="9"/>
  <c r="BH103" i="9"/>
  <c r="CD103" i="9" s="1"/>
  <c r="CZ103" i="9"/>
  <c r="ER103" i="9"/>
  <c r="DV103" i="9"/>
  <c r="BH90" i="9"/>
  <c r="CD90" i="9" s="1"/>
  <c r="ER90" i="9"/>
  <c r="FN90" i="9"/>
  <c r="BL28" i="9"/>
  <c r="CH28" i="9" s="1"/>
  <c r="DZ28" i="9"/>
  <c r="DD28" i="9"/>
  <c r="BK88" i="9"/>
  <c r="CG88" i="9" s="1"/>
  <c r="DY88" i="9"/>
  <c r="BM40" i="9"/>
  <c r="CI40" i="9" s="1"/>
  <c r="EA40" i="9"/>
  <c r="EW40" i="9"/>
  <c r="BD81" i="9"/>
  <c r="BZ81" i="9" s="1"/>
  <c r="EN81" i="9"/>
  <c r="BF65" i="9"/>
  <c r="CB65" i="9" s="1"/>
  <c r="DT65" i="9"/>
  <c r="BM65" i="9"/>
  <c r="CI65" i="9" s="1"/>
  <c r="DE65" i="9"/>
  <c r="BK32" i="9"/>
  <c r="CG32" i="9" s="1"/>
  <c r="DY32" i="9"/>
  <c r="BG49" i="9"/>
  <c r="CC49" i="9" s="1"/>
  <c r="FM49" i="9"/>
  <c r="DU49" i="9"/>
  <c r="BE35" i="9"/>
  <c r="CA35" i="9" s="1"/>
  <c r="EO35" i="9"/>
  <c r="DS35" i="9"/>
  <c r="CW35" i="9"/>
  <c r="BK49" i="9"/>
  <c r="CG49" i="9" s="1"/>
  <c r="DY49" i="9"/>
  <c r="AZ60" i="9"/>
  <c r="BV60" i="9" s="1"/>
  <c r="FF60" i="9"/>
  <c r="CR60" i="9"/>
  <c r="BN72" i="9"/>
  <c r="CJ72" i="9" s="1"/>
  <c r="EX72" i="9"/>
  <c r="FR43" i="9"/>
  <c r="BL98" i="9"/>
  <c r="CH98" i="9" s="1"/>
  <c r="DZ98" i="9"/>
  <c r="EV98" i="9"/>
  <c r="AX99" i="9"/>
  <c r="BT99" i="9" s="1"/>
  <c r="CP99" i="9"/>
  <c r="DL99" i="9"/>
  <c r="EH99" i="9"/>
  <c r="BB68" i="9"/>
  <c r="BX68" i="9" s="1"/>
  <c r="DP68" i="9"/>
  <c r="CT68" i="9"/>
  <c r="EL68" i="9"/>
  <c r="EZ55" i="9"/>
  <c r="FV55" i="9"/>
  <c r="DH55" i="9"/>
  <c r="AZ86" i="9"/>
  <c r="BV86" i="9" s="1"/>
  <c r="EJ86" i="9"/>
  <c r="DN86" i="9"/>
  <c r="BC70" i="9"/>
  <c r="BY70" i="9" s="1"/>
  <c r="EM70" i="9"/>
  <c r="DQ70" i="9"/>
  <c r="FI70" i="9"/>
  <c r="BD78" i="9"/>
  <c r="BZ78" i="9" s="1"/>
  <c r="EN78" i="9"/>
  <c r="DB56" i="9"/>
  <c r="AX46" i="9"/>
  <c r="BT46" i="9" s="1"/>
  <c r="EH46" i="9"/>
  <c r="AZ31" i="9"/>
  <c r="BV31" i="9" s="1"/>
  <c r="EJ31" i="9"/>
  <c r="FS44" i="9"/>
  <c r="EW44" i="9"/>
  <c r="EA44" i="9"/>
  <c r="BF98" i="9"/>
  <c r="CB98" i="9" s="1"/>
  <c r="EP98" i="9"/>
  <c r="DT98" i="9"/>
  <c r="CX98" i="9"/>
  <c r="AW64" i="9"/>
  <c r="BS64" i="9" s="1"/>
  <c r="CO64" i="9"/>
  <c r="FC64" i="9"/>
  <c r="EG64" i="9"/>
  <c r="DK64" i="9"/>
  <c r="BE31" i="9"/>
  <c r="CA31" i="9" s="1"/>
  <c r="CW31" i="9"/>
  <c r="DS31" i="9"/>
  <c r="BI59" i="9"/>
  <c r="CE59" i="9" s="1"/>
  <c r="FO59" i="9"/>
  <c r="BO25" i="9"/>
  <c r="CK25" i="9" s="1"/>
  <c r="EC25" i="9"/>
  <c r="FU25" i="9"/>
  <c r="EY25" i="9"/>
  <c r="BD74" i="9"/>
  <c r="BZ74" i="9" s="1"/>
  <c r="EN74" i="9"/>
  <c r="BJ31" i="9"/>
  <c r="CF31" i="9" s="1"/>
  <c r="FP31" i="9"/>
  <c r="AZ77" i="9"/>
  <c r="BV77" i="9" s="1"/>
  <c r="CR77" i="9"/>
  <c r="DN77" i="9"/>
  <c r="EJ77" i="9"/>
  <c r="BK90" i="9"/>
  <c r="CG90" i="9" s="1"/>
  <c r="DY90" i="9"/>
  <c r="DC90" i="9"/>
  <c r="EU90" i="9"/>
  <c r="EV82" i="9"/>
  <c r="DZ82" i="9"/>
  <c r="BC39" i="9"/>
  <c r="BY39" i="9" s="1"/>
  <c r="DQ39" i="9"/>
  <c r="CU39" i="9"/>
  <c r="EB68" i="9"/>
  <c r="DF68" i="9"/>
  <c r="BC37" i="9"/>
  <c r="BY37" i="9" s="1"/>
  <c r="CU37" i="9"/>
  <c r="BI35" i="9"/>
  <c r="CE35" i="9" s="1"/>
  <c r="FO35" i="9"/>
  <c r="AY75" i="9"/>
  <c r="BU75" i="9" s="1"/>
  <c r="CQ75" i="9"/>
  <c r="BG59" i="9"/>
  <c r="CC59" i="9" s="1"/>
  <c r="EQ59" i="9"/>
  <c r="AZ103" i="9"/>
  <c r="BV103" i="9" s="1"/>
  <c r="CR103" i="9"/>
  <c r="BC51" i="9"/>
  <c r="BY51" i="9" s="1"/>
  <c r="DQ51" i="9"/>
  <c r="BP40" i="9"/>
  <c r="CL40" i="9" s="1"/>
  <c r="EZ40" i="9"/>
  <c r="AZ78" i="9"/>
  <c r="BV78" i="9" s="1"/>
  <c r="CR78" i="9"/>
  <c r="FF78" i="9"/>
  <c r="BO81" i="9"/>
  <c r="CK81" i="9" s="1"/>
  <c r="EC81" i="9"/>
  <c r="BL87" i="9"/>
  <c r="CH87" i="9" s="1"/>
  <c r="EV87" i="9"/>
  <c r="BM61" i="9"/>
  <c r="CI61" i="9" s="1"/>
  <c r="EW61" i="9"/>
  <c r="BE17" i="9"/>
  <c r="CA17" i="9" s="1"/>
  <c r="CW17" i="9"/>
  <c r="EO17" i="9"/>
  <c r="DS17" i="9"/>
  <c r="BD63" i="9"/>
  <c r="BZ63" i="9" s="1"/>
  <c r="FJ63" i="9"/>
  <c r="BC79" i="9"/>
  <c r="BY79" i="9" s="1"/>
  <c r="FI79" i="9"/>
  <c r="BL41" i="9"/>
  <c r="CH41" i="9" s="1"/>
  <c r="DD41" i="9"/>
  <c r="EP86" i="9"/>
  <c r="CX86" i="9"/>
  <c r="BN27" i="9"/>
  <c r="CJ27" i="9" s="1"/>
  <c r="EX27" i="9"/>
  <c r="EB27" i="9"/>
  <c r="BD44" i="9"/>
  <c r="BZ44" i="9" s="1"/>
  <c r="DR44" i="9"/>
  <c r="FJ44" i="9"/>
  <c r="EN44" i="9"/>
  <c r="BF49" i="9"/>
  <c r="CB49" i="9" s="1"/>
  <c r="DT49" i="9"/>
  <c r="FL49" i="9"/>
  <c r="CR68" i="9"/>
  <c r="DN68" i="9"/>
  <c r="BO48" i="9"/>
  <c r="CK48" i="9" s="1"/>
  <c r="DG48" i="9"/>
  <c r="FU48" i="9"/>
  <c r="BJ66" i="9"/>
  <c r="CF66" i="9" s="1"/>
  <c r="ET66" i="9"/>
  <c r="BO44" i="9"/>
  <c r="CK44" i="9" s="1"/>
  <c r="EC44" i="9"/>
  <c r="EV44" i="9"/>
  <c r="EZ73" i="9"/>
  <c r="DA35" i="9"/>
  <c r="BD25" i="9"/>
  <c r="BZ25" i="9" s="1"/>
  <c r="DR25" i="9"/>
  <c r="BH10" i="9"/>
  <c r="CD10" i="9" s="1"/>
  <c r="DV10" i="9"/>
  <c r="DG81" i="9"/>
  <c r="AX22" i="9"/>
  <c r="BT22" i="9" s="1"/>
  <c r="DL22" i="9"/>
  <c r="BA104" i="9"/>
  <c r="BW104" i="9" s="1"/>
  <c r="DO104" i="9"/>
  <c r="EK104" i="9"/>
  <c r="BN87" i="9"/>
  <c r="CJ87" i="9" s="1"/>
  <c r="FT87" i="9"/>
  <c r="DF87" i="9"/>
  <c r="FR41" i="9"/>
  <c r="BN92" i="9"/>
  <c r="CJ92" i="9" s="1"/>
  <c r="DF92" i="9"/>
  <c r="EB92" i="9"/>
  <c r="FT92" i="9"/>
  <c r="BL15" i="9"/>
  <c r="CH15" i="9" s="1"/>
  <c r="DZ15" i="9"/>
  <c r="EW59" i="9"/>
  <c r="FS59" i="9"/>
  <c r="AX76" i="9"/>
  <c r="BT76" i="9" s="1"/>
  <c r="DL76" i="9"/>
  <c r="FD76" i="9"/>
  <c r="FJ67" i="9"/>
  <c r="EU11" i="9"/>
  <c r="FC56" i="9"/>
  <c r="BK18" i="9"/>
  <c r="CG18" i="9" s="1"/>
  <c r="EU18" i="9"/>
  <c r="BG88" i="9"/>
  <c r="CC88" i="9" s="1"/>
  <c r="FM88" i="9"/>
  <c r="FH86" i="9"/>
  <c r="DP86" i="9"/>
  <c r="EY20" i="9"/>
  <c r="BM31" i="9"/>
  <c r="CI31" i="9" s="1"/>
  <c r="EA31" i="9"/>
  <c r="BA100" i="9"/>
  <c r="BW100" i="9" s="1"/>
  <c r="DO100" i="9"/>
  <c r="FG100" i="9"/>
  <c r="EM72" i="9"/>
  <c r="FI72" i="9"/>
  <c r="EA26" i="9"/>
  <c r="BA99" i="9"/>
  <c r="BW99" i="9" s="1"/>
  <c r="FG99" i="9"/>
  <c r="EK99" i="9"/>
  <c r="CS99" i="9"/>
  <c r="DW75" i="9"/>
  <c r="ES75" i="9"/>
  <c r="BI71" i="9"/>
  <c r="CE71" i="9" s="1"/>
  <c r="DW71" i="9"/>
  <c r="DA71" i="9"/>
  <c r="ES71" i="9"/>
  <c r="BO24" i="9"/>
  <c r="CK24" i="9" s="1"/>
  <c r="DG24" i="9"/>
  <c r="CY38" i="9"/>
  <c r="DU38" i="9"/>
  <c r="AW100" i="9"/>
  <c r="BS100" i="9" s="1"/>
  <c r="DK100" i="9"/>
  <c r="DQ107" i="9"/>
  <c r="FI107" i="9"/>
  <c r="CU107" i="9"/>
  <c r="BA42" i="9"/>
  <c r="BW42" i="9" s="1"/>
  <c r="CS42" i="9"/>
  <c r="DO42" i="9"/>
  <c r="EK76" i="9"/>
  <c r="CS76" i="9"/>
  <c r="FG76" i="9"/>
  <c r="AX60" i="9"/>
  <c r="BT60" i="9" s="1"/>
  <c r="DL60" i="9"/>
  <c r="BB62" i="9"/>
  <c r="BX62" i="9" s="1"/>
  <c r="CT62" i="9"/>
  <c r="FN63" i="9"/>
  <c r="EL65" i="9"/>
  <c r="DF46" i="9"/>
  <c r="ET58" i="9"/>
  <c r="DO27" i="9"/>
  <c r="FK88" i="9"/>
  <c r="DU10" i="9"/>
  <c r="CU15" i="9"/>
  <c r="EI50" i="9"/>
  <c r="DA63" i="9"/>
  <c r="EZ93" i="9"/>
  <c r="BG75" i="9"/>
  <c r="CC75" i="9" s="1"/>
  <c r="DU75" i="9"/>
  <c r="EP52" i="9"/>
  <c r="FC59" i="9"/>
  <c r="BI40" i="9"/>
  <c r="CE40" i="9" s="1"/>
  <c r="ES40" i="9"/>
  <c r="FV91" i="9"/>
  <c r="EM33" i="9"/>
  <c r="EP51" i="9"/>
  <c r="DK101" i="9"/>
  <c r="DE20" i="9"/>
  <c r="BE36" i="9"/>
  <c r="CA36" i="9" s="1"/>
  <c r="CW36" i="9"/>
  <c r="DS36" i="9"/>
  <c r="AY102" i="9"/>
  <c r="BU102" i="9" s="1"/>
  <c r="CQ102" i="9"/>
  <c r="EX94" i="9"/>
  <c r="EH70" i="9"/>
  <c r="FK78" i="9"/>
  <c r="BH92" i="9"/>
  <c r="CD92" i="9" s="1"/>
  <c r="DV92" i="9"/>
  <c r="CZ92" i="9"/>
  <c r="BN39" i="9"/>
  <c r="CJ39" i="9" s="1"/>
  <c r="EB39" i="9"/>
  <c r="FT39" i="9"/>
  <c r="BM89" i="9"/>
  <c r="CI89" i="9" s="1"/>
  <c r="FS89" i="9"/>
  <c r="DE89" i="9"/>
  <c r="AZ21" i="9"/>
  <c r="BV21" i="9" s="1"/>
  <c r="CR21" i="9"/>
  <c r="FF21" i="9"/>
  <c r="DN21" i="9"/>
  <c r="BF60" i="9"/>
  <c r="CB60" i="9" s="1"/>
  <c r="FL60" i="9"/>
  <c r="BA98" i="9"/>
  <c r="BW98" i="9" s="1"/>
  <c r="EK98" i="9"/>
  <c r="FG98" i="9"/>
  <c r="DO98" i="9"/>
  <c r="BB105" i="9"/>
  <c r="BX105" i="9" s="1"/>
  <c r="DP105" i="9"/>
  <c r="DX81" i="9"/>
  <c r="DB81" i="9"/>
  <c r="EJ51" i="9"/>
  <c r="BP15" i="9"/>
  <c r="CL15" i="9" s="1"/>
  <c r="EZ15" i="9"/>
  <c r="BO29" i="9"/>
  <c r="CK29" i="9" s="1"/>
  <c r="EC29" i="9"/>
  <c r="EY29" i="9"/>
  <c r="AX87" i="9"/>
  <c r="BT87" i="9" s="1"/>
  <c r="FD87" i="9"/>
  <c r="CP87" i="9"/>
  <c r="BF91" i="9"/>
  <c r="CB91" i="9" s="1"/>
  <c r="DT91" i="9"/>
  <c r="ET51" i="9"/>
  <c r="BD101" i="9"/>
  <c r="BZ101" i="9" s="1"/>
  <c r="DR101" i="9"/>
  <c r="DW97" i="9"/>
  <c r="DA97" i="9"/>
  <c r="ES97" i="9"/>
  <c r="AY13" i="9"/>
  <c r="EI13" i="9"/>
  <c r="CQ13" i="9"/>
  <c r="FE13" i="9"/>
  <c r="BO19" i="9"/>
  <c r="CK19" i="9" s="1"/>
  <c r="EY19" i="9"/>
  <c r="FU19" i="9"/>
  <c r="FK11" i="9"/>
  <c r="BJ45" i="9"/>
  <c r="CF45" i="9" s="1"/>
  <c r="ET45" i="9"/>
  <c r="CX52" i="9"/>
  <c r="CO59" i="9"/>
  <c r="BI28" i="9"/>
  <c r="CE28" i="9" s="1"/>
  <c r="DW28" i="9"/>
  <c r="BA105" i="9"/>
  <c r="BW105" i="9" s="1"/>
  <c r="DO105" i="9"/>
  <c r="AY100" i="9"/>
  <c r="BU100" i="9" s="1"/>
  <c r="FE100" i="9"/>
  <c r="DP72" i="9"/>
  <c r="AX95" i="9"/>
  <c r="BT95" i="9" s="1"/>
  <c r="DL95" i="9"/>
  <c r="BL30" i="9"/>
  <c r="CH30" i="9" s="1"/>
  <c r="DD30" i="9"/>
  <c r="BH87" i="9"/>
  <c r="CD87" i="9" s="1"/>
  <c r="ER87" i="9"/>
  <c r="BF14" i="9"/>
  <c r="CB14" i="9" s="1"/>
  <c r="FL14" i="9"/>
  <c r="BV9" i="9"/>
  <c r="K9" i="8"/>
  <c r="FV38" i="9"/>
  <c r="DH38" i="9"/>
  <c r="BH33" i="9"/>
  <c r="CD33" i="9" s="1"/>
  <c r="CZ33" i="9"/>
  <c r="ER33" i="9"/>
  <c r="BI36" i="9"/>
  <c r="CE36" i="9" s="1"/>
  <c r="DW36" i="9"/>
  <c r="ES36" i="9"/>
  <c r="FO36" i="9"/>
  <c r="AZ47" i="9"/>
  <c r="BV47" i="9" s="1"/>
  <c r="FF47" i="9"/>
  <c r="EJ47" i="9"/>
  <c r="BG31" i="9"/>
  <c r="CC31" i="9" s="1"/>
  <c r="FM31" i="9"/>
  <c r="EQ31" i="9"/>
  <c r="CY52" i="9"/>
  <c r="FN85" i="9"/>
  <c r="DV85" i="9"/>
  <c r="EQ39" i="9"/>
  <c r="DU39" i="9"/>
  <c r="EW87" i="9"/>
  <c r="BK66" i="9"/>
  <c r="CG66" i="9" s="1"/>
  <c r="FQ66" i="9"/>
  <c r="BF34" i="9"/>
  <c r="CB34" i="9" s="1"/>
  <c r="CX34" i="9"/>
  <c r="AZ49" i="9"/>
  <c r="BV49" i="9" s="1"/>
  <c r="CR49" i="9"/>
  <c r="DN49" i="9"/>
  <c r="EQ10" i="9"/>
  <c r="FI15" i="9"/>
  <c r="FL92" i="9"/>
  <c r="EY68" i="9"/>
  <c r="FH72" i="9"/>
  <c r="BK13" i="9"/>
  <c r="CG13" i="9" s="1"/>
  <c r="EU13" i="9"/>
  <c r="AZ101" i="9"/>
  <c r="BV101" i="9" s="1"/>
  <c r="FF101" i="9"/>
  <c r="BC73" i="9"/>
  <c r="BY73" i="9" s="1"/>
  <c r="DQ73" i="9"/>
  <c r="CP95" i="9"/>
  <c r="EV30" i="9"/>
  <c r="CZ87" i="9"/>
  <c r="CX14" i="9"/>
  <c r="BP37" i="9"/>
  <c r="CL37" i="9" s="1"/>
  <c r="DH37" i="9"/>
  <c r="EZ37" i="9"/>
  <c r="BF53" i="9"/>
  <c r="CB53" i="9" s="1"/>
  <c r="FL53" i="9"/>
  <c r="EP53" i="9"/>
  <c r="CX53" i="9"/>
  <c r="BD68" i="9"/>
  <c r="BZ68" i="9" s="1"/>
  <c r="FJ68" i="9"/>
  <c r="BJ29" i="9"/>
  <c r="CF29" i="9" s="1"/>
  <c r="ET29" i="9"/>
  <c r="DX29" i="9"/>
  <c r="FP29" i="9"/>
  <c r="BL48" i="9"/>
  <c r="CH48" i="9" s="1"/>
  <c r="DZ48" i="9"/>
  <c r="EV48" i="9"/>
  <c r="FR48" i="9"/>
  <c r="AZ51" i="9"/>
  <c r="BV51" i="9" s="1"/>
  <c r="FF51" i="9"/>
  <c r="DN51" i="9"/>
  <c r="AZ45" i="9"/>
  <c r="BV45" i="9" s="1"/>
  <c r="FF45" i="9"/>
  <c r="BD85" i="9"/>
  <c r="BZ85" i="9" s="1"/>
  <c r="CV85" i="9"/>
  <c r="DR85" i="9"/>
  <c r="FJ85" i="9"/>
  <c r="EN85" i="9"/>
  <c r="BD65" i="9"/>
  <c r="BZ65" i="9" s="1"/>
  <c r="CV65" i="9"/>
  <c r="EU95" i="9"/>
  <c r="DY95" i="9"/>
  <c r="DA19" i="9"/>
  <c r="DW19" i="9"/>
  <c r="BE72" i="9"/>
  <c r="CA72" i="9" s="1"/>
  <c r="FK72" i="9"/>
  <c r="DS72" i="9"/>
  <c r="FG20" i="9"/>
  <c r="CS20" i="9"/>
  <c r="BD28" i="9"/>
  <c r="BZ28" i="9" s="1"/>
  <c r="CV28" i="9"/>
  <c r="FJ28" i="9"/>
  <c r="BG51" i="9"/>
  <c r="CC51" i="9" s="1"/>
  <c r="EQ51" i="9"/>
  <c r="BF105" i="9"/>
  <c r="CB105" i="9" s="1"/>
  <c r="EP105" i="9"/>
  <c r="CX105" i="9"/>
  <c r="FL105" i="9"/>
  <c r="EQ72" i="9"/>
  <c r="DY57" i="9"/>
  <c r="DZ86" i="9"/>
  <c r="BF97" i="9"/>
  <c r="CB97" i="9" s="1"/>
  <c r="EP97" i="9"/>
  <c r="BH17" i="9"/>
  <c r="CD17" i="9" s="1"/>
  <c r="CZ17" i="9"/>
  <c r="DV17" i="9"/>
  <c r="BH88" i="9"/>
  <c r="CD88" i="9" s="1"/>
  <c r="CZ88" i="9"/>
  <c r="BO61" i="9"/>
  <c r="CK61" i="9" s="1"/>
  <c r="EC61" i="9"/>
  <c r="EY61" i="9"/>
  <c r="BC54" i="9"/>
  <c r="BY54" i="9" s="1"/>
  <c r="CU54" i="9"/>
  <c r="BC59" i="9"/>
  <c r="BY59" i="9" s="1"/>
  <c r="DQ59" i="9"/>
  <c r="EM59" i="9"/>
  <c r="BC27" i="9"/>
  <c r="BY27" i="9" s="1"/>
  <c r="CU27" i="9"/>
  <c r="BC36" i="9"/>
  <c r="BY36" i="9" s="1"/>
  <c r="DQ36" i="9"/>
  <c r="FI36" i="9"/>
  <c r="EM36" i="9"/>
  <c r="EO30" i="9"/>
  <c r="DS30" i="9"/>
  <c r="FP57" i="9"/>
  <c r="DN65" i="9"/>
  <c r="ES43" i="9"/>
  <c r="CO84" i="9"/>
  <c r="BO96" i="9"/>
  <c r="CK96" i="9" s="1"/>
  <c r="EY96" i="9"/>
  <c r="FU96" i="9"/>
  <c r="DG96" i="9"/>
  <c r="AZ72" i="9"/>
  <c r="BV72" i="9" s="1"/>
  <c r="EJ72" i="9"/>
  <c r="BN89" i="9"/>
  <c r="CJ89" i="9" s="1"/>
  <c r="EB89" i="9"/>
  <c r="FI54" i="9"/>
  <c r="AX28" i="9"/>
  <c r="BT28" i="9" s="1"/>
  <c r="EH28" i="9"/>
  <c r="DL28" i="9"/>
  <c r="BF11" i="9"/>
  <c r="CB11" i="9" s="1"/>
  <c r="EP11" i="9"/>
  <c r="BK82" i="9"/>
  <c r="CG82" i="9" s="1"/>
  <c r="FQ82" i="9"/>
  <c r="DY82" i="9"/>
  <c r="DC82" i="9"/>
  <c r="EU82" i="9"/>
  <c r="CR34" i="9"/>
  <c r="EJ34" i="9"/>
  <c r="BE9" i="9"/>
  <c r="CA9" i="9" s="1"/>
  <c r="CW9" i="9"/>
  <c r="BC105" i="9"/>
  <c r="BY105" i="9" s="1"/>
  <c r="CU105" i="9"/>
  <c r="DV91" i="9"/>
  <c r="EZ104" i="9"/>
  <c r="DH104" i="9"/>
  <c r="BC101" i="9"/>
  <c r="BY101" i="9" s="1"/>
  <c r="CU101" i="9"/>
  <c r="FI101" i="9"/>
  <c r="BL16" i="9"/>
  <c r="CH16" i="9" s="1"/>
  <c r="DD16" i="9"/>
  <c r="EV16" i="9"/>
  <c r="BB77" i="9"/>
  <c r="BX77" i="9" s="1"/>
  <c r="FH77" i="9"/>
  <c r="BJ83" i="9"/>
  <c r="CF83" i="9" s="1"/>
  <c r="DX83" i="9"/>
  <c r="DW80" i="9"/>
  <c r="FO80" i="9"/>
  <c r="DD46" i="9"/>
  <c r="ER105" i="9"/>
  <c r="CW94" i="9"/>
  <c r="BP32" i="9"/>
  <c r="CL32" i="9" s="1"/>
  <c r="DH32" i="9"/>
  <c r="CO99" i="9"/>
  <c r="FC99" i="9"/>
  <c r="EG99" i="9"/>
  <c r="BI89" i="9"/>
  <c r="CE89" i="9" s="1"/>
  <c r="FO89" i="9"/>
  <c r="BA71" i="9"/>
  <c r="BW71" i="9" s="1"/>
  <c r="FG71" i="9"/>
  <c r="EK71" i="9"/>
  <c r="BK81" i="9"/>
  <c r="CG81" i="9" s="1"/>
  <c r="EU81" i="9"/>
  <c r="DY81" i="9"/>
  <c r="AY101" i="9"/>
  <c r="BU101" i="9" s="1"/>
  <c r="CQ101" i="9"/>
  <c r="EI101" i="9"/>
  <c r="BE32" i="9"/>
  <c r="CA32" i="9" s="1"/>
  <c r="DS32" i="9"/>
  <c r="EO32" i="9"/>
  <c r="FK32" i="9"/>
  <c r="FO94" i="9"/>
  <c r="DA94" i="9"/>
  <c r="DW94" i="9"/>
  <c r="BP48" i="9"/>
  <c r="CL48" i="9" s="1"/>
  <c r="FV48" i="9"/>
  <c r="BJ76" i="9"/>
  <c r="CF76" i="9" s="1"/>
  <c r="ET76" i="9"/>
  <c r="BL61" i="9"/>
  <c r="CH61" i="9" s="1"/>
  <c r="EV61" i="9"/>
  <c r="DD61" i="9"/>
  <c r="FR61" i="9"/>
  <c r="FP50" i="9"/>
  <c r="DX50" i="9"/>
  <c r="BI31" i="9"/>
  <c r="CE31" i="9" s="1"/>
  <c r="DW31" i="9"/>
  <c r="ES31" i="9"/>
  <c r="BA22" i="9"/>
  <c r="BW22" i="9" s="1"/>
  <c r="CS22" i="9"/>
  <c r="FG22" i="9"/>
  <c r="DN87" i="9"/>
  <c r="CP24" i="9"/>
  <c r="FN43" i="9"/>
  <c r="EK39" i="9"/>
  <c r="DB21" i="9"/>
  <c r="DE88" i="9"/>
  <c r="EA48" i="9"/>
  <c r="EZ99" i="9"/>
  <c r="FL94" i="9"/>
  <c r="FM67" i="9"/>
  <c r="EJ50" i="9"/>
  <c r="EA56" i="9"/>
  <c r="CO70" i="9"/>
  <c r="DP49" i="9"/>
  <c r="EM12" i="9"/>
  <c r="DS54" i="9"/>
  <c r="EZ66" i="9"/>
  <c r="CS97" i="9"/>
  <c r="FF64" i="9"/>
  <c r="FH78" i="9"/>
  <c r="DP16" i="9"/>
  <c r="FI48" i="9"/>
  <c r="EN14" i="9"/>
  <c r="FL59" i="9"/>
  <c r="DX16" i="9"/>
  <c r="FK26" i="9"/>
  <c r="DV69" i="9"/>
  <c r="DH23" i="9"/>
  <c r="FE44" i="9"/>
  <c r="FI88" i="9"/>
  <c r="EG77" i="9"/>
  <c r="FS14" i="9"/>
  <c r="ER47" i="9"/>
  <c r="DA8" i="9"/>
  <c r="DM40" i="9"/>
  <c r="FT91" i="9"/>
  <c r="EA95" i="9"/>
  <c r="EV14" i="9"/>
  <c r="FV88" i="9"/>
  <c r="EK12" i="9"/>
  <c r="CV33" i="9"/>
  <c r="CW54" i="9"/>
  <c r="EP59" i="9"/>
  <c r="EA14" i="9"/>
  <c r="DV47" i="9"/>
  <c r="FS95" i="9"/>
  <c r="FR14" i="9"/>
  <c r="ED88" i="9"/>
  <c r="EA70" i="9"/>
  <c r="DT94" i="9"/>
  <c r="FR59" i="9"/>
  <c r="FO51" i="9"/>
  <c r="DA54" i="9"/>
  <c r="DO97" i="9"/>
  <c r="CQ33" i="9"/>
  <c r="DP78" i="9"/>
  <c r="CT16" i="9"/>
  <c r="CX59" i="9"/>
  <c r="EW14" i="9"/>
  <c r="EW95" i="9"/>
  <c r="ER74" i="9"/>
  <c r="DH88" i="9"/>
  <c r="DB78" i="9"/>
  <c r="EZ57" i="9"/>
  <c r="EJ97" i="9"/>
  <c r="DQ71" i="9"/>
  <c r="EN82" i="9"/>
  <c r="FP21" i="9"/>
  <c r="FS70" i="9"/>
  <c r="FI91" i="9"/>
  <c r="FV18" i="9"/>
  <c r="DQ13" i="9"/>
  <c r="FC98" i="9"/>
  <c r="DQ12" i="9"/>
  <c r="DW54" i="9"/>
  <c r="EK56" i="9"/>
  <c r="FE33" i="9"/>
  <c r="CR43" i="9"/>
  <c r="CT79" i="9"/>
  <c r="EB8" i="9"/>
  <c r="DZ26" i="9"/>
  <c r="DD77" i="9"/>
  <c r="FC82" i="9"/>
  <c r="FK85" i="9"/>
  <c r="EB31" i="9"/>
  <c r="DV74" i="9"/>
  <c r="CZ49" i="9"/>
  <c r="DF40" i="9"/>
  <c r="FG55" i="9"/>
  <c r="FD64" i="9"/>
  <c r="EB53" i="9"/>
  <c r="FV101" i="9"/>
  <c r="EP89" i="9"/>
  <c r="EW88" i="9"/>
  <c r="EJ57" i="9"/>
  <c r="DF34" i="9"/>
  <c r="DE56" i="9"/>
  <c r="FC70" i="9"/>
  <c r="FH49" i="9"/>
  <c r="FP71" i="9"/>
  <c r="DV89" i="9"/>
  <c r="EY86" i="9"/>
  <c r="EK95" i="9"/>
  <c r="DP107" i="9"/>
  <c r="DF80" i="9"/>
  <c r="EY54" i="9"/>
  <c r="EW72" i="9"/>
  <c r="CP42" i="9"/>
  <c r="EQ84" i="9"/>
  <c r="CQ40" i="9"/>
  <c r="EV75" i="9"/>
  <c r="ET102" i="9"/>
  <c r="DL88" i="9"/>
  <c r="FV99" i="9"/>
  <c r="FU86" i="9"/>
  <c r="EM48" i="9"/>
  <c r="DR97" i="9"/>
  <c r="EH42" i="9"/>
  <c r="CO77" i="9"/>
  <c r="FE40" i="9"/>
  <c r="FJ33" i="9"/>
  <c r="BK12" i="9"/>
  <c r="CG12" i="9" s="1"/>
  <c r="EU12" i="9"/>
  <c r="DY12" i="9"/>
  <c r="FQ12" i="9"/>
  <c r="BK10" i="9"/>
  <c r="CG10" i="9" s="1"/>
  <c r="FQ10" i="9"/>
  <c r="EU10" i="9"/>
  <c r="BA94" i="9"/>
  <c r="BW94" i="9" s="1"/>
  <c r="CS94" i="9"/>
  <c r="EK94" i="9"/>
  <c r="DO94" i="9"/>
  <c r="AY19" i="9"/>
  <c r="BU19" i="9" s="1"/>
  <c r="FE19" i="9"/>
  <c r="EI19" i="9"/>
  <c r="DM19" i="9"/>
  <c r="BM42" i="9"/>
  <c r="CI42" i="9" s="1"/>
  <c r="FS42" i="9"/>
  <c r="DE42" i="9"/>
  <c r="EW42" i="9"/>
  <c r="BM37" i="9"/>
  <c r="CI37" i="9" s="1"/>
  <c r="FS37" i="9"/>
  <c r="EA37" i="9"/>
  <c r="EW37" i="9"/>
  <c r="DE37" i="9"/>
  <c r="AX84" i="9"/>
  <c r="BT84" i="9" s="1"/>
  <c r="FD84" i="9"/>
  <c r="EH84" i="9"/>
  <c r="DL84" i="9"/>
  <c r="BD87" i="9"/>
  <c r="BZ87" i="9" s="1"/>
  <c r="CV87" i="9"/>
  <c r="EN87" i="9"/>
  <c r="AW11" i="9"/>
  <c r="BS11" i="9" s="1"/>
  <c r="CO11" i="9"/>
  <c r="DK11" i="9"/>
  <c r="FC11" i="9"/>
  <c r="BO82" i="9"/>
  <c r="CK82" i="9" s="1"/>
  <c r="EC82" i="9"/>
  <c r="EY82" i="9"/>
  <c r="BJ37" i="9"/>
  <c r="CF37" i="9" s="1"/>
  <c r="FP37" i="9"/>
  <c r="ET37" i="9"/>
  <c r="BI98" i="9"/>
  <c r="CE98" i="9" s="1"/>
  <c r="ES98" i="9"/>
  <c r="FO98" i="9"/>
  <c r="BD98" i="9"/>
  <c r="BZ98" i="9" s="1"/>
  <c r="FJ98" i="9"/>
  <c r="CV98" i="9"/>
  <c r="EN98" i="9"/>
  <c r="DR98" i="9"/>
  <c r="BO42" i="9"/>
  <c r="CK42" i="9" s="1"/>
  <c r="FU42" i="9"/>
  <c r="EC42" i="9"/>
  <c r="DG42" i="9"/>
  <c r="EY42" i="9"/>
  <c r="BC24" i="9"/>
  <c r="BY24" i="9" s="1"/>
  <c r="EM24" i="9"/>
  <c r="CU24" i="9"/>
  <c r="FI24" i="9"/>
  <c r="AX25" i="9"/>
  <c r="BT25" i="9" s="1"/>
  <c r="FD25" i="9"/>
  <c r="DL25" i="9"/>
  <c r="BG37" i="9"/>
  <c r="CC37" i="9" s="1"/>
  <c r="FM37" i="9"/>
  <c r="EQ37" i="9"/>
  <c r="CY37" i="9"/>
  <c r="DG89" i="9"/>
  <c r="BJ46" i="9"/>
  <c r="CF46" i="9" s="1"/>
  <c r="ET46" i="9"/>
  <c r="FP46" i="9"/>
  <c r="DX46" i="9"/>
  <c r="DB46" i="9"/>
  <c r="BO18" i="9"/>
  <c r="CK18" i="9" s="1"/>
  <c r="EC18" i="9"/>
  <c r="FU18" i="9"/>
  <c r="DV14" i="9"/>
  <c r="BO57" i="9"/>
  <c r="CK57" i="9" s="1"/>
  <c r="DG57" i="9"/>
  <c r="EC57" i="9"/>
  <c r="EY57" i="9"/>
  <c r="FU57" i="9"/>
  <c r="FP10" i="9"/>
  <c r="BO102" i="9"/>
  <c r="CK102" i="9" s="1"/>
  <c r="EY102" i="9"/>
  <c r="FU102" i="9"/>
  <c r="BE71" i="9"/>
  <c r="CA71" i="9" s="1"/>
  <c r="EO71" i="9"/>
  <c r="DS71" i="9"/>
  <c r="FK71" i="9"/>
  <c r="BB100" i="9"/>
  <c r="BX100" i="9" s="1"/>
  <c r="EL100" i="9"/>
  <c r="FH100" i="9"/>
  <c r="DY105" i="9"/>
  <c r="BG27" i="9"/>
  <c r="CC27" i="9" s="1"/>
  <c r="FM27" i="9"/>
  <c r="EQ27" i="9"/>
  <c r="DU27" i="9"/>
  <c r="CY27" i="9"/>
  <c r="BO84" i="9"/>
  <c r="CK84" i="9" s="1"/>
  <c r="EY84" i="9"/>
  <c r="DG84" i="9"/>
  <c r="EC84" i="9"/>
  <c r="FU84" i="9"/>
  <c r="EY18" i="9"/>
  <c r="AW71" i="9"/>
  <c r="BS71" i="9" s="1"/>
  <c r="CO71" i="9"/>
  <c r="FC71" i="9"/>
  <c r="EG71" i="9"/>
  <c r="BJ63" i="9"/>
  <c r="CF63" i="9" s="1"/>
  <c r="DB63" i="9"/>
  <c r="DX63" i="9"/>
  <c r="BE95" i="9"/>
  <c r="CA95" i="9" s="1"/>
  <c r="FK95" i="9"/>
  <c r="CW95" i="9"/>
  <c r="DS95" i="9"/>
  <c r="BI60" i="9"/>
  <c r="CE60" i="9" s="1"/>
  <c r="DA60" i="9"/>
  <c r="ES60" i="9"/>
  <c r="DW60" i="9"/>
  <c r="BB53" i="9"/>
  <c r="BX53" i="9" s="1"/>
  <c r="FH53" i="9"/>
  <c r="EL53" i="9"/>
  <c r="BI18" i="9"/>
  <c r="CE18" i="9" s="1"/>
  <c r="FO18" i="9"/>
  <c r="ES18" i="9"/>
  <c r="AX29" i="9"/>
  <c r="BT29" i="9" s="1"/>
  <c r="EH29" i="9"/>
  <c r="DL29" i="9"/>
  <c r="CP29" i="9"/>
  <c r="EC102" i="9"/>
  <c r="CW71" i="9"/>
  <c r="CT100" i="9"/>
  <c r="BP69" i="9"/>
  <c r="CL69" i="9" s="1"/>
  <c r="DH69" i="9"/>
  <c r="ED69" i="9"/>
  <c r="FV69" i="9"/>
  <c r="AY59" i="9"/>
  <c r="BU59" i="9" s="1"/>
  <c r="DM59" i="9"/>
  <c r="CQ59" i="9"/>
  <c r="FE59" i="9"/>
  <c r="AY65" i="9"/>
  <c r="BU65" i="9" s="1"/>
  <c r="FE65" i="9"/>
  <c r="EI65" i="9"/>
  <c r="DM65" i="9"/>
  <c r="BB84" i="9"/>
  <c r="BX84" i="9" s="1"/>
  <c r="DP84" i="9"/>
  <c r="EL84" i="9"/>
  <c r="BN50" i="9"/>
  <c r="CJ50" i="9" s="1"/>
  <c r="FT50" i="9"/>
  <c r="EX50" i="9"/>
  <c r="EB50" i="9"/>
  <c r="DF50" i="9"/>
  <c r="BC14" i="9"/>
  <c r="BY14" i="9" s="1"/>
  <c r="CU14" i="9"/>
  <c r="FI14" i="9"/>
  <c r="EM14" i="9"/>
  <c r="DK71" i="9"/>
  <c r="AX19" i="9"/>
  <c r="BT19" i="9" s="1"/>
  <c r="EH19" i="9"/>
  <c r="FD19" i="9"/>
  <c r="CP19" i="9"/>
  <c r="EO95" i="9"/>
  <c r="AZ89" i="9"/>
  <c r="BV89" i="9" s="1"/>
  <c r="FF89" i="9"/>
  <c r="DN89" i="9"/>
  <c r="CR89" i="9"/>
  <c r="FO60" i="9"/>
  <c r="AY64" i="9"/>
  <c r="BU64" i="9" s="1"/>
  <c r="EI64" i="9"/>
  <c r="CQ64" i="9"/>
  <c r="BI83" i="9"/>
  <c r="CE83" i="9" s="1"/>
  <c r="ES83" i="9"/>
  <c r="FO83" i="9"/>
  <c r="DP53" i="9"/>
  <c r="DW18" i="9"/>
  <c r="BN104" i="9"/>
  <c r="CJ104" i="9" s="1"/>
  <c r="DF104" i="9"/>
  <c r="FT104" i="9"/>
  <c r="BP94" i="9"/>
  <c r="CL94" i="9" s="1"/>
  <c r="EZ94" i="9"/>
  <c r="FV94" i="9"/>
  <c r="ED94" i="9"/>
  <c r="DH94" i="9"/>
  <c r="DG102" i="9"/>
  <c r="BG28" i="9"/>
  <c r="CC28" i="9" s="1"/>
  <c r="DU28" i="9"/>
  <c r="EQ28" i="9"/>
  <c r="CY28" i="9"/>
  <c r="DP100" i="9"/>
  <c r="AY98" i="9"/>
  <c r="BU98" i="9" s="1"/>
  <c r="FE98" i="9"/>
  <c r="EI98" i="9"/>
  <c r="BL22" i="9"/>
  <c r="CH22" i="9" s="1"/>
  <c r="DD22" i="9"/>
  <c r="DZ22" i="9"/>
  <c r="FR22" i="9"/>
  <c r="BE47" i="9"/>
  <c r="CA47" i="9" s="1"/>
  <c r="EO47" i="9"/>
  <c r="DS47" i="9"/>
  <c r="FK47" i="9"/>
  <c r="CW47" i="9"/>
  <c r="CQ65" i="9"/>
  <c r="AW107" i="9"/>
  <c r="BS107" i="9" s="1"/>
  <c r="CO107" i="9"/>
  <c r="EG107" i="9"/>
  <c r="BI88" i="9"/>
  <c r="CE88" i="9" s="1"/>
  <c r="FO88" i="9"/>
  <c r="ES88" i="9"/>
  <c r="AX105" i="9"/>
  <c r="BT105" i="9" s="1"/>
  <c r="CP105" i="9"/>
  <c r="FD105" i="9"/>
  <c r="AZ35" i="9"/>
  <c r="BV35" i="9" s="1"/>
  <c r="CR35" i="9"/>
  <c r="DN35" i="9"/>
  <c r="BF27" i="9"/>
  <c r="CB27" i="9" s="1"/>
  <c r="EP27" i="9"/>
  <c r="CX27" i="9"/>
  <c r="FL27" i="9"/>
  <c r="BF99" i="9"/>
  <c r="CB99" i="9" s="1"/>
  <c r="DT99" i="9"/>
  <c r="FL99" i="9"/>
  <c r="EP99" i="9"/>
  <c r="CX99" i="9"/>
  <c r="BO53" i="9"/>
  <c r="CK53" i="9" s="1"/>
  <c r="FU53" i="9"/>
  <c r="DG53" i="9"/>
  <c r="AX34" i="9"/>
  <c r="BT34" i="9" s="1"/>
  <c r="DL34" i="9"/>
  <c r="EH34" i="9"/>
  <c r="BO70" i="9"/>
  <c r="CK70" i="9" s="1"/>
  <c r="EY70" i="9"/>
  <c r="FU70" i="9"/>
  <c r="DG70" i="9"/>
  <c r="BN98" i="9"/>
  <c r="CJ98" i="9" s="1"/>
  <c r="DF98" i="9"/>
  <c r="FT98" i="9"/>
  <c r="BE76" i="9"/>
  <c r="CA76" i="9" s="1"/>
  <c r="EO76" i="9"/>
  <c r="CW76" i="9"/>
  <c r="DS76" i="9"/>
  <c r="FK76" i="9"/>
  <c r="EH25" i="9"/>
  <c r="BE65" i="9"/>
  <c r="CA65" i="9" s="1"/>
  <c r="FK65" i="9"/>
  <c r="EO65" i="9"/>
  <c r="CW65" i="9"/>
  <c r="AX45" i="9"/>
  <c r="BT45" i="9" s="1"/>
  <c r="DL45" i="9"/>
  <c r="FD45" i="9"/>
  <c r="EH45" i="9"/>
  <c r="CP45" i="9"/>
  <c r="BJ61" i="9"/>
  <c r="CF61" i="9" s="1"/>
  <c r="FP61" i="9"/>
  <c r="DX61" i="9"/>
  <c r="BP28" i="9"/>
  <c r="CL28" i="9" s="1"/>
  <c r="ED28" i="9"/>
  <c r="FV28" i="9"/>
  <c r="EZ28" i="9"/>
  <c r="DH28" i="9"/>
  <c r="BB98" i="9"/>
  <c r="BX98" i="9" s="1"/>
  <c r="EL98" i="9"/>
  <c r="DP98" i="9"/>
  <c r="BD23" i="9"/>
  <c r="BZ23" i="9" s="1"/>
  <c r="FJ23" i="9"/>
  <c r="EN23" i="9"/>
  <c r="BL29" i="9"/>
  <c r="CH29" i="9" s="1"/>
  <c r="EV29" i="9"/>
  <c r="FR29" i="9"/>
  <c r="FH98" i="9"/>
  <c r="BE39" i="9"/>
  <c r="CA39" i="9" s="1"/>
  <c r="DS39" i="9"/>
  <c r="FK39" i="9"/>
  <c r="AZ33" i="9"/>
  <c r="BV33" i="9" s="1"/>
  <c r="FF33" i="9"/>
  <c r="EJ33" i="9"/>
  <c r="CR33" i="9"/>
  <c r="BN25" i="9"/>
  <c r="CJ25" i="9" s="1"/>
  <c r="DF25" i="9"/>
  <c r="EB25" i="9"/>
  <c r="FT25" i="9"/>
  <c r="CU67" i="9"/>
  <c r="ER50" i="9"/>
  <c r="BB63" i="9"/>
  <c r="BX63" i="9" s="1"/>
  <c r="FH63" i="9"/>
  <c r="EL63" i="9"/>
  <c r="EC104" i="9"/>
  <c r="AY87" i="9"/>
  <c r="BU87" i="9" s="1"/>
  <c r="CQ87" i="9"/>
  <c r="DM87" i="9"/>
  <c r="FE87" i="9"/>
  <c r="BH107" i="9"/>
  <c r="CD107" i="9" s="1"/>
  <c r="CZ107" i="9"/>
  <c r="DV107" i="9"/>
  <c r="AW61" i="9"/>
  <c r="BS61" i="9" s="1"/>
  <c r="CO61" i="9"/>
  <c r="FC61" i="9"/>
  <c r="BK23" i="9"/>
  <c r="CG23" i="9" s="1"/>
  <c r="DY23" i="9"/>
  <c r="EU23" i="9"/>
  <c r="DA18" i="9"/>
  <c r="BO28" i="9"/>
  <c r="CK28" i="9" s="1"/>
  <c r="EC28" i="9"/>
  <c r="FU28" i="9"/>
  <c r="DG28" i="9"/>
  <c r="EZ44" i="9"/>
  <c r="BA35" i="9"/>
  <c r="BW35" i="9" s="1"/>
  <c r="FG35" i="9"/>
  <c r="CS35" i="9"/>
  <c r="EK35" i="9"/>
  <c r="DO35" i="9"/>
  <c r="BB58" i="9"/>
  <c r="BX58" i="9" s="1"/>
  <c r="EL58" i="9"/>
  <c r="CT58" i="9"/>
  <c r="DP58" i="9"/>
  <c r="AW65" i="9"/>
  <c r="BS65" i="9" s="1"/>
  <c r="FC65" i="9"/>
  <c r="DK65" i="9"/>
  <c r="AW48" i="9"/>
  <c r="BS48" i="9" s="1"/>
  <c r="FC48" i="9"/>
  <c r="CO48" i="9"/>
  <c r="EG48" i="9"/>
  <c r="DK48" i="9"/>
  <c r="AY25" i="9"/>
  <c r="BU25" i="9" s="1"/>
  <c r="DM25" i="9"/>
  <c r="EI25" i="9"/>
  <c r="CQ25" i="9"/>
  <c r="BG100" i="9"/>
  <c r="CC100" i="9" s="1"/>
  <c r="CY100" i="9"/>
  <c r="FM100" i="9"/>
  <c r="EQ100" i="9"/>
  <c r="BC75" i="9"/>
  <c r="BY75" i="9" s="1"/>
  <c r="EM75" i="9"/>
  <c r="DQ75" i="9"/>
  <c r="CU75" i="9"/>
  <c r="BA61" i="9"/>
  <c r="BW61" i="9" s="1"/>
  <c r="CS61" i="9"/>
  <c r="FG61" i="9"/>
  <c r="EK61" i="9"/>
  <c r="DN33" i="9"/>
  <c r="EX25" i="9"/>
  <c r="EU92" i="9"/>
  <c r="BM69" i="9"/>
  <c r="CI69" i="9" s="1"/>
  <c r="DE69" i="9"/>
  <c r="FS69" i="9"/>
  <c r="EW69" i="9"/>
  <c r="BA19" i="9"/>
  <c r="BW19" i="9" s="1"/>
  <c r="FG19" i="9"/>
  <c r="EK19" i="9"/>
  <c r="CS19" i="9"/>
  <c r="DP63" i="9"/>
  <c r="EA105" i="9"/>
  <c r="EI87" i="9"/>
  <c r="DW83" i="9"/>
  <c r="EG61" i="9"/>
  <c r="BH60" i="9"/>
  <c r="CD60" i="9" s="1"/>
  <c r="ER60" i="9"/>
  <c r="FN60" i="9"/>
  <c r="BE60" i="9"/>
  <c r="CA60" i="9" s="1"/>
  <c r="CW60" i="9"/>
  <c r="FK60" i="9"/>
  <c r="DS60" i="9"/>
  <c r="EO60" i="9"/>
  <c r="FQ23" i="9"/>
  <c r="EY28" i="9"/>
  <c r="BE16" i="9"/>
  <c r="CA16" i="9" s="1"/>
  <c r="CW16" i="9"/>
  <c r="EO16" i="9"/>
  <c r="FK16" i="9"/>
  <c r="DS16" i="9"/>
  <c r="CO65" i="9"/>
  <c r="BI9" i="9"/>
  <c r="CE9" i="9" s="1"/>
  <c r="ES9" i="9"/>
  <c r="DA9" i="9"/>
  <c r="FO9" i="9"/>
  <c r="DW9" i="9"/>
  <c r="DH106" i="9"/>
  <c r="FE25" i="9"/>
  <c r="DU100" i="9"/>
  <c r="FI75" i="9"/>
  <c r="BI95" i="9"/>
  <c r="CE95" i="9" s="1"/>
  <c r="DW95" i="9"/>
  <c r="FO95" i="9"/>
  <c r="BJ85" i="9"/>
  <c r="CF85" i="9" s="1"/>
  <c r="DX85" i="9"/>
  <c r="FP85" i="9"/>
  <c r="AY45" i="9"/>
  <c r="BU45" i="9" s="1"/>
  <c r="FE45" i="9"/>
  <c r="CQ45" i="9"/>
  <c r="BC65" i="9"/>
  <c r="BY65" i="9" s="1"/>
  <c r="CU65" i="9"/>
  <c r="DQ65" i="9"/>
  <c r="EM65" i="9"/>
  <c r="FI65" i="9"/>
  <c r="BL8" i="9"/>
  <c r="CH8" i="9" s="1"/>
  <c r="FR8" i="9"/>
  <c r="DD8" i="9"/>
  <c r="DZ8" i="9"/>
  <c r="BH14" i="9"/>
  <c r="CD14" i="9" s="1"/>
  <c r="ER14" i="9"/>
  <c r="CZ14" i="9"/>
  <c r="BB37" i="9"/>
  <c r="BX37" i="9" s="1"/>
  <c r="CT37" i="9"/>
  <c r="FH37" i="9"/>
  <c r="EL37" i="9"/>
  <c r="AX104" i="9"/>
  <c r="BT104" i="9" s="1"/>
  <c r="FD104" i="9"/>
  <c r="CP104" i="9"/>
  <c r="EH104" i="9"/>
  <c r="EV8" i="9"/>
  <c r="AY57" i="9"/>
  <c r="BU57" i="9" s="1"/>
  <c r="FE57" i="9"/>
  <c r="CQ57" i="9"/>
  <c r="DM57" i="9"/>
  <c r="EI45" i="9"/>
  <c r="BO104" i="9"/>
  <c r="CK104" i="9" s="1"/>
  <c r="EY104" i="9"/>
  <c r="FU104" i="9"/>
  <c r="BJ44" i="9"/>
  <c r="CF44" i="9" s="1"/>
  <c r="ET44" i="9"/>
  <c r="FP44" i="9"/>
  <c r="DB44" i="9"/>
  <c r="DX44" i="9"/>
  <c r="AX15" i="9"/>
  <c r="BT15" i="9" s="1"/>
  <c r="CP15" i="9"/>
  <c r="DL15" i="9"/>
  <c r="FD15" i="9"/>
  <c r="BL34" i="9"/>
  <c r="CH34" i="9" s="1"/>
  <c r="EV34" i="9"/>
  <c r="FR34" i="9"/>
  <c r="DZ34" i="9"/>
  <c r="AX85" i="9"/>
  <c r="BT85" i="9" s="1"/>
  <c r="EH85" i="9"/>
  <c r="FD85" i="9"/>
  <c r="BJ36" i="9"/>
  <c r="CF36" i="9" s="1"/>
  <c r="FP36" i="9"/>
  <c r="ET36" i="9"/>
  <c r="DB36" i="9"/>
  <c r="DX36" i="9"/>
  <c r="BJ15" i="9"/>
  <c r="CF15" i="9" s="1"/>
  <c r="FP15" i="9"/>
  <c r="DX15" i="9"/>
  <c r="BG14" i="9"/>
  <c r="CC14" i="9" s="1"/>
  <c r="EQ14" i="9"/>
  <c r="FM14" i="9"/>
  <c r="CY14" i="9"/>
  <c r="DU14" i="9"/>
  <c r="BL72" i="9"/>
  <c r="CH72" i="9" s="1"/>
  <c r="EV72" i="9"/>
  <c r="DZ72" i="9"/>
  <c r="AY83" i="9"/>
  <c r="BU83" i="9" s="1"/>
  <c r="EI83" i="9"/>
  <c r="FE83" i="9"/>
  <c r="EH15" i="9"/>
  <c r="BC77" i="9"/>
  <c r="BY77" i="9" s="1"/>
  <c r="DQ77" i="9"/>
  <c r="EM77" i="9"/>
  <c r="CU77" i="9"/>
  <c r="FI77" i="9"/>
  <c r="BO66" i="9"/>
  <c r="CK66" i="9" s="1"/>
  <c r="DG66" i="9"/>
  <c r="FU66" i="9"/>
  <c r="EC66" i="9"/>
  <c r="BF86" i="9"/>
  <c r="CB86" i="9" s="1"/>
  <c r="FL86" i="9"/>
  <c r="DT86" i="9"/>
  <c r="CP85" i="9"/>
  <c r="BI21" i="9"/>
  <c r="CE21" i="9" s="1"/>
  <c r="DA21" i="9"/>
  <c r="FO21" i="9"/>
  <c r="ES21" i="9"/>
  <c r="AY68" i="9"/>
  <c r="BU68" i="9" s="1"/>
  <c r="FE68" i="9"/>
  <c r="DM68" i="9"/>
  <c r="AZ105" i="9"/>
  <c r="BV105" i="9" s="1"/>
  <c r="DN105" i="9"/>
  <c r="FF105" i="9"/>
  <c r="BL102" i="9"/>
  <c r="CH102" i="9" s="1"/>
  <c r="FR102" i="9"/>
  <c r="DD102" i="9"/>
  <c r="DZ102" i="9"/>
  <c r="FR72" i="9"/>
  <c r="BO107" i="9"/>
  <c r="CK107" i="9" s="1"/>
  <c r="FU107" i="9"/>
  <c r="EC107" i="9"/>
  <c r="EY107" i="9"/>
  <c r="DG107" i="9"/>
  <c r="DM83" i="9"/>
  <c r="BL69" i="9"/>
  <c r="CH69" i="9" s="1"/>
  <c r="DZ69" i="9"/>
  <c r="EV69" i="9"/>
  <c r="BO71" i="9"/>
  <c r="CK71" i="9" s="1"/>
  <c r="FU71" i="9"/>
  <c r="EY71" i="9"/>
  <c r="AX101" i="9"/>
  <c r="BT101" i="9" s="1"/>
  <c r="FD101" i="9"/>
  <c r="CP101" i="9"/>
  <c r="BM9" i="9"/>
  <c r="CI9" i="9" s="1"/>
  <c r="FS9" i="9"/>
  <c r="EW9" i="9"/>
  <c r="EY66" i="9"/>
  <c r="BH61" i="9"/>
  <c r="CD61" i="9" s="1"/>
  <c r="ER61" i="9"/>
  <c r="FN61" i="9"/>
  <c r="DV61" i="9"/>
  <c r="AX41" i="9"/>
  <c r="BT41" i="9" s="1"/>
  <c r="CP41" i="9"/>
  <c r="EH41" i="9"/>
  <c r="FD41" i="9"/>
  <c r="BD45" i="9"/>
  <c r="BZ45" i="9" s="1"/>
  <c r="DR45" i="9"/>
  <c r="FJ45" i="9"/>
  <c r="BC95" i="9"/>
  <c r="BY95" i="9" s="1"/>
  <c r="CU95" i="9"/>
  <c r="EM95" i="9"/>
  <c r="FI95" i="9"/>
  <c r="BF70" i="9"/>
  <c r="CB70" i="9" s="1"/>
  <c r="DT70" i="9"/>
  <c r="CX70" i="9"/>
  <c r="BO23" i="9"/>
  <c r="CK23" i="9" s="1"/>
  <c r="EY23" i="9"/>
  <c r="FU23" i="9"/>
  <c r="BK22" i="9"/>
  <c r="CG22" i="9" s="1"/>
  <c r="DY22" i="9"/>
  <c r="FQ22" i="9"/>
  <c r="EU22" i="9"/>
  <c r="DC22" i="9"/>
  <c r="BK105" i="9"/>
  <c r="CG105" i="9" s="1"/>
  <c r="FQ105" i="9"/>
  <c r="DC105" i="9"/>
  <c r="AY89" i="9"/>
  <c r="BU89" i="9" s="1"/>
  <c r="FE89" i="9"/>
  <c r="DM89" i="9"/>
  <c r="CQ89" i="9"/>
  <c r="BB25" i="9"/>
  <c r="BX25" i="9" s="1"/>
  <c r="CT25" i="9"/>
  <c r="EL25" i="9"/>
  <c r="BO17" i="9"/>
  <c r="CK17" i="9" s="1"/>
  <c r="FU17" i="9"/>
  <c r="EY17" i="9"/>
  <c r="DG17" i="9"/>
  <c r="EC17" i="9"/>
  <c r="BH21" i="9"/>
  <c r="CD21" i="9" s="1"/>
  <c r="ER21" i="9"/>
  <c r="CZ21" i="9"/>
  <c r="BN45" i="9"/>
  <c r="CJ45" i="9" s="1"/>
  <c r="EB45" i="9"/>
  <c r="DF45" i="9"/>
  <c r="BB45" i="9"/>
  <c r="BX45" i="9" s="1"/>
  <c r="CT45" i="9"/>
  <c r="DP45" i="9"/>
  <c r="BB70" i="9"/>
  <c r="BX70" i="9" s="1"/>
  <c r="EL70" i="9"/>
  <c r="CT70" i="9"/>
  <c r="DP70" i="9"/>
  <c r="BJ98" i="9"/>
  <c r="CF98" i="9" s="1"/>
  <c r="DX98" i="9"/>
  <c r="FP98" i="9"/>
  <c r="ET98" i="9"/>
  <c r="DB98" i="9"/>
  <c r="BH82" i="9"/>
  <c r="CD82" i="9" s="1"/>
  <c r="CZ82" i="9"/>
  <c r="FN82" i="9"/>
  <c r="AZ22" i="9"/>
  <c r="BV22" i="9" s="1"/>
  <c r="FF22" i="9"/>
  <c r="EJ22" i="9"/>
  <c r="CR22" i="9"/>
  <c r="CV45" i="9"/>
  <c r="FG94" i="9"/>
  <c r="EA42" i="9"/>
  <c r="DQ95" i="9"/>
  <c r="AW68" i="9"/>
  <c r="BS68" i="9" s="1"/>
  <c r="CO68" i="9"/>
  <c r="EG68" i="9"/>
  <c r="AW73" i="9"/>
  <c r="BS73" i="9" s="1"/>
  <c r="EG73" i="9"/>
  <c r="FC73" i="9"/>
  <c r="CP84" i="9"/>
  <c r="BN41" i="9"/>
  <c r="CJ41" i="9" s="1"/>
  <c r="DF41" i="9"/>
  <c r="FT41" i="9"/>
  <c r="EX41" i="9"/>
  <c r="EB41" i="9"/>
  <c r="DW88" i="9"/>
  <c r="AZ16" i="9"/>
  <c r="BV16" i="9" s="1"/>
  <c r="CR16" i="9"/>
  <c r="DN16" i="9"/>
  <c r="AW88" i="9"/>
  <c r="BS88" i="9" s="1"/>
  <c r="CO88" i="9"/>
  <c r="EG88" i="9"/>
  <c r="FC88" i="9"/>
  <c r="BK80" i="9"/>
  <c r="CG80" i="9" s="1"/>
  <c r="FQ80" i="9"/>
  <c r="DY80" i="9"/>
  <c r="EU80" i="9"/>
  <c r="DC80" i="9"/>
  <c r="BD38" i="9"/>
  <c r="BZ38" i="9" s="1"/>
  <c r="FJ38" i="9"/>
  <c r="EN38" i="9"/>
  <c r="DR38" i="9"/>
  <c r="DB85" i="9"/>
  <c r="DG23" i="9"/>
  <c r="DQ24" i="9"/>
  <c r="BP17" i="9"/>
  <c r="CL17" i="9" s="1"/>
  <c r="ED17" i="9"/>
  <c r="FV17" i="9"/>
  <c r="EZ17" i="9"/>
  <c r="CP25" i="9"/>
  <c r="AW55" i="9"/>
  <c r="BS55" i="9" s="1"/>
  <c r="FC55" i="9"/>
  <c r="CO55" i="9"/>
  <c r="EG55" i="9"/>
  <c r="BO36" i="9"/>
  <c r="CK36" i="9" s="1"/>
  <c r="EY36" i="9"/>
  <c r="DG36" i="9"/>
  <c r="EJ16" i="9"/>
  <c r="BA92" i="9"/>
  <c r="BW92" i="9" s="1"/>
  <c r="FG92" i="9"/>
  <c r="EK92" i="9"/>
  <c r="AW15" i="9"/>
  <c r="BS15" i="9" s="1"/>
  <c r="CO15" i="9"/>
  <c r="FC15" i="9"/>
  <c r="EG15" i="9"/>
  <c r="DM45" i="9"/>
  <c r="EC70" i="9"/>
  <c r="BK74" i="9"/>
  <c r="CG74" i="9" s="1"/>
  <c r="FQ74" i="9"/>
  <c r="DY74" i="9"/>
  <c r="EU74" i="9"/>
  <c r="DG18" i="9"/>
  <c r="BC67" i="9"/>
  <c r="BY67" i="9" s="1"/>
  <c r="EM67" i="9"/>
  <c r="FI67" i="9"/>
  <c r="BK92" i="9"/>
  <c r="CG92" i="9" s="1"/>
  <c r="FQ92" i="9"/>
  <c r="DY92" i="9"/>
  <c r="BH50" i="9"/>
  <c r="CD50" i="9" s="1"/>
  <c r="CZ50" i="9"/>
  <c r="DV50" i="9"/>
  <c r="BE66" i="9"/>
  <c r="CA66" i="9" s="1"/>
  <c r="CW66" i="9"/>
  <c r="EO66" i="9"/>
  <c r="FK66" i="9"/>
  <c r="DS66" i="9"/>
  <c r="BM105" i="9"/>
  <c r="CI105" i="9" s="1"/>
  <c r="EW105" i="9"/>
  <c r="DE105" i="9"/>
  <c r="AZ91" i="9"/>
  <c r="BV91" i="9" s="1"/>
  <c r="FF91" i="9"/>
  <c r="DN91" i="9"/>
  <c r="CR91" i="9"/>
  <c r="BK14" i="9"/>
  <c r="CG14" i="9" s="1"/>
  <c r="FQ14" i="9"/>
  <c r="DY14" i="9"/>
  <c r="EU14" i="9"/>
  <c r="BF17" i="9"/>
  <c r="CB17" i="9" s="1"/>
  <c r="DT17" i="9"/>
  <c r="CX17" i="9"/>
  <c r="FL17" i="9"/>
  <c r="BP44" i="9"/>
  <c r="CL44" i="9" s="1"/>
  <c r="DH44" i="9"/>
  <c r="ED44" i="9"/>
  <c r="BP106" i="9"/>
  <c r="CL106" i="9" s="1"/>
  <c r="FV106" i="9"/>
  <c r="ED106" i="9"/>
  <c r="BP52" i="9"/>
  <c r="CL52" i="9" s="1"/>
  <c r="FV52" i="9"/>
  <c r="ED52" i="9"/>
  <c r="BJ8" i="9"/>
  <c r="CF8" i="9" s="1"/>
  <c r="ET8" i="9"/>
  <c r="FP8" i="9"/>
  <c r="DB8" i="9"/>
  <c r="DX8" i="9"/>
  <c r="BA54" i="9"/>
  <c r="BW54" i="9" s="1"/>
  <c r="EK54" i="9"/>
  <c r="DO54" i="9"/>
  <c r="BL107" i="9"/>
  <c r="CH107" i="9" s="1"/>
  <c r="EV107" i="9"/>
  <c r="DZ107" i="9"/>
  <c r="BA32" i="9"/>
  <c r="BW32" i="9" s="1"/>
  <c r="CS32" i="9"/>
  <c r="FG32" i="9"/>
  <c r="EK32" i="9"/>
  <c r="AZ30" i="9"/>
  <c r="BV30" i="9" s="1"/>
  <c r="DN30" i="9"/>
  <c r="CR30" i="9"/>
  <c r="FF30" i="9"/>
  <c r="DD72" i="9"/>
  <c r="BJ82" i="9"/>
  <c r="CF82" i="9" s="1"/>
  <c r="DX82" i="9"/>
  <c r="FP82" i="9"/>
  <c r="ET82" i="9"/>
  <c r="ED97" i="9"/>
  <c r="BN77" i="9"/>
  <c r="CJ77" i="9" s="1"/>
  <c r="FT77" i="9"/>
  <c r="DF77" i="9"/>
  <c r="BO15" i="9"/>
  <c r="CK15" i="9" s="1"/>
  <c r="EY15" i="9"/>
  <c r="EC15" i="9"/>
  <c r="FU15" i="9"/>
  <c r="AZ44" i="9"/>
  <c r="BV44" i="9" s="1"/>
  <c r="FF44" i="9"/>
  <c r="CR44" i="9"/>
  <c r="FR107" i="9"/>
  <c r="DK107" i="9"/>
  <c r="ES95" i="9"/>
  <c r="CR105" i="9"/>
  <c r="DB82" i="9"/>
  <c r="EX77" i="9"/>
  <c r="BC18" i="9"/>
  <c r="BY18" i="9" s="1"/>
  <c r="EM18" i="9"/>
  <c r="DQ18" i="9"/>
  <c r="BJ88" i="9"/>
  <c r="CF88" i="9" s="1"/>
  <c r="ET88" i="9"/>
  <c r="FP88" i="9"/>
  <c r="DX88" i="9"/>
  <c r="BG11" i="9"/>
  <c r="CC11" i="9" s="1"/>
  <c r="FM11" i="9"/>
  <c r="CY11" i="9"/>
  <c r="DU11" i="9"/>
  <c r="EQ11" i="9"/>
  <c r="BB73" i="9"/>
  <c r="BX73" i="9" s="1"/>
  <c r="CT73" i="9"/>
  <c r="DP73" i="9"/>
  <c r="EL73" i="9"/>
  <c r="FH73" i="9"/>
  <c r="BH39" i="9"/>
  <c r="CD39" i="9" s="1"/>
  <c r="CZ39" i="9"/>
  <c r="FN39" i="9"/>
  <c r="DV39" i="9"/>
  <c r="ER39" i="9"/>
  <c r="DP25" i="9"/>
  <c r="AX70" i="9"/>
  <c r="BT70" i="9" s="1"/>
  <c r="DL70" i="9"/>
  <c r="CP70" i="9"/>
  <c r="BF64" i="9"/>
  <c r="CB64" i="9" s="1"/>
  <c r="EP64" i="9"/>
  <c r="FL64" i="9"/>
  <c r="AY46" i="9"/>
  <c r="BU46" i="9" s="1"/>
  <c r="CQ46" i="9"/>
  <c r="DM46" i="9"/>
  <c r="BB35" i="9"/>
  <c r="BX35" i="9" s="1"/>
  <c r="DP35" i="9"/>
  <c r="CT35" i="9"/>
  <c r="FH35" i="9"/>
  <c r="EL35" i="9"/>
  <c r="BF104" i="9"/>
  <c r="CB104" i="9" s="1"/>
  <c r="DT104" i="9"/>
  <c r="CX104" i="9"/>
  <c r="ER82" i="9"/>
  <c r="BI93" i="9"/>
  <c r="CE93" i="9" s="1"/>
  <c r="FO93" i="9"/>
  <c r="ES93" i="9"/>
  <c r="BE64" i="9"/>
  <c r="CA64" i="9" s="1"/>
  <c r="DS64" i="9"/>
  <c r="FK64" i="9"/>
  <c r="AX27" i="9"/>
  <c r="BT27" i="9" s="1"/>
  <c r="EH27" i="9"/>
  <c r="DL27" i="9"/>
  <c r="FJ87" i="9"/>
  <c r="BD46" i="9"/>
  <c r="BZ46" i="9" s="1"/>
  <c r="EN46" i="9"/>
  <c r="DR46" i="9"/>
  <c r="CV46" i="9"/>
  <c r="FJ46" i="9"/>
  <c r="FU82" i="9"/>
  <c r="BM83" i="9"/>
  <c r="CI83" i="9" s="1"/>
  <c r="FS83" i="9"/>
  <c r="EA83" i="9"/>
  <c r="BC41" i="9"/>
  <c r="BY41" i="9" s="1"/>
  <c r="FI41" i="9"/>
  <c r="CU41" i="9"/>
  <c r="FC68" i="9"/>
  <c r="BO89" i="9"/>
  <c r="CK89" i="9" s="1"/>
  <c r="EY89" i="9"/>
  <c r="EC89" i="9"/>
  <c r="BK41" i="9"/>
  <c r="CG41" i="9" s="1"/>
  <c r="FQ41" i="9"/>
  <c r="EU41" i="9"/>
  <c r="BE102" i="9"/>
  <c r="CA102" i="9" s="1"/>
  <c r="CW102" i="9"/>
  <c r="EO102" i="9"/>
  <c r="DS102" i="9"/>
  <c r="BH81" i="9"/>
  <c r="CD81" i="9" s="1"/>
  <c r="CZ81" i="9"/>
  <c r="DV81" i="9"/>
  <c r="FN81" i="9"/>
  <c r="CV38" i="9"/>
  <c r="BJ10" i="9"/>
  <c r="CF10" i="9" s="1"/>
  <c r="DB10" i="9"/>
  <c r="DX10" i="9"/>
  <c r="EB98" i="9"/>
  <c r="BD106" i="9"/>
  <c r="BZ106" i="9" s="1"/>
  <c r="EN106" i="9"/>
  <c r="FJ106" i="9"/>
  <c r="DR106" i="9"/>
  <c r="CV106" i="9"/>
  <c r="BM49" i="9"/>
  <c r="CI49" i="9" s="1"/>
  <c r="EA49" i="9"/>
  <c r="DE49" i="9"/>
  <c r="EW49" i="9"/>
  <c r="BA81" i="9"/>
  <c r="BW81" i="9" s="1"/>
  <c r="FG81" i="9"/>
  <c r="EK81" i="9"/>
  <c r="CS81" i="9"/>
  <c r="BH78" i="9"/>
  <c r="CD78" i="9" s="1"/>
  <c r="FN78" i="9"/>
  <c r="DV78" i="9"/>
  <c r="ER78" i="9"/>
  <c r="EN45" i="9"/>
  <c r="DB37" i="9"/>
  <c r="DA98" i="9"/>
  <c r="CQ19" i="9"/>
  <c r="BA40" i="9"/>
  <c r="BW40" i="9" s="1"/>
  <c r="DO40" i="9"/>
  <c r="EK40" i="9"/>
  <c r="FG40" i="9"/>
  <c r="BO94" i="9"/>
  <c r="CK94" i="9" s="1"/>
  <c r="EY94" i="9"/>
  <c r="DG94" i="9"/>
  <c r="FC107" i="9"/>
  <c r="DA95" i="9"/>
  <c r="BC38" i="9"/>
  <c r="BY38" i="9" s="1"/>
  <c r="EM38" i="9"/>
  <c r="FI38" i="9"/>
  <c r="EH105" i="9"/>
  <c r="BP97" i="9"/>
  <c r="CL97" i="9" s="1"/>
  <c r="EZ97" i="9"/>
  <c r="FV97" i="9"/>
  <c r="FL70" i="9"/>
  <c r="BD37" i="9"/>
  <c r="BZ37" i="9" s="1"/>
  <c r="DR37" i="9"/>
  <c r="FJ37" i="9"/>
  <c r="EN37" i="9"/>
  <c r="BK21" i="9"/>
  <c r="CG21" i="9" s="1"/>
  <c r="DC21" i="9"/>
  <c r="FQ21" i="9"/>
  <c r="DY21" i="9"/>
  <c r="BF12" i="9"/>
  <c r="CB12" i="9" s="1"/>
  <c r="DT12" i="9"/>
  <c r="FL12" i="9"/>
  <c r="BH30" i="9"/>
  <c r="CD30" i="9" s="1"/>
  <c r="FN30" i="9"/>
  <c r="ER30" i="9"/>
  <c r="DV30" i="9"/>
  <c r="AX71" i="9"/>
  <c r="BT71" i="9" s="1"/>
  <c r="DL71" i="9"/>
  <c r="EH71" i="9"/>
  <c r="CP71" i="9"/>
  <c r="FD71" i="9"/>
  <c r="DV82" i="9"/>
  <c r="EJ35" i="9"/>
  <c r="DN22" i="9"/>
  <c r="DR87" i="9"/>
  <c r="BL24" i="9"/>
  <c r="CH24" i="9" s="1"/>
  <c r="DD24" i="9"/>
  <c r="EV24" i="9"/>
  <c r="DZ24" i="9"/>
  <c r="EG11" i="9"/>
  <c r="BG42" i="9"/>
  <c r="CC42" i="9" s="1"/>
  <c r="CY42" i="9"/>
  <c r="EQ42" i="9"/>
  <c r="FM42" i="9"/>
  <c r="BH54" i="9"/>
  <c r="CD54" i="9" s="1"/>
  <c r="ER54" i="9"/>
  <c r="DV54" i="9"/>
  <c r="FN54" i="9"/>
  <c r="CZ54" i="9"/>
  <c r="BN16" i="9"/>
  <c r="CJ16" i="9" s="1"/>
  <c r="FT16" i="9"/>
  <c r="BJ89" i="9"/>
  <c r="CF89" i="9" s="1"/>
  <c r="ET89" i="9"/>
  <c r="BM34" i="9"/>
  <c r="CI34" i="9" s="1"/>
  <c r="EW34" i="9"/>
  <c r="AY91" i="9"/>
  <c r="BU91" i="9" s="1"/>
  <c r="EI91" i="9"/>
  <c r="BD69" i="9"/>
  <c r="BZ69" i="9" s="1"/>
  <c r="FJ69" i="9"/>
  <c r="CV69" i="9"/>
  <c r="AX13" i="9"/>
  <c r="BT13" i="9" s="1"/>
  <c r="DL13" i="9"/>
  <c r="FD13" i="9"/>
  <c r="BA79" i="9"/>
  <c r="BW79" i="9" s="1"/>
  <c r="CS79" i="9"/>
  <c r="FG79" i="9"/>
  <c r="BG18" i="9"/>
  <c r="CC18" i="9" s="1"/>
  <c r="FM18" i="9"/>
  <c r="EQ18" i="9"/>
  <c r="BA47" i="9"/>
  <c r="BW47" i="9" s="1"/>
  <c r="EK47" i="9"/>
  <c r="FG47" i="9"/>
  <c r="BC64" i="9"/>
  <c r="BY64" i="9" s="1"/>
  <c r="CU64" i="9"/>
  <c r="FI64" i="9"/>
  <c r="BA11" i="9"/>
  <c r="BW11" i="9" s="1"/>
  <c r="CS11" i="9"/>
  <c r="EK11" i="9"/>
  <c r="AY35" i="9"/>
  <c r="BU35" i="9" s="1"/>
  <c r="EI35" i="9"/>
  <c r="BD29" i="9"/>
  <c r="BZ29" i="9" s="1"/>
  <c r="CV29" i="9"/>
  <c r="BH68" i="9"/>
  <c r="CD68" i="9" s="1"/>
  <c r="ER68" i="9"/>
  <c r="BC107" i="9"/>
  <c r="BY107" i="9" s="1"/>
  <c r="EM107" i="9"/>
  <c r="BP39" i="9"/>
  <c r="CL39" i="9" s="1"/>
  <c r="DH39" i="9"/>
  <c r="FV39" i="9"/>
  <c r="AY71" i="9"/>
  <c r="BU71" i="9" s="1"/>
  <c r="EI71" i="9"/>
  <c r="BG71" i="9"/>
  <c r="CC71" i="9" s="1"/>
  <c r="FM71" i="9"/>
  <c r="EA45" i="9"/>
  <c r="EB16" i="9"/>
  <c r="CS91" i="9"/>
  <c r="BB42" i="9"/>
  <c r="BX42" i="9" s="1"/>
  <c r="CT42" i="9"/>
  <c r="FH42" i="9"/>
  <c r="EL42" i="9"/>
  <c r="EW85" i="9"/>
  <c r="BO85" i="9"/>
  <c r="CK85" i="9" s="1"/>
  <c r="EY85" i="9"/>
  <c r="FU85" i="9"/>
  <c r="AX36" i="9"/>
  <c r="BT36" i="9" s="1"/>
  <c r="EH36" i="9"/>
  <c r="DL36" i="9"/>
  <c r="FO41" i="9"/>
  <c r="BL94" i="9"/>
  <c r="CH94" i="9" s="1"/>
  <c r="EV94" i="9"/>
  <c r="BM71" i="9"/>
  <c r="CI71" i="9" s="1"/>
  <c r="EA71" i="9"/>
  <c r="BE48" i="9"/>
  <c r="CA48" i="9" s="1"/>
  <c r="DS48" i="9"/>
  <c r="CT106" i="9"/>
  <c r="BJ101" i="9"/>
  <c r="CF101" i="9" s="1"/>
  <c r="ET101" i="9"/>
  <c r="FP101" i="9"/>
  <c r="BH8" i="9"/>
  <c r="CD8" i="9" s="1"/>
  <c r="DV8" i="9"/>
  <c r="CZ8" i="9"/>
  <c r="ER8" i="9"/>
  <c r="FN8" i="9"/>
  <c r="EC68" i="9"/>
  <c r="BL90" i="9"/>
  <c r="CH90" i="9" s="1"/>
  <c r="DD90" i="9"/>
  <c r="BN62" i="9"/>
  <c r="CJ62" i="9" s="1"/>
  <c r="EX62" i="9"/>
  <c r="AY88" i="9"/>
  <c r="BU88" i="9" s="1"/>
  <c r="FE88" i="9"/>
  <c r="BO98" i="9"/>
  <c r="CK98" i="9" s="1"/>
  <c r="DG98" i="9"/>
  <c r="EY98" i="9"/>
  <c r="FU98" i="9"/>
  <c r="EH13" i="9"/>
  <c r="EI28" i="9"/>
  <c r="CQ48" i="9"/>
  <c r="DC106" i="9"/>
  <c r="DQ64" i="9"/>
  <c r="BH25" i="9"/>
  <c r="CD25" i="9" s="1"/>
  <c r="DV25" i="9"/>
  <c r="EC24" i="9"/>
  <c r="ED39" i="9"/>
  <c r="BH57" i="9"/>
  <c r="CD57" i="9" s="1"/>
  <c r="DV57" i="9"/>
  <c r="CZ57" i="9"/>
  <c r="EX16" i="9"/>
  <c r="EP41" i="9"/>
  <c r="BE45" i="9"/>
  <c r="CA45" i="9" s="1"/>
  <c r="FK45" i="9"/>
  <c r="FR103" i="9"/>
  <c r="BM47" i="9"/>
  <c r="CI47" i="9" s="1"/>
  <c r="FS47" i="9"/>
  <c r="EA47" i="9"/>
  <c r="DE47" i="9"/>
  <c r="DW57" i="9"/>
  <c r="CR10" i="9"/>
  <c r="EX21" i="9"/>
  <c r="AX92" i="9"/>
  <c r="BT92" i="9" s="1"/>
  <c r="FD92" i="9"/>
  <c r="DL92" i="9"/>
  <c r="FM96" i="9"/>
  <c r="EB107" i="9"/>
  <c r="DG85" i="9"/>
  <c r="EM55" i="9"/>
  <c r="FQ43" i="9"/>
  <c r="EA94" i="9"/>
  <c r="EB11" i="9"/>
  <c r="BC21" i="9"/>
  <c r="BY21" i="9" s="1"/>
  <c r="EM21" i="9"/>
  <c r="DQ21" i="9"/>
  <c r="FQ28" i="9"/>
  <c r="DQ26" i="9"/>
  <c r="DQ82" i="9"/>
  <c r="BI101" i="9"/>
  <c r="CE101" i="9" s="1"/>
  <c r="ES101" i="9"/>
  <c r="DW101" i="9"/>
  <c r="AY27" i="9"/>
  <c r="BU27" i="9" s="1"/>
  <c r="EI27" i="9"/>
  <c r="DD94" i="9"/>
  <c r="EO48" i="9"/>
  <c r="DP106" i="9"/>
  <c r="DM18" i="9"/>
  <c r="BM57" i="9"/>
  <c r="CI57" i="9" s="1"/>
  <c r="EW57" i="9"/>
  <c r="FS57" i="9"/>
  <c r="EA57" i="9"/>
  <c r="EV90" i="9"/>
  <c r="EB62" i="9"/>
  <c r="BJ62" i="9"/>
  <c r="CF62" i="9" s="1"/>
  <c r="ET62" i="9"/>
  <c r="DX62" i="9"/>
  <c r="DB62" i="9"/>
  <c r="FP62" i="9"/>
  <c r="BK71" i="9"/>
  <c r="CG71" i="9" s="1"/>
  <c r="DC71" i="9"/>
  <c r="DY71" i="9"/>
  <c r="FE48" i="9"/>
  <c r="EX40" i="9"/>
  <c r="CS47" i="9"/>
  <c r="DO11" i="9"/>
  <c r="EL105" i="9"/>
  <c r="EH17" i="9"/>
  <c r="FN68" i="9"/>
  <c r="BM87" i="9"/>
  <c r="CI87" i="9" s="1"/>
  <c r="FS87" i="9"/>
  <c r="ER57" i="9"/>
  <c r="DZ103" i="9"/>
  <c r="EW47" i="9"/>
  <c r="FO103" i="9"/>
  <c r="FO57" i="9"/>
  <c r="FT21" i="9"/>
  <c r="CP92" i="9"/>
  <c r="FL40" i="9"/>
  <c r="CT94" i="9"/>
  <c r="DV34" i="9"/>
  <c r="FO38" i="9"/>
  <c r="EK25" i="9"/>
  <c r="EX57" i="9"/>
  <c r="EC85" i="9"/>
  <c r="FS53" i="9"/>
  <c r="EZ92" i="9"/>
  <c r="EU43" i="9"/>
  <c r="DE94" i="9"/>
  <c r="BK102" i="9"/>
  <c r="CG102" i="9" s="1"/>
  <c r="DC102" i="9"/>
  <c r="EW24" i="9"/>
  <c r="AW57" i="9"/>
  <c r="BS57" i="9" s="1"/>
  <c r="EG57" i="9"/>
  <c r="DK57" i="9"/>
  <c r="AY38" i="9"/>
  <c r="BU38" i="9" s="1"/>
  <c r="DM38" i="9"/>
  <c r="FE38" i="9"/>
  <c r="AY95" i="9"/>
  <c r="BU95" i="9" s="1"/>
  <c r="FE95" i="9"/>
  <c r="CQ95" i="9"/>
  <c r="BG23" i="9"/>
  <c r="CC23" i="9" s="1"/>
  <c r="CY23" i="9"/>
  <c r="BJ95" i="9"/>
  <c r="CF95" i="9" s="1"/>
  <c r="DX95" i="9"/>
  <c r="AW37" i="9"/>
  <c r="BS37" i="9" s="1"/>
  <c r="DK37" i="9"/>
  <c r="BI26" i="9"/>
  <c r="CE26" i="9" s="1"/>
  <c r="DA26" i="9"/>
  <c r="FO26" i="9"/>
  <c r="DW26" i="9"/>
  <c r="BC106" i="9"/>
  <c r="BY106" i="9" s="1"/>
  <c r="DQ106" i="9"/>
  <c r="BL49" i="9"/>
  <c r="CH49" i="9" s="1"/>
  <c r="DD49" i="9"/>
  <c r="EV49" i="9"/>
  <c r="FR49" i="9"/>
  <c r="BP22" i="9"/>
  <c r="CL22" i="9" s="1"/>
  <c r="DH22" i="9"/>
  <c r="ED22" i="9"/>
  <c r="FV22" i="9"/>
  <c r="AZ10" i="9"/>
  <c r="BV10" i="9" s="1"/>
  <c r="BL88" i="9"/>
  <c r="CH88" i="9" s="1"/>
  <c r="EV88" i="9"/>
  <c r="DD88" i="9"/>
  <c r="DZ88" i="9"/>
  <c r="DQ55" i="9"/>
  <c r="DL51" i="9"/>
  <c r="ED92" i="9"/>
  <c r="BL45" i="9"/>
  <c r="CH45" i="9" s="1"/>
  <c r="FR45" i="9"/>
  <c r="EV45" i="9"/>
  <c r="DU77" i="9"/>
  <c r="BI70" i="9"/>
  <c r="CE70" i="9" s="1"/>
  <c r="DA70" i="9"/>
  <c r="DW70" i="9"/>
  <c r="ES70" i="9"/>
  <c r="FO70" i="9"/>
  <c r="AZ73" i="9"/>
  <c r="BV73" i="9" s="1"/>
  <c r="CR73" i="9"/>
  <c r="DN73" i="9"/>
  <c r="BB29" i="9"/>
  <c r="BX29" i="9" s="1"/>
  <c r="FH29" i="9"/>
  <c r="EL29" i="9"/>
  <c r="BE90" i="9"/>
  <c r="CA90" i="9" s="1"/>
  <c r="EO90" i="9"/>
  <c r="FK90" i="9"/>
  <c r="CW90" i="9"/>
  <c r="EA34" i="9"/>
  <c r="CQ91" i="9"/>
  <c r="BJ100" i="9"/>
  <c r="CF100" i="9" s="1"/>
  <c r="ET100" i="9"/>
  <c r="FP100" i="9"/>
  <c r="DU23" i="9"/>
  <c r="AW63" i="9"/>
  <c r="BS63" i="9" s="1"/>
  <c r="DK63" i="9"/>
  <c r="FN73" i="9"/>
  <c r="BO49" i="9"/>
  <c r="CK49" i="9" s="1"/>
  <c r="EC49" i="9"/>
  <c r="EY49" i="9"/>
  <c r="DG49" i="9"/>
  <c r="BE63" i="9"/>
  <c r="CA63" i="9" s="1"/>
  <c r="FK63" i="9"/>
  <c r="DS63" i="9"/>
  <c r="CW63" i="9"/>
  <c r="BC30" i="9"/>
  <c r="BY30" i="9" s="1"/>
  <c r="FI30" i="9"/>
  <c r="CU30" i="9"/>
  <c r="EM30" i="9"/>
  <c r="BL93" i="9"/>
  <c r="CH93" i="9" s="1"/>
  <c r="EV93" i="9"/>
  <c r="DZ93" i="9"/>
  <c r="DO79" i="9"/>
  <c r="CU106" i="9"/>
  <c r="AX44" i="9"/>
  <c r="BT44" i="9" s="1"/>
  <c r="CP44" i="9"/>
  <c r="FD44" i="9"/>
  <c r="EH44" i="9"/>
  <c r="BE86" i="9"/>
  <c r="CA86" i="9" s="1"/>
  <c r="FK86" i="9"/>
  <c r="EZ22" i="9"/>
  <c r="DU18" i="9"/>
  <c r="DO47" i="9"/>
  <c r="BJ64" i="9"/>
  <c r="CF64" i="9" s="1"/>
  <c r="ET64" i="9"/>
  <c r="DB64" i="9"/>
  <c r="FP64" i="9"/>
  <c r="FG11" i="9"/>
  <c r="DM35" i="9"/>
  <c r="DR29" i="9"/>
  <c r="FC19" i="9"/>
  <c r="CR98" i="9"/>
  <c r="FH105" i="9"/>
  <c r="DP32" i="9"/>
  <c r="CZ68" i="9"/>
  <c r="DM71" i="9"/>
  <c r="DM17" i="9"/>
  <c r="EQ71" i="9"/>
  <c r="DX66" i="9"/>
  <c r="CR85" i="9"/>
  <c r="BN81" i="9"/>
  <c r="CJ81" i="9" s="1"/>
  <c r="EB81" i="9"/>
  <c r="DZ18" i="9"/>
  <c r="DE85" i="9"/>
  <c r="BC84" i="9"/>
  <c r="BY84" i="9" s="1"/>
  <c r="CU84" i="9"/>
  <c r="DQ84" i="9"/>
  <c r="CZ34" i="9"/>
  <c r="DO25" i="9"/>
  <c r="AZ90" i="9"/>
  <c r="BV90" i="9" s="1"/>
  <c r="EJ90" i="9"/>
  <c r="FT57" i="9"/>
  <c r="DQ25" i="9"/>
  <c r="DX65" i="9"/>
  <c r="FV92" i="9"/>
  <c r="BH53" i="9"/>
  <c r="CD53" i="9" s="1"/>
  <c r="ER53" i="9"/>
  <c r="FN53" i="9"/>
  <c r="CZ53" i="9"/>
  <c r="CY77" i="9"/>
  <c r="DP29" i="9"/>
  <c r="FH22" i="9"/>
  <c r="DB89" i="9"/>
  <c r="DS90" i="9"/>
  <c r="BK25" i="9"/>
  <c r="CG25" i="9" s="1"/>
  <c r="FQ25" i="9"/>
  <c r="AY93" i="9"/>
  <c r="BU93" i="9" s="1"/>
  <c r="DM93" i="9"/>
  <c r="DG51" i="9"/>
  <c r="ES41" i="9"/>
  <c r="EG63" i="9"/>
  <c r="DP27" i="9"/>
  <c r="EN16" i="9"/>
  <c r="BI63" i="9"/>
  <c r="CE63" i="9" s="1"/>
  <c r="DW63" i="9"/>
  <c r="FO63" i="9"/>
  <c r="DT31" i="9"/>
  <c r="DT52" i="9"/>
  <c r="BP102" i="9"/>
  <c r="CL102" i="9" s="1"/>
  <c r="FV102" i="9"/>
  <c r="DH102" i="9"/>
  <c r="DM88" i="9"/>
  <c r="EB28" i="9"/>
  <c r="CY64" i="9"/>
  <c r="FE28" i="9"/>
  <c r="BO67" i="9"/>
  <c r="CK67" i="9" s="1"/>
  <c r="DG67" i="9"/>
  <c r="EC67" i="9"/>
  <c r="FU67" i="9"/>
  <c r="BE99" i="9"/>
  <c r="CA99" i="9" s="1"/>
  <c r="FK99" i="9"/>
  <c r="BK86" i="9"/>
  <c r="CG86" i="9" s="1"/>
  <c r="FQ86" i="9"/>
  <c r="EU86" i="9"/>
  <c r="BO43" i="9"/>
  <c r="CK43" i="9" s="1"/>
  <c r="EY43" i="9"/>
  <c r="EC43" i="9"/>
  <c r="FI106" i="9"/>
  <c r="DB27" i="9"/>
  <c r="BB92" i="9"/>
  <c r="BX92" i="9" s="1"/>
  <c r="EL92" i="9"/>
  <c r="BD99" i="9"/>
  <c r="BZ99" i="9" s="1"/>
  <c r="FJ99" i="9"/>
  <c r="DR99" i="9"/>
  <c r="EN99" i="9"/>
  <c r="BI46" i="9"/>
  <c r="CE46" i="9" s="1"/>
  <c r="DA46" i="9"/>
  <c r="EY24" i="9"/>
  <c r="DK19" i="9"/>
  <c r="DN98" i="9"/>
  <c r="EZ39" i="9"/>
  <c r="EI17" i="9"/>
  <c r="CY71" i="9"/>
  <c r="DS45" i="9"/>
  <c r="EK91" i="9"/>
  <c r="BM93" i="9"/>
  <c r="CI93" i="9" s="1"/>
  <c r="FS93" i="9"/>
  <c r="FT11" i="9"/>
  <c r="DQ81" i="9"/>
  <c r="BD40" i="9"/>
  <c r="BZ40" i="9" s="1"/>
  <c r="FJ40" i="9"/>
  <c r="BM55" i="9"/>
  <c r="CI55" i="9" s="1"/>
  <c r="EW55" i="9"/>
  <c r="EA55" i="9"/>
  <c r="DE55" i="9"/>
  <c r="DN38" i="9"/>
  <c r="DD58" i="9"/>
  <c r="DC28" i="9"/>
  <c r="FE91" i="9"/>
  <c r="EM26" i="9"/>
  <c r="DT90" i="9"/>
  <c r="FL78" i="9"/>
  <c r="DF100" i="9"/>
  <c r="DB100" i="9"/>
  <c r="FO101" i="9"/>
  <c r="AY94" i="9"/>
  <c r="BU94" i="9" s="1"/>
  <c r="DM94" i="9"/>
  <c r="DP28" i="9"/>
  <c r="DU107" i="9"/>
  <c r="DB58" i="9"/>
  <c r="CO63" i="9"/>
  <c r="FH106" i="9"/>
  <c r="DV94" i="9"/>
  <c r="DE57" i="9"/>
  <c r="EJ104" i="9"/>
  <c r="ES103" i="9"/>
  <c r="BA85" i="9"/>
  <c r="BW85" i="9" s="1"/>
  <c r="EK85" i="9"/>
  <c r="FG85" i="9"/>
  <c r="DO85" i="9"/>
  <c r="CS85" i="9"/>
  <c r="EN20" i="9"/>
  <c r="FM99" i="9"/>
  <c r="BM21" i="9"/>
  <c r="CI21" i="9" s="1"/>
  <c r="FS21" i="9"/>
  <c r="EW21" i="9"/>
  <c r="DE21" i="9"/>
  <c r="CQ32" i="9"/>
  <c r="ER34" i="9"/>
  <c r="ED33" i="9"/>
  <c r="AZ75" i="9"/>
  <c r="BV75" i="9" s="1"/>
  <c r="EJ75" i="9"/>
  <c r="DN75" i="9"/>
  <c r="CR75" i="9"/>
  <c r="CT99" i="9"/>
  <c r="BO91" i="9"/>
  <c r="CK91" i="9" s="1"/>
  <c r="EY91" i="9"/>
  <c r="DG91" i="9"/>
  <c r="FI55" i="9"/>
  <c r="CY55" i="9"/>
  <c r="FR85" i="9"/>
  <c r="FD51" i="9"/>
  <c r="EW53" i="9"/>
  <c r="DC43" i="9"/>
  <c r="BH79" i="9"/>
  <c r="CD79" i="9" s="1"/>
  <c r="CZ79" i="9"/>
  <c r="AZ11" i="9"/>
  <c r="BV11" i="9" s="1"/>
  <c r="EJ11" i="9"/>
  <c r="CR11" i="9"/>
  <c r="DN11" i="9"/>
  <c r="BD47" i="9"/>
  <c r="BZ47" i="9" s="1"/>
  <c r="EN47" i="9"/>
  <c r="EP78" i="9"/>
  <c r="EP54" i="9"/>
  <c r="DM53" i="9"/>
  <c r="EI18" i="9"/>
  <c r="BC11" i="9"/>
  <c r="BY11" i="9" s="1"/>
  <c r="BG73" i="9"/>
  <c r="CC73" i="9" s="1"/>
  <c r="FM73" i="9"/>
  <c r="EB44" i="9"/>
  <c r="EH100" i="9"/>
  <c r="FP27" i="9"/>
  <c r="FO46" i="9"/>
  <c r="CQ106" i="9"/>
  <c r="AX102" i="9"/>
  <c r="BT102" i="9" s="1"/>
  <c r="FD102" i="9"/>
  <c r="CP102" i="9"/>
  <c r="EH102" i="9"/>
  <c r="DV67" i="9"/>
  <c r="CV24" i="9"/>
  <c r="BI78" i="9"/>
  <c r="CE78" i="9" s="1"/>
  <c r="FO78" i="9"/>
  <c r="DA78" i="9"/>
  <c r="BP87" i="9"/>
  <c r="CL87" i="9" s="1"/>
  <c r="EZ87" i="9"/>
  <c r="FE39" i="9"/>
  <c r="EX81" i="9"/>
  <c r="EC72" i="9"/>
  <c r="CX84" i="9"/>
  <c r="BG15" i="9"/>
  <c r="CC15" i="9" s="1"/>
  <c r="EQ15" i="9"/>
  <c r="CY15" i="9"/>
  <c r="DU15" i="9"/>
  <c r="EC91" i="9"/>
  <c r="CR99" i="9"/>
  <c r="FQ102" i="9"/>
  <c r="DP87" i="9"/>
  <c r="DS61" i="9"/>
  <c r="CW81" i="9"/>
  <c r="EV58" i="9"/>
  <c r="DP20" i="9"/>
  <c r="FU51" i="9"/>
  <c r="DR47" i="9"/>
  <c r="DT107" i="9"/>
  <c r="BB40" i="9"/>
  <c r="BX40" i="9" s="1"/>
  <c r="CT40" i="9"/>
  <c r="DK13" i="9"/>
  <c r="FG87" i="9"/>
  <c r="BA31" i="9"/>
  <c r="BW31" i="9" s="1"/>
  <c r="DO31" i="9"/>
  <c r="CQ94" i="9"/>
  <c r="DN69" i="9"/>
  <c r="EN39" i="9"/>
  <c r="DL89" i="9"/>
  <c r="FL54" i="9"/>
  <c r="BG80" i="9"/>
  <c r="CC80" i="9" s="1"/>
  <c r="DU80" i="9"/>
  <c r="CY80" i="9"/>
  <c r="FM80" i="9"/>
  <c r="EO46" i="9"/>
  <c r="CQ53" i="9"/>
  <c r="BP64" i="9"/>
  <c r="CL64" i="9" s="1"/>
  <c r="ED64" i="9"/>
  <c r="BC58" i="9"/>
  <c r="BY58" i="9" s="1"/>
  <c r="EM58" i="9"/>
  <c r="CU58" i="9"/>
  <c r="FI58" i="9"/>
  <c r="AX94" i="9"/>
  <c r="BT94" i="9" s="1"/>
  <c r="CP94" i="9"/>
  <c r="FD94" i="9"/>
  <c r="DL94" i="9"/>
  <c r="DK67" i="9"/>
  <c r="ES96" i="9"/>
  <c r="DN36" i="9"/>
  <c r="BC34" i="9"/>
  <c r="BY34" i="9" s="1"/>
  <c r="DQ34" i="9"/>
  <c r="CU34" i="9"/>
  <c r="FI34" i="9"/>
  <c r="EM34" i="9"/>
  <c r="CW11" i="9"/>
  <c r="DL67" i="9"/>
  <c r="DL65" i="9"/>
  <c r="DQ37" i="9"/>
  <c r="FG46" i="9"/>
  <c r="DM100" i="9"/>
  <c r="DQ11" i="9"/>
  <c r="BF51" i="9"/>
  <c r="CB51" i="9" s="1"/>
  <c r="DT51" i="9"/>
  <c r="CY73" i="9"/>
  <c r="FR95" i="9"/>
  <c r="AY30" i="9"/>
  <c r="BU30" i="9" s="1"/>
  <c r="EI30" i="9"/>
  <c r="CQ30" i="9"/>
  <c r="FE30" i="9"/>
  <c r="DM30" i="9"/>
  <c r="BN94" i="9"/>
  <c r="CJ94" i="9" s="1"/>
  <c r="DF94" i="9"/>
  <c r="BC10" i="9"/>
  <c r="BY10" i="9" s="1"/>
  <c r="FI10" i="9"/>
  <c r="EM10" i="9"/>
  <c r="EN92" i="9"/>
  <c r="DL100" i="9"/>
  <c r="DZ99" i="9"/>
  <c r="DE62" i="9"/>
  <c r="EO99" i="9"/>
  <c r="AZ107" i="9"/>
  <c r="BV107" i="9" s="1"/>
  <c r="FF107" i="9"/>
  <c r="CR107" i="9"/>
  <c r="DN107" i="9"/>
  <c r="AZ27" i="9"/>
  <c r="BV27" i="9" s="1"/>
  <c r="EJ27" i="9"/>
  <c r="CR27" i="9"/>
  <c r="FF27" i="9"/>
  <c r="DQ16" i="9"/>
  <c r="BL38" i="9"/>
  <c r="CH38" i="9" s="1"/>
  <c r="DZ38" i="9"/>
  <c r="DS33" i="9"/>
  <c r="EV76" i="9"/>
  <c r="DO106" i="9"/>
  <c r="BA82" i="9"/>
  <c r="BW82" i="9" s="1"/>
  <c r="CS82" i="9"/>
  <c r="EK82" i="9"/>
  <c r="EO84" i="9"/>
  <c r="ES46" i="9"/>
  <c r="DM106" i="9"/>
  <c r="DL102" i="9"/>
  <c r="ER22" i="9"/>
  <c r="ED19" i="9"/>
  <c r="EB38" i="9"/>
  <c r="EC78" i="9"/>
  <c r="DL52" i="9"/>
  <c r="CY31" i="9"/>
  <c r="BJ80" i="9"/>
  <c r="CF80" i="9" s="1"/>
  <c r="FP80" i="9"/>
  <c r="AW93" i="9"/>
  <c r="BS93" i="9" s="1"/>
  <c r="FC93" i="9"/>
  <c r="BK104" i="9"/>
  <c r="CG104" i="9" s="1"/>
  <c r="FQ104" i="9"/>
  <c r="DY104" i="9"/>
  <c r="EU104" i="9"/>
  <c r="BP76" i="9"/>
  <c r="CL76" i="9" s="1"/>
  <c r="EZ76" i="9"/>
  <c r="DH76" i="9"/>
  <c r="FG65" i="9"/>
  <c r="DG93" i="9"/>
  <c r="BI58" i="9"/>
  <c r="CE58" i="9" s="1"/>
  <c r="FO58" i="9"/>
  <c r="DW58" i="9"/>
  <c r="EB95" i="9"/>
  <c r="ER67" i="9"/>
  <c r="DR24" i="9"/>
  <c r="ET93" i="9"/>
  <c r="DW78" i="9"/>
  <c r="BL80" i="9"/>
  <c r="CH80" i="9" s="1"/>
  <c r="FR80" i="9"/>
  <c r="DZ80" i="9"/>
  <c r="DD80" i="9"/>
  <c r="EH32" i="9"/>
  <c r="BA75" i="9"/>
  <c r="BW75" i="9" s="1"/>
  <c r="DO75" i="9"/>
  <c r="FO86" i="9"/>
  <c r="ED87" i="9"/>
  <c r="FV26" i="9"/>
  <c r="DO62" i="9"/>
  <c r="EI39" i="9"/>
  <c r="DN54" i="9"/>
  <c r="BD11" i="9"/>
  <c r="BZ11" i="9" s="1"/>
  <c r="EN11" i="9"/>
  <c r="CV11" i="9"/>
  <c r="EP84" i="9"/>
  <c r="CX45" i="9"/>
  <c r="DU99" i="9"/>
  <c r="FM15" i="9"/>
  <c r="DZ78" i="9"/>
  <c r="AW90" i="9"/>
  <c r="BS90" i="9" s="1"/>
  <c r="FC90" i="9"/>
  <c r="FK101" i="9"/>
  <c r="DC100" i="9"/>
  <c r="FQ33" i="9"/>
  <c r="DC26" i="9"/>
  <c r="DC72" i="9"/>
  <c r="EB33" i="9"/>
  <c r="DR57" i="9"/>
  <c r="BN52" i="9"/>
  <c r="CJ52" i="9" s="1"/>
  <c r="FT52" i="9"/>
  <c r="EX52" i="9"/>
  <c r="DF52" i="9"/>
  <c r="FQ20" i="9"/>
  <c r="CZ86" i="9"/>
  <c r="BH38" i="9"/>
  <c r="CD38" i="9" s="1"/>
  <c r="FN38" i="9"/>
  <c r="ER38" i="9"/>
  <c r="DV38" i="9"/>
  <c r="CZ38" i="9"/>
  <c r="BI73" i="9"/>
  <c r="CE73" i="9" s="1"/>
  <c r="DA73" i="9"/>
  <c r="ES14" i="9"/>
  <c r="DH10" i="9"/>
  <c r="EL99" i="9"/>
  <c r="DP30" i="9"/>
  <c r="FU91" i="9"/>
  <c r="DG39" i="9"/>
  <c r="FI53" i="9"/>
  <c r="CV90" i="9"/>
  <c r="AX81" i="9"/>
  <c r="BT81" i="9" s="1"/>
  <c r="CP81" i="9"/>
  <c r="DT93" i="9"/>
  <c r="FM36" i="9"/>
  <c r="DB25" i="9"/>
  <c r="CW49" i="9"/>
  <c r="DY50" i="9"/>
  <c r="DT36" i="9"/>
  <c r="DD83" i="9"/>
  <c r="BI105" i="9"/>
  <c r="CE105" i="9" s="1"/>
  <c r="DW105" i="9"/>
  <c r="ES105" i="9"/>
  <c r="DA105" i="9"/>
  <c r="FM82" i="9"/>
  <c r="FD78" i="9"/>
  <c r="FP47" i="9"/>
  <c r="ER62" i="9"/>
  <c r="BI99" i="9"/>
  <c r="CE99" i="9" s="1"/>
  <c r="DW99" i="9"/>
  <c r="ES99" i="9"/>
  <c r="FO99" i="9"/>
  <c r="DA56" i="9"/>
  <c r="DO78" i="9"/>
  <c r="EL87" i="9"/>
  <c r="BO100" i="9"/>
  <c r="CK100" i="9" s="1"/>
  <c r="DG100" i="9"/>
  <c r="DR49" i="9"/>
  <c r="DL90" i="9"/>
  <c r="AX9" i="9"/>
  <c r="BT9" i="9" s="1"/>
  <c r="EH9" i="9"/>
  <c r="FD9" i="9"/>
  <c r="EP38" i="9"/>
  <c r="DB73" i="9"/>
  <c r="BM38" i="9"/>
  <c r="CI38" i="9" s="1"/>
  <c r="FS38" i="9"/>
  <c r="EO61" i="9"/>
  <c r="BK94" i="9"/>
  <c r="CG94" i="9" s="1"/>
  <c r="DY94" i="9"/>
  <c r="FQ64" i="9"/>
  <c r="DS81" i="9"/>
  <c r="FU11" i="9"/>
  <c r="CV47" i="9"/>
  <c r="BG69" i="9"/>
  <c r="CC69" i="9" s="1"/>
  <c r="CY69" i="9"/>
  <c r="DP40" i="9"/>
  <c r="CX78" i="9"/>
  <c r="EA73" i="9"/>
  <c r="BN56" i="9"/>
  <c r="CJ56" i="9" s="1"/>
  <c r="EX56" i="9"/>
  <c r="FT56" i="9"/>
  <c r="EG13" i="9"/>
  <c r="BH101" i="9"/>
  <c r="CD101" i="9" s="1"/>
  <c r="DV101" i="9"/>
  <c r="CZ15" i="9"/>
  <c r="BP65" i="9"/>
  <c r="CL65" i="9" s="1"/>
  <c r="ED65" i="9"/>
  <c r="EK87" i="9"/>
  <c r="EK31" i="9"/>
  <c r="FE94" i="9"/>
  <c r="FU37" i="9"/>
  <c r="BC57" i="9"/>
  <c r="BY57" i="9" s="1"/>
  <c r="FI57" i="9"/>
  <c r="FJ39" i="9"/>
  <c r="EH89" i="9"/>
  <c r="CX54" i="9"/>
  <c r="FP106" i="9"/>
  <c r="ET68" i="9"/>
  <c r="EV71" i="9"/>
  <c r="DB14" i="9"/>
  <c r="DS46" i="9"/>
  <c r="FQ24" i="9"/>
  <c r="EK86" i="9"/>
  <c r="FE53" i="9"/>
  <c r="BO103" i="9"/>
  <c r="CK103" i="9" s="1"/>
  <c r="EC103" i="9"/>
  <c r="EY103" i="9"/>
  <c r="DG103" i="9"/>
  <c r="FP41" i="9"/>
  <c r="DQ58" i="9"/>
  <c r="DT80" i="9"/>
  <c r="ET39" i="9"/>
  <c r="CR20" i="9"/>
  <c r="EG67" i="9"/>
  <c r="DC42" i="9"/>
  <c r="DW96" i="9"/>
  <c r="FV72" i="9"/>
  <c r="BL62" i="9"/>
  <c r="CH62" i="9" s="1"/>
  <c r="EV62" i="9"/>
  <c r="CT55" i="9"/>
  <c r="CP67" i="9"/>
  <c r="FS51" i="9"/>
  <c r="CP65" i="9"/>
  <c r="BL27" i="9"/>
  <c r="CH27" i="9" s="1"/>
  <c r="DD27" i="9"/>
  <c r="EV27" i="9"/>
  <c r="FR27" i="9"/>
  <c r="AZ80" i="9"/>
  <c r="BV80" i="9" s="1"/>
  <c r="FF80" i="9"/>
  <c r="EB26" i="9"/>
  <c r="BK89" i="9"/>
  <c r="CG89" i="9" s="1"/>
  <c r="FQ89" i="9"/>
  <c r="FE58" i="9"/>
  <c r="BN14" i="9"/>
  <c r="CJ14" i="9" s="1"/>
  <c r="EX14" i="9"/>
  <c r="ED91" i="9"/>
  <c r="BA102" i="9"/>
  <c r="BW102" i="9" s="1"/>
  <c r="CS102" i="9"/>
  <c r="CS46" i="9"/>
  <c r="CR31" i="9"/>
  <c r="EB99" i="9"/>
  <c r="FU35" i="9"/>
  <c r="CU66" i="9"/>
  <c r="DH13" i="9"/>
  <c r="BF30" i="9"/>
  <c r="CB30" i="9" s="1"/>
  <c r="DT30" i="9"/>
  <c r="EQ73" i="9"/>
  <c r="DZ84" i="9"/>
  <c r="CO58" i="9"/>
  <c r="EU60" i="9"/>
  <c r="FE77" i="9"/>
  <c r="DQ10" i="9"/>
  <c r="CP100" i="9"/>
  <c r="BG105" i="9"/>
  <c r="CC105" i="9" s="1"/>
  <c r="CY105" i="9"/>
  <c r="EQ105" i="9"/>
  <c r="FM105" i="9"/>
  <c r="FR99" i="9"/>
  <c r="EA62" i="9"/>
  <c r="AY70" i="9"/>
  <c r="BU70" i="9" s="1"/>
  <c r="CQ70" i="9"/>
  <c r="FE70" i="9"/>
  <c r="EI70" i="9"/>
  <c r="EJ107" i="9"/>
  <c r="DN27" i="9"/>
  <c r="DP46" i="9"/>
  <c r="EM16" i="9"/>
  <c r="DU50" i="9"/>
  <c r="DD38" i="9"/>
  <c r="BM77" i="9"/>
  <c r="CI77" i="9" s="1"/>
  <c r="EW77" i="9"/>
  <c r="DZ76" i="9"/>
  <c r="FG106" i="9"/>
  <c r="FG82" i="9"/>
  <c r="DT53" i="9"/>
  <c r="DS84" i="9"/>
  <c r="EI106" i="9"/>
  <c r="DO36" i="9"/>
  <c r="FN22" i="9"/>
  <c r="FV63" i="9"/>
  <c r="EZ19" i="9"/>
  <c r="BB21" i="9"/>
  <c r="BX21" i="9" s="1"/>
  <c r="EL21" i="9"/>
  <c r="DP21" i="9"/>
  <c r="EX38" i="9"/>
  <c r="EY78" i="9"/>
  <c r="BG97" i="9"/>
  <c r="CC97" i="9" s="1"/>
  <c r="EQ97" i="9"/>
  <c r="DU31" i="9"/>
  <c r="CO93" i="9"/>
  <c r="DC104" i="9"/>
  <c r="BH66" i="9"/>
  <c r="CD66" i="9" s="1"/>
  <c r="FN66" i="9"/>
  <c r="DV66" i="9"/>
  <c r="CZ66" i="9"/>
  <c r="FV76" i="9"/>
  <c r="EC93" i="9"/>
  <c r="AW106" i="9"/>
  <c r="BS106" i="9" s="1"/>
  <c r="CO106" i="9"/>
  <c r="FC106" i="9"/>
  <c r="DK106" i="9"/>
  <c r="DA58" i="9"/>
  <c r="FH95" i="9"/>
  <c r="BI80" i="9"/>
  <c r="CE80" i="9" s="1"/>
  <c r="DA80" i="9"/>
  <c r="ES80" i="9"/>
  <c r="FC102" i="9"/>
  <c r="DR78" i="9"/>
  <c r="DB93" i="9"/>
  <c r="ES78" i="9"/>
  <c r="BA76" i="9"/>
  <c r="BW76" i="9" s="1"/>
  <c r="DO76" i="9"/>
  <c r="AZ68" i="9"/>
  <c r="BV68" i="9" s="1"/>
  <c r="FF68" i="9"/>
  <c r="EJ68" i="9"/>
  <c r="FD60" i="9"/>
  <c r="FS106" i="9"/>
  <c r="EV80" i="9"/>
  <c r="AY12" i="9"/>
  <c r="BU12" i="9" s="1"/>
  <c r="EI12" i="9"/>
  <c r="DM12" i="9"/>
  <c r="BI44" i="9"/>
  <c r="CE44" i="9" s="1"/>
  <c r="DW44" i="9"/>
  <c r="CS75" i="9"/>
  <c r="ES86" i="9"/>
  <c r="FO22" i="9"/>
  <c r="DH87" i="9"/>
  <c r="FG62" i="9"/>
  <c r="FE67" i="9"/>
  <c r="CQ16" i="9"/>
  <c r="FF54" i="9"/>
  <c r="FH24" i="9"/>
  <c r="EB65" i="9"/>
  <c r="CU19" i="9"/>
  <c r="DR11" i="9"/>
  <c r="FD38" i="9"/>
  <c r="FL84" i="9"/>
  <c r="EP45" i="9"/>
  <c r="EQ99" i="9"/>
  <c r="ET91" i="9"/>
  <c r="FR54" i="9"/>
  <c r="EG90" i="9"/>
  <c r="FK24" i="9"/>
  <c r="EU100" i="9"/>
  <c r="EG81" i="9"/>
  <c r="EU72" i="9"/>
  <c r="DH59" i="9"/>
  <c r="AZ25" i="9"/>
  <c r="BV25" i="9" s="1"/>
  <c r="CR25" i="9"/>
  <c r="EJ25" i="9"/>
  <c r="FF25" i="9"/>
  <c r="CV57" i="9"/>
  <c r="BO79" i="9"/>
  <c r="CK79" i="9" s="1"/>
  <c r="EY79" i="9"/>
  <c r="AX98" i="9"/>
  <c r="BT98" i="9" s="1"/>
  <c r="CP98" i="9"/>
  <c r="EH98" i="9"/>
  <c r="DK105" i="9"/>
  <c r="DO77" i="9"/>
  <c r="DB54" i="9"/>
  <c r="DC20" i="9"/>
  <c r="DV12" i="9"/>
  <c r="FO73" i="9"/>
  <c r="DW14" i="9"/>
  <c r="EZ10" i="9"/>
  <c r="DO60" i="9"/>
  <c r="CR74" i="9"/>
  <c r="EY39" i="9"/>
  <c r="DQ53" i="9"/>
  <c r="EN90" i="9"/>
  <c r="FD81" i="9"/>
  <c r="AX10" i="9"/>
  <c r="BT10" i="9" s="1"/>
  <c r="FL56" i="9"/>
  <c r="DU36" i="9"/>
  <c r="DX90" i="9"/>
  <c r="AW89" i="9"/>
  <c r="BS89" i="9" s="1"/>
  <c r="DK89" i="9"/>
  <c r="EW67" i="9"/>
  <c r="DE12" i="9"/>
  <c r="DC50" i="9"/>
  <c r="FR83" i="9"/>
  <c r="AZ14" i="9"/>
  <c r="BV14" i="9" s="1"/>
  <c r="CY82" i="9"/>
  <c r="CW70" i="9"/>
  <c r="CP78" i="9"/>
  <c r="DA99" i="9"/>
  <c r="ES56" i="9"/>
  <c r="ED41" i="9"/>
  <c r="CR83" i="9"/>
  <c r="CT10" i="9"/>
  <c r="FU100" i="9"/>
  <c r="BO34" i="9"/>
  <c r="CK34" i="9" s="1"/>
  <c r="EY34" i="9"/>
  <c r="CV49" i="9"/>
  <c r="FD90" i="9"/>
  <c r="CP9" i="9"/>
  <c r="FL38" i="9"/>
  <c r="DU24" i="9"/>
  <c r="FP73" i="9"/>
  <c r="BL55" i="9"/>
  <c r="CH55" i="9" s="1"/>
  <c r="DZ55" i="9"/>
  <c r="EV55" i="9"/>
  <c r="FR55" i="9"/>
  <c r="DE38" i="9"/>
  <c r="CW61" i="9"/>
  <c r="DC94" i="9"/>
  <c r="DC64" i="9"/>
  <c r="CO21" i="9"/>
  <c r="DM24" i="9"/>
  <c r="EX84" i="9"/>
  <c r="FJ47" i="9"/>
  <c r="FM69" i="9"/>
  <c r="BM35" i="9"/>
  <c r="CI35" i="9" s="1"/>
  <c r="EA35" i="9"/>
  <c r="DF75" i="9"/>
  <c r="DF56" i="9"/>
  <c r="ER101" i="9"/>
  <c r="ES61" i="9"/>
  <c r="DH65" i="9"/>
  <c r="CS31" i="9"/>
  <c r="DM60" i="9"/>
  <c r="EJ93" i="9"/>
  <c r="AZ48" i="9"/>
  <c r="BV48" i="9" s="1"/>
  <c r="FF48" i="9"/>
  <c r="EJ48" i="9"/>
  <c r="BN82" i="9"/>
  <c r="CJ82" i="9" s="1"/>
  <c r="EB82" i="9"/>
  <c r="FU64" i="9"/>
  <c r="EC37" i="9"/>
  <c r="CU57" i="9"/>
  <c r="FJ94" i="9"/>
  <c r="CV39" i="9"/>
  <c r="FD89" i="9"/>
  <c r="DL31" i="9"/>
  <c r="BG74" i="9"/>
  <c r="CC74" i="9" s="1"/>
  <c r="CY74" i="9"/>
  <c r="DU74" i="9"/>
  <c r="ET106" i="9"/>
  <c r="FR71" i="9"/>
  <c r="FK46" i="9"/>
  <c r="DC24" i="9"/>
  <c r="FU103" i="9"/>
  <c r="CV70" i="9"/>
  <c r="ET41" i="9"/>
  <c r="DE63" i="9"/>
  <c r="FP39" i="9"/>
  <c r="DN20" i="9"/>
  <c r="BN88" i="9"/>
  <c r="CJ88" i="9" s="1"/>
  <c r="DF88" i="9"/>
  <c r="EB88" i="9"/>
  <c r="CO67" i="9"/>
  <c r="ET33" i="9"/>
  <c r="FQ42" i="9"/>
  <c r="FO96" i="9"/>
  <c r="BC20" i="9"/>
  <c r="BY20" i="9" s="1"/>
  <c r="EM20" i="9"/>
  <c r="DT92" i="9"/>
  <c r="DD62" i="9"/>
  <c r="CZ9" i="9"/>
  <c r="BF63" i="9"/>
  <c r="CB63" i="9" s="1"/>
  <c r="DT63" i="9"/>
  <c r="FL63" i="9"/>
  <c r="EP63" i="9"/>
  <c r="CX63" i="9"/>
  <c r="EA51" i="9"/>
  <c r="AW104" i="9"/>
  <c r="BS104" i="9" s="1"/>
  <c r="DK104" i="9"/>
  <c r="FC104" i="9"/>
  <c r="DC99" i="9"/>
  <c r="DN80" i="9"/>
  <c r="DY89" i="9"/>
  <c r="DQ35" i="9"/>
  <c r="EQ75" i="9"/>
  <c r="DM58" i="9"/>
  <c r="BI82" i="9"/>
  <c r="CE82" i="9" s="1"/>
  <c r="FO82" i="9"/>
  <c r="EZ91" i="9"/>
  <c r="DO102" i="9"/>
  <c r="FF100" i="9"/>
  <c r="FF31" i="9"/>
  <c r="EC35" i="9"/>
  <c r="DQ66" i="9"/>
  <c r="FV13" i="9"/>
  <c r="FD47" i="9"/>
  <c r="EP30" i="9"/>
  <c r="DB43" i="9"/>
  <c r="DD84" i="9"/>
  <c r="EG58" i="9"/>
  <c r="BM75" i="9"/>
  <c r="CI75" i="9" s="1"/>
  <c r="EW75" i="9"/>
  <c r="EA75" i="9"/>
  <c r="FS75" i="9"/>
  <c r="DY60" i="9"/>
  <c r="CQ77" i="9"/>
  <c r="BB86" i="9"/>
  <c r="BX86" i="9" s="1"/>
  <c r="EL86" i="9"/>
  <c r="BD31" i="9"/>
  <c r="BZ31" i="9" s="1"/>
  <c r="CV31" i="9"/>
  <c r="FJ31" i="9"/>
  <c r="FD100" i="9"/>
  <c r="DU105" i="9"/>
  <c r="EV99" i="9"/>
  <c r="AW50" i="9"/>
  <c r="BS50" i="9" s="1"/>
  <c r="EG50" i="9"/>
  <c r="FC50" i="9"/>
  <c r="DA53" i="9"/>
  <c r="EZ82" i="9"/>
  <c r="DM70" i="9"/>
  <c r="FF15" i="9"/>
  <c r="EL46" i="9"/>
  <c r="FT72" i="9"/>
  <c r="BC72" i="9"/>
  <c r="BY72" i="9" s="1"/>
  <c r="CU72" i="9"/>
  <c r="AX30" i="9"/>
  <c r="BT30" i="9" s="1"/>
  <c r="EH30" i="9"/>
  <c r="DU106" i="9"/>
  <c r="BG29" i="9"/>
  <c r="CC29" i="9" s="1"/>
  <c r="DU29" i="9"/>
  <c r="EQ29" i="9"/>
  <c r="FM29" i="9"/>
  <c r="FR38" i="9"/>
  <c r="DK96" i="9"/>
  <c r="FS77" i="9"/>
  <c r="AY37" i="9"/>
  <c r="BU37" i="9" s="1"/>
  <c r="EI37" i="9"/>
  <c r="FE37" i="9"/>
  <c r="DO82" i="9"/>
  <c r="FE106" i="9"/>
  <c r="AZ40" i="9"/>
  <c r="BV40" i="9" s="1"/>
  <c r="EJ40" i="9"/>
  <c r="DN40" i="9"/>
  <c r="CS36" i="9"/>
  <c r="FN40" i="9"/>
  <c r="DH63" i="9"/>
  <c r="FV19" i="9"/>
  <c r="FM92" i="9"/>
  <c r="ER66" i="9"/>
  <c r="BA63" i="9"/>
  <c r="BW63" i="9" s="1"/>
  <c r="FG63" i="9"/>
  <c r="CS63" i="9"/>
  <c r="DO63" i="9"/>
  <c r="BG38" i="9"/>
  <c r="CC38" i="9" s="1"/>
  <c r="EQ38" i="9"/>
  <c r="FM38" i="9"/>
  <c r="DB30" i="9"/>
  <c r="AW49" i="9"/>
  <c r="BS49" i="9" s="1"/>
  <c r="FC49" i="9"/>
  <c r="FU93" i="9"/>
  <c r="ES58" i="9"/>
  <c r="EL95" i="9"/>
  <c r="DK102" i="9"/>
  <c r="FJ78" i="9"/>
  <c r="AX61" i="9"/>
  <c r="BT61" i="9" s="1"/>
  <c r="EH61" i="9"/>
  <c r="BK53" i="9"/>
  <c r="CG53" i="9" s="1"/>
  <c r="DC53" i="9"/>
  <c r="DY53" i="9"/>
  <c r="EU53" i="9"/>
  <c r="AZ59" i="9"/>
  <c r="BV59" i="9" s="1"/>
  <c r="FF59" i="9"/>
  <c r="EJ59" i="9"/>
  <c r="CR59" i="9"/>
  <c r="CP60" i="9"/>
  <c r="BA70" i="9"/>
  <c r="BW70" i="9" s="1"/>
  <c r="DO70" i="9"/>
  <c r="EK70" i="9"/>
  <c r="CS70" i="9"/>
  <c r="AZ34" i="9"/>
  <c r="BV34" i="9" s="1"/>
  <c r="FF34" i="9"/>
  <c r="DA44" i="9"/>
  <c r="FG75" i="9"/>
  <c r="DT105" i="9"/>
  <c r="BK37" i="9"/>
  <c r="CG37" i="9" s="1"/>
  <c r="FQ37" i="9"/>
  <c r="BK35" i="9"/>
  <c r="CG35" i="9" s="1"/>
  <c r="EU35" i="9"/>
  <c r="BK65" i="9"/>
  <c r="CG65" i="9" s="1"/>
  <c r="EU65" i="9"/>
  <c r="BM79" i="9"/>
  <c r="CI79" i="9" s="1"/>
  <c r="EW79" i="9"/>
  <c r="BN54" i="9"/>
  <c r="CJ54" i="9" s="1"/>
  <c r="DF54" i="9"/>
  <c r="AY15" i="9"/>
  <c r="BU15" i="9" s="1"/>
  <c r="DM15" i="9"/>
  <c r="CQ15" i="9"/>
  <c r="EI15" i="9"/>
  <c r="BE82" i="9"/>
  <c r="CA82" i="9" s="1"/>
  <c r="CW82" i="9"/>
  <c r="AY49" i="9"/>
  <c r="BU49" i="9" s="1"/>
  <c r="FE49" i="9"/>
  <c r="EI49" i="9"/>
  <c r="CQ49" i="9"/>
  <c r="BC90" i="9"/>
  <c r="BY90" i="9" s="1"/>
  <c r="FI90" i="9"/>
  <c r="EM90" i="9"/>
  <c r="CU90" i="9"/>
  <c r="BF41" i="9"/>
  <c r="CB41" i="9" s="1"/>
  <c r="FL41" i="9"/>
  <c r="CX41" i="9"/>
  <c r="FQ35" i="9"/>
  <c r="FC83" i="9"/>
  <c r="BD88" i="9"/>
  <c r="BZ88" i="9" s="1"/>
  <c r="DR88" i="9"/>
  <c r="CV88" i="9"/>
  <c r="FJ88" i="9"/>
  <c r="EN88" i="9"/>
  <c r="EI38" i="9"/>
  <c r="BC32" i="9"/>
  <c r="BY32" i="9" s="1"/>
  <c r="DQ32" i="9"/>
  <c r="CU32" i="9"/>
  <c r="FI32" i="9"/>
  <c r="EM32" i="9"/>
  <c r="BJ72" i="9"/>
  <c r="CF72" i="9" s="1"/>
  <c r="FP72" i="9"/>
  <c r="DX72" i="9"/>
  <c r="CZ97" i="9"/>
  <c r="BI38" i="9"/>
  <c r="CE38" i="9" s="1"/>
  <c r="DA38" i="9"/>
  <c r="ES38" i="9"/>
  <c r="FE54" i="9"/>
  <c r="DF57" i="9"/>
  <c r="EN69" i="9"/>
  <c r="CO37" i="9"/>
  <c r="BI34" i="9"/>
  <c r="CE34" i="9" s="1"/>
  <c r="FO34" i="9"/>
  <c r="BM32" i="9"/>
  <c r="CI32" i="9" s="1"/>
  <c r="EW32" i="9"/>
  <c r="FS32" i="9"/>
  <c r="DE32" i="9"/>
  <c r="EA32" i="9"/>
  <c r="FC57" i="9"/>
  <c r="BK97" i="9"/>
  <c r="CG97" i="9" s="1"/>
  <c r="FQ97" i="9"/>
  <c r="DC97" i="9"/>
  <c r="DA103" i="9"/>
  <c r="FG91" i="9"/>
  <c r="DP42" i="9"/>
  <c r="EN72" i="9"/>
  <c r="DB72" i="9"/>
  <c r="CP51" i="9"/>
  <c r="DE53" i="9"/>
  <c r="BI20" i="9"/>
  <c r="CE20" i="9" s="1"/>
  <c r="DW20" i="9"/>
  <c r="EJ73" i="9"/>
  <c r="BO52" i="9"/>
  <c r="CK52" i="9" s="1"/>
  <c r="EC52" i="9"/>
  <c r="BF55" i="9"/>
  <c r="CB55" i="9" s="1"/>
  <c r="DT55" i="9"/>
  <c r="EP55" i="9"/>
  <c r="FL55" i="9"/>
  <c r="DE79" i="9"/>
  <c r="DM91" i="9"/>
  <c r="DM95" i="9"/>
  <c r="BF47" i="9"/>
  <c r="CB47" i="9" s="1"/>
  <c r="DT47" i="9"/>
  <c r="DX101" i="9"/>
  <c r="FP95" i="9"/>
  <c r="FU49" i="9"/>
  <c r="EO82" i="9"/>
  <c r="BB51" i="9"/>
  <c r="BX51" i="9" s="1"/>
  <c r="EL51" i="9"/>
  <c r="DZ95" i="9"/>
  <c r="DQ30" i="9"/>
  <c r="DX64" i="9"/>
  <c r="CQ35" i="9"/>
  <c r="FJ29" i="9"/>
  <c r="BL46" i="9"/>
  <c r="CH46" i="9" s="1"/>
  <c r="DZ46" i="9"/>
  <c r="BJ74" i="9"/>
  <c r="CF74" i="9" s="1"/>
  <c r="ET74" i="9"/>
  <c r="DB74" i="9"/>
  <c r="FP74" i="9"/>
  <c r="BH45" i="9"/>
  <c r="CD45" i="9" s="1"/>
  <c r="ER45" i="9"/>
  <c r="DV45" i="9"/>
  <c r="CZ45" i="9"/>
  <c r="EZ95" i="9"/>
  <c r="DR72" i="9"/>
  <c r="FS85" i="9"/>
  <c r="BN55" i="9"/>
  <c r="CJ55" i="9" s="1"/>
  <c r="EX55" i="9"/>
  <c r="FT55" i="9"/>
  <c r="EB55" i="9"/>
  <c r="CP73" i="9"/>
  <c r="DP99" i="9"/>
  <c r="CU55" i="9"/>
  <c r="EQ77" i="9"/>
  <c r="DL69" i="9"/>
  <c r="DB47" i="9"/>
  <c r="ED47" i="9"/>
  <c r="DO18" i="9"/>
  <c r="FU52" i="9"/>
  <c r="CX55" i="9"/>
  <c r="EU25" i="9"/>
  <c r="EY51" i="9"/>
  <c r="AX103" i="9"/>
  <c r="BT103" i="9" s="1"/>
  <c r="FD103" i="9"/>
  <c r="CS87" i="9"/>
  <c r="FD49" i="9"/>
  <c r="DZ94" i="9"/>
  <c r="EI53" i="9"/>
  <c r="EP47" i="9"/>
  <c r="FC60" i="9"/>
  <c r="DB101" i="9"/>
  <c r="FJ16" i="9"/>
  <c r="ET95" i="9"/>
  <c r="EG37" i="9"/>
  <c r="FD65" i="9"/>
  <c r="DF62" i="9"/>
  <c r="BG76" i="9"/>
  <c r="CC76" i="9" s="1"/>
  <c r="CY76" i="9"/>
  <c r="DU76" i="9"/>
  <c r="ED102" i="9"/>
  <c r="BB89" i="9"/>
  <c r="BX89" i="9" s="1"/>
  <c r="FH89" i="9"/>
  <c r="EX28" i="9"/>
  <c r="AX12" i="9"/>
  <c r="CP12" i="9"/>
  <c r="EH12" i="9"/>
  <c r="FD12" i="9"/>
  <c r="EX107" i="9"/>
  <c r="EM25" i="9"/>
  <c r="EV33" i="9"/>
  <c r="EH51" i="9"/>
  <c r="DZ45" i="9"/>
  <c r="ES20" i="9"/>
  <c r="AW78" i="9"/>
  <c r="BS78" i="9" s="1"/>
  <c r="CO78" i="9"/>
  <c r="EG78" i="9"/>
  <c r="FK34" i="9"/>
  <c r="BB20" i="9"/>
  <c r="BX20" i="9" s="1"/>
  <c r="FH20" i="9"/>
  <c r="EJ69" i="9"/>
  <c r="DT54" i="9"/>
  <c r="BN90" i="9"/>
  <c r="CJ90" i="9" s="1"/>
  <c r="FT90" i="9"/>
  <c r="DF90" i="9"/>
  <c r="BG16" i="9"/>
  <c r="CC16" i="9" s="1"/>
  <c r="DU16" i="9"/>
  <c r="CY16" i="9"/>
  <c r="EQ16" i="9"/>
  <c r="FM16" i="9"/>
  <c r="FR90" i="9"/>
  <c r="EP31" i="9"/>
  <c r="DD12" i="9"/>
  <c r="AZ58" i="9"/>
  <c r="BV58" i="9" s="1"/>
  <c r="FF58" i="9"/>
  <c r="CR58" i="9"/>
  <c r="EJ58" i="9"/>
  <c r="DP51" i="9"/>
  <c r="FM64" i="9"/>
  <c r="BJ48" i="9"/>
  <c r="CF48" i="9" s="1"/>
  <c r="DB48" i="9"/>
  <c r="ET48" i="9"/>
  <c r="FP48" i="9"/>
  <c r="EV95" i="9"/>
  <c r="EU71" i="9"/>
  <c r="CQ28" i="9"/>
  <c r="EY67" i="9"/>
  <c r="AW95" i="9"/>
  <c r="BS95" i="9" s="1"/>
  <c r="FC95" i="9"/>
  <c r="DK95" i="9"/>
  <c r="CO95" i="9"/>
  <c r="FS62" i="9"/>
  <c r="CW99" i="9"/>
  <c r="DY86" i="9"/>
  <c r="FU43" i="9"/>
  <c r="EM106" i="9"/>
  <c r="FJ96" i="9"/>
  <c r="ET27" i="9"/>
  <c r="BK95" i="9"/>
  <c r="CG95" i="9" s="1"/>
  <c r="FQ95" i="9"/>
  <c r="DC95" i="9"/>
  <c r="BD104" i="9"/>
  <c r="BZ104" i="9" s="1"/>
  <c r="EN104" i="9"/>
  <c r="FJ104" i="9"/>
  <c r="CV104" i="9"/>
  <c r="DR104" i="9"/>
  <c r="CS106" i="9"/>
  <c r="FH92" i="9"/>
  <c r="CV99" i="9"/>
  <c r="DW46" i="9"/>
  <c r="BI19" i="9"/>
  <c r="CE19" i="9" s="1"/>
  <c r="FO19" i="9"/>
  <c r="FE35" i="9"/>
  <c r="FU78" i="9"/>
  <c r="FT81" i="9"/>
  <c r="FC78" i="9"/>
  <c r="AW13" i="9"/>
  <c r="BS13" i="9" s="1"/>
  <c r="DO87" i="9"/>
  <c r="CR69" i="9"/>
  <c r="AW22" i="9"/>
  <c r="BS22" i="9" s="1"/>
  <c r="FC22" i="9"/>
  <c r="EG22" i="9"/>
  <c r="DK22" i="9"/>
  <c r="EX90" i="9"/>
  <c r="ER94" i="9"/>
  <c r="FF104" i="9"/>
  <c r="DZ90" i="9"/>
  <c r="FL31" i="9"/>
  <c r="FR12" i="9"/>
  <c r="DX48" i="9"/>
  <c r="DL43" i="9"/>
  <c r="DS99" i="9"/>
  <c r="BL76" i="9"/>
  <c r="CH76" i="9" s="1"/>
  <c r="FR76" i="9"/>
  <c r="FK84" i="9"/>
  <c r="DV22" i="9"/>
  <c r="FT95" i="9"/>
  <c r="DW103" i="9"/>
  <c r="ED26" i="9"/>
  <c r="BB31" i="9"/>
  <c r="BX31" i="9" s="1"/>
  <c r="FH31" i="9"/>
  <c r="EB21" i="9"/>
  <c r="CY99" i="9"/>
  <c r="FR78" i="9"/>
  <c r="EU26" i="9"/>
  <c r="EM23" i="9"/>
  <c r="BF67" i="9"/>
  <c r="CB67" i="9" s="1"/>
  <c r="EP67" i="9"/>
  <c r="DT67" i="9"/>
  <c r="EI32" i="9"/>
  <c r="FJ57" i="9"/>
  <c r="DK45" i="9"/>
  <c r="ER86" i="9"/>
  <c r="FN34" i="9"/>
  <c r="FO14" i="9"/>
  <c r="FH99" i="9"/>
  <c r="FT107" i="9"/>
  <c r="DT50" i="9"/>
  <c r="BF36" i="9"/>
  <c r="CB36" i="9" s="1"/>
  <c r="CX36" i="9"/>
  <c r="DE93" i="9"/>
  <c r="BE101" i="9"/>
  <c r="CA101" i="9" s="1"/>
  <c r="CW101" i="9"/>
  <c r="EQ36" i="9"/>
  <c r="BH62" i="9"/>
  <c r="CD62" i="9" s="1"/>
  <c r="FN62" i="9"/>
  <c r="AY31" i="9"/>
  <c r="BU31" i="9" s="1"/>
  <c r="EI31" i="9"/>
  <c r="FG31" i="9"/>
  <c r="FC67" i="9"/>
  <c r="DG35" i="9"/>
  <c r="BI100" i="9"/>
  <c r="CE100" i="9" s="1"/>
  <c r="FO100" i="9"/>
  <c r="DW100" i="9"/>
  <c r="FH46" i="9"/>
  <c r="BC98" i="9"/>
  <c r="BY98" i="9" s="1"/>
  <c r="DQ98" i="9"/>
  <c r="FI98" i="9"/>
  <c r="CU98" i="9"/>
  <c r="EM98" i="9"/>
  <c r="BG85" i="9"/>
  <c r="CC85" i="9" s="1"/>
  <c r="DU85" i="9"/>
  <c r="BO41" i="9"/>
  <c r="CK41" i="9" s="1"/>
  <c r="DG41" i="9"/>
  <c r="FU41" i="9"/>
  <c r="BG44" i="9"/>
  <c r="CC44" i="9" s="1"/>
  <c r="FM44" i="9"/>
  <c r="EQ44" i="9"/>
  <c r="FP89" i="9"/>
  <c r="EX54" i="9"/>
  <c r="EI95" i="9"/>
  <c r="EB40" i="9"/>
  <c r="FF69" i="9"/>
  <c r="BE80" i="9"/>
  <c r="CA80" i="9" s="1"/>
  <c r="FK80" i="9"/>
  <c r="EO80" i="9"/>
  <c r="CW80" i="9"/>
  <c r="ED95" i="9"/>
  <c r="DF21" i="9"/>
  <c r="FJ72" i="9"/>
  <c r="AX59" i="9"/>
  <c r="BT59" i="9" s="1"/>
  <c r="FD59" i="9"/>
  <c r="DL59" i="9"/>
  <c r="CX40" i="9"/>
  <c r="DU26" i="9"/>
  <c r="DQ23" i="9"/>
  <c r="EN57" i="9"/>
  <c r="EH73" i="9"/>
  <c r="DC86" i="9"/>
  <c r="FG86" i="9"/>
  <c r="DT84" i="9"/>
  <c r="BG90" i="9"/>
  <c r="CC90" i="9" s="1"/>
  <c r="FM90" i="9"/>
  <c r="DU90" i="9"/>
  <c r="ED10" i="9"/>
  <c r="BK29" i="9"/>
  <c r="CG29" i="9" s="1"/>
  <c r="EU29" i="9"/>
  <c r="DY29" i="9"/>
  <c r="FC13" i="9"/>
  <c r="DG37" i="9"/>
  <c r="BF80" i="9"/>
  <c r="CB80" i="9" s="1"/>
  <c r="CX80" i="9"/>
  <c r="BI15" i="9"/>
  <c r="CE15" i="9" s="1"/>
  <c r="ES15" i="9"/>
  <c r="DA15" i="9"/>
  <c r="BN26" i="9"/>
  <c r="CJ26" i="9" s="1"/>
  <c r="FT26" i="9"/>
  <c r="BO45" i="9"/>
  <c r="CK45" i="9" s="1"/>
  <c r="EC45" i="9"/>
  <c r="DW86" i="9"/>
  <c r="CY90" i="9"/>
  <c r="BL52" i="9"/>
  <c r="CH52" i="9" s="1"/>
  <c r="DZ52" i="9"/>
  <c r="FV41" i="9"/>
  <c r="FF83" i="9"/>
  <c r="FQ94" i="9"/>
  <c r="DL106" i="9"/>
  <c r="FN101" i="9"/>
  <c r="FO61" i="9"/>
  <c r="DX106" i="9"/>
  <c r="FL80" i="9"/>
  <c r="BL53" i="9"/>
  <c r="CH53" i="9" s="1"/>
  <c r="DD53" i="9"/>
  <c r="FR53" i="9"/>
  <c r="DY99" i="9"/>
  <c r="BO97" i="9"/>
  <c r="CK97" i="9" s="1"/>
  <c r="FU97" i="9"/>
  <c r="EC97" i="9"/>
  <c r="EY35" i="9"/>
  <c r="EM66" i="9"/>
  <c r="ED13" i="9"/>
  <c r="ET43" i="9"/>
  <c r="FR84" i="9"/>
  <c r="BK17" i="9"/>
  <c r="CG17" i="9" s="1"/>
  <c r="DC17" i="9"/>
  <c r="FQ17" i="9"/>
  <c r="CR42" i="9"/>
  <c r="BN20" i="9"/>
  <c r="CJ20" i="9" s="1"/>
  <c r="EB20" i="9"/>
  <c r="DG45" i="9"/>
  <c r="DR107" i="9"/>
  <c r="DA100" i="9"/>
  <c r="ES53" i="9"/>
  <c r="BA23" i="9"/>
  <c r="BW23" i="9" s="1"/>
  <c r="EK23" i="9"/>
  <c r="DO23" i="9"/>
  <c r="CT46" i="9"/>
  <c r="FM85" i="9"/>
  <c r="BJ53" i="9"/>
  <c r="CF53" i="9" s="1"/>
  <c r="FP53" i="9"/>
  <c r="DB53" i="9"/>
  <c r="ET53" i="9"/>
  <c r="DX53" i="9"/>
  <c r="EC41" i="9"/>
  <c r="BF32" i="9"/>
  <c r="CB32" i="9" s="1"/>
  <c r="CX32" i="9"/>
  <c r="BO26" i="9"/>
  <c r="CK26" i="9" s="1"/>
  <c r="DG26" i="9"/>
  <c r="AY29" i="9"/>
  <c r="BU29" i="9" s="1"/>
  <c r="CQ29" i="9"/>
  <c r="FE29" i="9"/>
  <c r="BB64" i="9"/>
  <c r="BX64" i="9" s="1"/>
  <c r="EL64" i="9"/>
  <c r="BN30" i="9"/>
  <c r="CJ30" i="9" s="1"/>
  <c r="EX30" i="9"/>
  <c r="DT44" i="9"/>
  <c r="EQ92" i="9"/>
  <c r="DU44" i="9"/>
  <c r="BP31" i="9"/>
  <c r="CL31" i="9" s="1"/>
  <c r="EZ31" i="9"/>
  <c r="ED31" i="9"/>
  <c r="FP30" i="9"/>
  <c r="BG79" i="9"/>
  <c r="CC79" i="9" s="1"/>
  <c r="EQ79" i="9"/>
  <c r="FM79" i="9"/>
  <c r="DU79" i="9"/>
  <c r="DW47" i="9"/>
  <c r="DE28" i="9"/>
  <c r="BP46" i="9"/>
  <c r="CL46" i="9" s="1"/>
  <c r="FV46" i="9"/>
  <c r="EZ46" i="9"/>
  <c r="BO86" i="9"/>
  <c r="CK86" i="9" s="1"/>
  <c r="DG86" i="9"/>
  <c r="CV78" i="9"/>
  <c r="ES44" i="9"/>
  <c r="BB38" i="9"/>
  <c r="BX38" i="9" s="1"/>
  <c r="DP38" i="9"/>
  <c r="BF46" i="9"/>
  <c r="CB46" i="9" s="1"/>
  <c r="FL46" i="9"/>
  <c r="CZ95" i="9"/>
  <c r="ER56" i="9"/>
  <c r="DA86" i="9"/>
  <c r="DM67" i="9"/>
  <c r="DP24" i="9"/>
  <c r="DF65" i="9"/>
  <c r="BO106" i="9"/>
  <c r="CK106" i="9" s="1"/>
  <c r="EC106" i="9"/>
  <c r="EY106" i="9"/>
  <c r="DG106" i="9"/>
  <c r="EC38" i="9"/>
  <c r="EM68" i="9"/>
  <c r="DQ19" i="9"/>
  <c r="DL38" i="9"/>
  <c r="EP85" i="9"/>
  <c r="EV54" i="9"/>
  <c r="EW104" i="9"/>
  <c r="EW46" i="9"/>
  <c r="FK93" i="9"/>
  <c r="DS24" i="9"/>
  <c r="FQ51" i="9"/>
  <c r="ET105" i="9"/>
  <c r="DK81" i="9"/>
  <c r="ED59" i="9"/>
  <c r="BB80" i="9"/>
  <c r="BX80" i="9" s="1"/>
  <c r="CT80" i="9"/>
  <c r="EY105" i="9"/>
  <c r="FU79" i="9"/>
  <c r="EP103" i="9"/>
  <c r="AZ8" i="9"/>
  <c r="BV8" i="9" s="1"/>
  <c r="CR8" i="9"/>
  <c r="K8" i="8" s="1"/>
  <c r="ER12" i="9"/>
  <c r="DA48" i="9"/>
  <c r="FF74" i="9"/>
  <c r="CT85" i="9"/>
  <c r="EX64" i="9"/>
  <c r="FU62" i="9"/>
  <c r="BC100" i="9"/>
  <c r="BY100" i="9" s="1"/>
  <c r="FI100" i="9"/>
  <c r="FJ9" i="9"/>
  <c r="CP58" i="9"/>
  <c r="EP56" i="9"/>
  <c r="FR96" i="9"/>
  <c r="AW14" i="9"/>
  <c r="BS14" i="9" s="1"/>
  <c r="DS97" i="9"/>
  <c r="FQ29" i="9"/>
  <c r="DA107" i="9"/>
  <c r="FG96" i="9"/>
  <c r="FE41" i="9"/>
  <c r="FK89" i="9"/>
  <c r="FV86" i="9"/>
  <c r="BM96" i="9"/>
  <c r="CI96" i="9" s="1"/>
  <c r="EA96" i="9"/>
  <c r="FS96" i="9"/>
  <c r="EW96" i="9"/>
  <c r="DE96" i="9"/>
  <c r="BP54" i="9"/>
  <c r="CL54" i="9" s="1"/>
  <c r="DH54" i="9"/>
  <c r="DP91" i="9"/>
  <c r="CP77" i="9"/>
  <c r="DD67" i="9"/>
  <c r="FQ84" i="9"/>
  <c r="FL21" i="9"/>
  <c r="DD52" i="9"/>
  <c r="L8" i="8"/>
  <c r="L7" i="8" s="1"/>
  <c r="FO56" i="9"/>
  <c r="DM31" i="9"/>
  <c r="EJ83" i="9"/>
  <c r="BN106" i="9"/>
  <c r="CJ106" i="9" s="1"/>
  <c r="EX106" i="9"/>
  <c r="FT106" i="9"/>
  <c r="CV80" i="9"/>
  <c r="BD17" i="9"/>
  <c r="BZ17" i="9" s="1"/>
  <c r="FJ17" i="9"/>
  <c r="DT82" i="9"/>
  <c r="CX43" i="9"/>
  <c r="CY66" i="9"/>
  <c r="EQ13" i="9"/>
  <c r="BJ59" i="9"/>
  <c r="CF59" i="9" s="1"/>
  <c r="FP59" i="9"/>
  <c r="DX59" i="9"/>
  <c r="FS98" i="9"/>
  <c r="DE8" i="9"/>
  <c r="CV58" i="9"/>
  <c r="FC21" i="9"/>
  <c r="EI24" i="9"/>
  <c r="DF84" i="9"/>
  <c r="DS58" i="9"/>
  <c r="BE73" i="9"/>
  <c r="CA73" i="9" s="1"/>
  <c r="DS73" i="9"/>
  <c r="FT75" i="9"/>
  <c r="BG19" i="9"/>
  <c r="CC19" i="9" s="1"/>
  <c r="DU19" i="9"/>
  <c r="DU46" i="9"/>
  <c r="BL23" i="9"/>
  <c r="CH23" i="9" s="1"/>
  <c r="DZ23" i="9"/>
  <c r="EI42" i="9"/>
  <c r="CV48" i="9"/>
  <c r="BH11" i="9"/>
  <c r="CD11" i="9" s="1"/>
  <c r="FN11" i="9"/>
  <c r="DV11" i="9"/>
  <c r="BI65" i="9"/>
  <c r="CE65" i="9" s="1"/>
  <c r="FO65" i="9"/>
  <c r="ED43" i="9"/>
  <c r="BA80" i="9"/>
  <c r="BW80" i="9" s="1"/>
  <c r="DO80" i="9"/>
  <c r="EK30" i="9"/>
  <c r="EI60" i="9"/>
  <c r="EX82" i="9"/>
  <c r="EB24" i="9"/>
  <c r="DG64" i="9"/>
  <c r="DQ50" i="9"/>
  <c r="DR94" i="9"/>
  <c r="AX74" i="9"/>
  <c r="BT74" i="9" s="1"/>
  <c r="FD74" i="9"/>
  <c r="BF42" i="9"/>
  <c r="CB42" i="9" s="1"/>
  <c r="EP42" i="9"/>
  <c r="FM34" i="9"/>
  <c r="DB106" i="9"/>
  <c r="BM82" i="9"/>
  <c r="CI82" i="9" s="1"/>
  <c r="DE82" i="9"/>
  <c r="CW105" i="9"/>
  <c r="EC63" i="9"/>
  <c r="BL104" i="9"/>
  <c r="CH104" i="9" s="1"/>
  <c r="DD104" i="9"/>
  <c r="BD93" i="9"/>
  <c r="BZ93" i="9" s="1"/>
  <c r="CV93" i="9"/>
  <c r="BB18" i="9"/>
  <c r="BX18" i="9" s="1"/>
  <c r="FH18" i="9"/>
  <c r="EL18" i="9"/>
  <c r="DP18" i="9"/>
  <c r="BE18" i="9"/>
  <c r="CA18" i="9" s="1"/>
  <c r="FK18" i="9"/>
  <c r="DM50" i="9"/>
  <c r="DT77" i="9"/>
  <c r="EV53" i="9"/>
  <c r="DV99" i="9"/>
  <c r="ES84" i="9"/>
  <c r="DW15" i="9"/>
  <c r="DL107" i="9"/>
  <c r="ER9" i="9"/>
  <c r="EW51" i="9"/>
  <c r="BF20" i="9"/>
  <c r="CB20" i="9" s="1"/>
  <c r="CX20" i="9"/>
  <c r="FC34" i="9"/>
  <c r="AX53" i="9"/>
  <c r="BT53" i="9" s="1"/>
  <c r="EH53" i="9"/>
  <c r="DL53" i="9"/>
  <c r="CT57" i="9"/>
  <c r="CY75" i="9"/>
  <c r="FN55" i="9"/>
  <c r="EI75" i="9"/>
  <c r="EJ100" i="9"/>
  <c r="EY97" i="9"/>
  <c r="FI66" i="9"/>
  <c r="EZ13" i="9"/>
  <c r="DL47" i="9"/>
  <c r="BF23" i="9"/>
  <c r="CB23" i="9" s="1"/>
  <c r="EP23" i="9"/>
  <c r="DT23" i="9"/>
  <c r="FL23" i="9"/>
  <c r="EV84" i="9"/>
  <c r="BE79" i="9"/>
  <c r="CA79" i="9" s="1"/>
  <c r="CW79" i="9"/>
  <c r="FK79" i="9"/>
  <c r="EO79" i="9"/>
  <c r="DS79" i="9"/>
  <c r="DY17" i="9"/>
  <c r="DF20" i="9"/>
  <c r="FU45" i="9"/>
  <c r="CV107" i="9"/>
  <c r="BK68" i="9"/>
  <c r="CG68" i="9" s="1"/>
  <c r="EU68" i="9"/>
  <c r="DV75" i="9"/>
  <c r="ES100" i="9"/>
  <c r="FO53" i="9"/>
  <c r="CR15" i="9"/>
  <c r="DF72" i="9"/>
  <c r="BC49" i="9"/>
  <c r="BY49" i="9" s="1"/>
  <c r="DQ49" i="9"/>
  <c r="CU49" i="9"/>
  <c r="EM49" i="9"/>
  <c r="BF96" i="9"/>
  <c r="CB96" i="9" s="1"/>
  <c r="EP96" i="9"/>
  <c r="DT96" i="9"/>
  <c r="CX96" i="9"/>
  <c r="CX28" i="9"/>
  <c r="CY85" i="9"/>
  <c r="DZ30" i="9"/>
  <c r="CO96" i="9"/>
  <c r="BK48" i="9"/>
  <c r="CG48" i="9" s="1"/>
  <c r="EU48" i="9"/>
  <c r="FQ48" i="9"/>
  <c r="DC63" i="9"/>
  <c r="AZ67" i="9"/>
  <c r="BV67" i="9" s="1"/>
  <c r="DN67" i="9"/>
  <c r="FF67" i="9"/>
  <c r="EJ67" i="9"/>
  <c r="CR67" i="9"/>
  <c r="BC89" i="9"/>
  <c r="BY89" i="9" s="1"/>
  <c r="EM89" i="9"/>
  <c r="FI89" i="9"/>
  <c r="CU89" i="9"/>
  <c r="BK44" i="9"/>
  <c r="CG44" i="9" s="1"/>
  <c r="DY44" i="9"/>
  <c r="FL32" i="9"/>
  <c r="EY26" i="9"/>
  <c r="DM29" i="9"/>
  <c r="CT64" i="9"/>
  <c r="EB30" i="9"/>
  <c r="CX44" i="9"/>
  <c r="DU92" i="9"/>
  <c r="BI87" i="9"/>
  <c r="CE87" i="9" s="1"/>
  <c r="DA87" i="9"/>
  <c r="BB59" i="9"/>
  <c r="BX59" i="9" s="1"/>
  <c r="DP59" i="9"/>
  <c r="CT59" i="9"/>
  <c r="EL59" i="9"/>
  <c r="DS40" i="9"/>
  <c r="DA47" i="9"/>
  <c r="AY63" i="9"/>
  <c r="BU63" i="9" s="1"/>
  <c r="CQ63" i="9"/>
  <c r="EI63" i="9"/>
  <c r="FE63" i="9"/>
  <c r="EW28" i="9"/>
  <c r="ED46" i="9"/>
  <c r="FH23" i="9"/>
  <c r="FT70" i="9"/>
  <c r="BM59" i="9"/>
  <c r="CI59" i="9" s="1"/>
  <c r="DE59" i="9"/>
  <c r="EA59" i="9"/>
  <c r="BE52" i="9"/>
  <c r="CA52" i="9" s="1"/>
  <c r="CW52" i="9"/>
  <c r="FK52" i="9"/>
  <c r="DS52" i="9"/>
  <c r="BH104" i="9"/>
  <c r="CD104" i="9" s="1"/>
  <c r="FN104" i="9"/>
  <c r="DR71" i="9"/>
  <c r="EU19" i="9"/>
  <c r="BA84" i="9"/>
  <c r="BW84" i="9" s="1"/>
  <c r="EK84" i="9"/>
  <c r="FG84" i="9"/>
  <c r="CX46" i="9"/>
  <c r="FU24" i="9"/>
  <c r="EN29" i="9"/>
  <c r="AX52" i="9"/>
  <c r="BT52" i="9" s="1"/>
  <c r="FD52" i="9"/>
  <c r="EH52" i="9"/>
  <c r="CO19" i="9"/>
  <c r="BK38" i="9"/>
  <c r="CG38" i="9" s="1"/>
  <c r="DY38" i="9"/>
  <c r="FQ38" i="9"/>
  <c r="EU38" i="9"/>
  <c r="FF98" i="9"/>
  <c r="BK96" i="9"/>
  <c r="CG96" i="9" s="1"/>
  <c r="EU96" i="9"/>
  <c r="DC96" i="9"/>
  <c r="DY96" i="9"/>
  <c r="BL60" i="9"/>
  <c r="CH60" i="9" s="1"/>
  <c r="EV60" i="9"/>
  <c r="DD60" i="9"/>
  <c r="FR60" i="9"/>
  <c r="DL17" i="9"/>
  <c r="BI12" i="9"/>
  <c r="CE12" i="9" s="1"/>
  <c r="DW12" i="9"/>
  <c r="FO12" i="9"/>
  <c r="DA12" i="9"/>
  <c r="BA48" i="9"/>
  <c r="BW48" i="9" s="1"/>
  <c r="EK48" i="9"/>
  <c r="BD24" i="9"/>
  <c r="BZ24" i="9" s="1"/>
  <c r="EN24" i="9"/>
  <c r="BF69" i="9"/>
  <c r="CB69" i="9" s="1"/>
  <c r="CX69" i="9"/>
  <c r="DT69" i="9"/>
  <c r="FP16" i="9"/>
  <c r="BL39" i="9"/>
  <c r="CH39" i="9" s="1"/>
  <c r="FR39" i="9"/>
  <c r="EV39" i="9"/>
  <c r="DE87" i="9"/>
  <c r="FN57" i="9"/>
  <c r="CW45" i="9"/>
  <c r="EV103" i="9"/>
  <c r="BM97" i="9"/>
  <c r="CI97" i="9" s="1"/>
  <c r="EW97" i="9"/>
  <c r="EA97" i="9"/>
  <c r="BK46" i="9"/>
  <c r="CG46" i="9" s="1"/>
  <c r="DC46" i="9"/>
  <c r="DY46" i="9"/>
  <c r="EU46" i="9"/>
  <c r="DT102" i="9"/>
  <c r="EL94" i="9"/>
  <c r="DF107" i="9"/>
  <c r="FM77" i="9"/>
  <c r="AZ99" i="9"/>
  <c r="BV99" i="9" s="1"/>
  <c r="FF99" i="9"/>
  <c r="DN99" i="9"/>
  <c r="EQ82" i="9"/>
  <c r="EW94" i="9"/>
  <c r="CP69" i="9"/>
  <c r="EW93" i="9"/>
  <c r="DX47" i="9"/>
  <c r="DY102" i="9"/>
  <c r="FN18" i="9"/>
  <c r="FO20" i="9"/>
  <c r="FV47" i="9"/>
  <c r="EI62" i="9"/>
  <c r="AZ56" i="9"/>
  <c r="BV56" i="9" s="1"/>
  <c r="FF56" i="9"/>
  <c r="CR56" i="9"/>
  <c r="EJ56" i="9"/>
  <c r="FH87" i="9"/>
  <c r="DF63" i="9"/>
  <c r="DR40" i="9"/>
  <c r="AX40" i="9"/>
  <c r="BT40" i="9" s="1"/>
  <c r="EH40" i="9"/>
  <c r="DL40" i="9"/>
  <c r="EV89" i="9"/>
  <c r="FS55" i="9"/>
  <c r="FK61" i="9"/>
  <c r="DS34" i="9"/>
  <c r="DC25" i="9"/>
  <c r="EO81" i="9"/>
  <c r="CQ93" i="9"/>
  <c r="FR58" i="9"/>
  <c r="DY28" i="9"/>
  <c r="EL20" i="9"/>
  <c r="EC51" i="9"/>
  <c r="FT100" i="9"/>
  <c r="DL103" i="9"/>
  <c r="DA101" i="9"/>
  <c r="EI94" i="9"/>
  <c r="DP83" i="9"/>
  <c r="FP58" i="9"/>
  <c r="CW46" i="9"/>
  <c r="EL106" i="9"/>
  <c r="CX47" i="9"/>
  <c r="EG60" i="9"/>
  <c r="BN66" i="9"/>
  <c r="CJ66" i="9" s="1"/>
  <c r="FT66" i="9"/>
  <c r="FS24" i="9"/>
  <c r="DH93" i="9"/>
  <c r="BC76" i="9"/>
  <c r="BY76" i="9" s="1"/>
  <c r="FI76" i="9"/>
  <c r="EM76" i="9"/>
  <c r="BE11" i="9"/>
  <c r="CA11" i="9" s="1"/>
  <c r="DS11" i="9"/>
  <c r="EH67" i="9"/>
  <c r="AW74" i="9"/>
  <c r="BS74" i="9" s="1"/>
  <c r="FC74" i="9"/>
  <c r="CO74" i="9"/>
  <c r="EG74" i="9"/>
  <c r="EH65" i="9"/>
  <c r="FT62" i="9"/>
  <c r="FM76" i="9"/>
  <c r="EZ102" i="9"/>
  <c r="EI100" i="9"/>
  <c r="DN58" i="9"/>
  <c r="EL89" i="9"/>
  <c r="BC74" i="9"/>
  <c r="BY74" i="9" s="1"/>
  <c r="EM74" i="9"/>
  <c r="DQ74" i="9"/>
  <c r="DR81" i="9"/>
  <c r="EQ64" i="9"/>
  <c r="DD95" i="9"/>
  <c r="BM91" i="9"/>
  <c r="CI91" i="9" s="1"/>
  <c r="FS91" i="9"/>
  <c r="DM28" i="9"/>
  <c r="CV92" i="9"/>
  <c r="BD19" i="9"/>
  <c r="BZ19" i="9" s="1"/>
  <c r="DR19" i="9"/>
  <c r="EN19" i="9"/>
  <c r="FJ19" i="9"/>
  <c r="EW62" i="9"/>
  <c r="DG43" i="9"/>
  <c r="BJ96" i="9"/>
  <c r="CF96" i="9" s="1"/>
  <c r="FP96" i="9"/>
  <c r="ET96" i="9"/>
  <c r="BE33" i="9"/>
  <c r="CA33" i="9" s="1"/>
  <c r="CW33" i="9"/>
  <c r="EK106" i="9"/>
  <c r="BI25" i="9"/>
  <c r="CE25" i="9" s="1"/>
  <c r="DA25" i="9"/>
  <c r="FO25" i="9"/>
  <c r="ES25" i="9"/>
  <c r="DH19" i="9"/>
  <c r="DG78" i="9"/>
  <c r="BF100" i="9"/>
  <c r="CB100" i="9" s="1"/>
  <c r="EP100" i="9"/>
  <c r="FL100" i="9"/>
  <c r="CX100" i="9"/>
  <c r="EG19" i="9"/>
  <c r="BM60" i="9"/>
  <c r="CI60" i="9" s="1"/>
  <c r="EA60" i="9"/>
  <c r="EW60" i="9"/>
  <c r="DE60" i="9"/>
  <c r="FS60" i="9"/>
  <c r="BA65" i="9"/>
  <c r="BW65" i="9" s="1"/>
  <c r="CS65" i="9"/>
  <c r="EK65" i="9"/>
  <c r="EJ98" i="9"/>
  <c r="FQ96" i="9"/>
  <c r="AY78" i="9"/>
  <c r="BU78" i="9" s="1"/>
  <c r="DM78" i="9"/>
  <c r="BG70" i="9"/>
  <c r="CC70" i="9" s="1"/>
  <c r="EQ70" i="9"/>
  <c r="DU70" i="9"/>
  <c r="CY70" i="9"/>
  <c r="FM70" i="9"/>
  <c r="CS48" i="9"/>
  <c r="FL69" i="9"/>
  <c r="AW79" i="9"/>
  <c r="BS79" i="9" s="1"/>
  <c r="EG79" i="9"/>
  <c r="EO45" i="9"/>
  <c r="DD103" i="9"/>
  <c r="BI97" i="9"/>
  <c r="CE97" i="9" s="1"/>
  <c r="FO97" i="9"/>
  <c r="DL32" i="9"/>
  <c r="AY85" i="9"/>
  <c r="BU85" i="9" s="1"/>
  <c r="DM85" i="9"/>
  <c r="CP59" i="9"/>
  <c r="BN33" i="9"/>
  <c r="CJ33" i="9" s="1"/>
  <c r="FT33" i="9"/>
  <c r="DY20" i="9"/>
  <c r="FF75" i="9"/>
  <c r="EC39" i="9"/>
  <c r="DR41" i="9"/>
  <c r="BL56" i="9"/>
  <c r="CH56" i="9" s="1"/>
  <c r="EV56" i="9"/>
  <c r="FR56" i="9"/>
  <c r="DZ56" i="9"/>
  <c r="DS49" i="9"/>
  <c r="EU50" i="9"/>
  <c r="DU82" i="9"/>
  <c r="ET47" i="9"/>
  <c r="DA20" i="9"/>
  <c r="CQ62" i="9"/>
  <c r="DN56" i="9"/>
  <c r="BD49" i="9"/>
  <c r="BZ49" i="9" s="1"/>
  <c r="FJ49" i="9"/>
  <c r="DT38" i="9"/>
  <c r="ET73" i="9"/>
  <c r="DD89" i="9"/>
  <c r="CW34" i="9"/>
  <c r="EI93" i="9"/>
  <c r="EU28" i="9"/>
  <c r="DT78" i="9"/>
  <c r="EU24" i="9"/>
  <c r="CX31" i="9"/>
  <c r="AZ17" i="9"/>
  <c r="BV17" i="9" s="1"/>
  <c r="DN17" i="9"/>
  <c r="BJ91" i="9"/>
  <c r="CF91" i="9" s="1"/>
  <c r="DX91" i="9"/>
  <c r="DA14" i="9"/>
  <c r="AX83" i="9"/>
  <c r="BT83" i="9" s="1"/>
  <c r="EH83" i="9"/>
  <c r="FD83" i="9"/>
  <c r="CP83" i="9"/>
  <c r="DL83" i="9"/>
  <c r="CX38" i="9"/>
  <c r="BO11" i="9"/>
  <c r="CK11" i="9" s="1"/>
  <c r="EC11" i="9"/>
  <c r="BJ68" i="9"/>
  <c r="CF68" i="9" s="1"/>
  <c r="FP68" i="9"/>
  <c r="BP72" i="9"/>
  <c r="CL72" i="9" s="1"/>
  <c r="EZ72" i="9"/>
  <c r="AW36" i="9"/>
  <c r="BS36" i="9" s="1"/>
  <c r="EG36" i="9"/>
  <c r="FC36" i="9"/>
  <c r="BL74" i="9"/>
  <c r="CH74" i="9" s="1"/>
  <c r="DZ74" i="9"/>
  <c r="AY73" i="9"/>
  <c r="BU73" i="9" s="1"/>
  <c r="FE73" i="9"/>
  <c r="CQ73" i="9"/>
  <c r="EI73" i="9"/>
  <c r="BN99" i="9"/>
  <c r="CJ99" i="9" s="1"/>
  <c r="DF99" i="9"/>
  <c r="FT99" i="9"/>
  <c r="AZ42" i="9"/>
  <c r="BV42" i="9" s="1"/>
  <c r="FF42" i="9"/>
  <c r="EJ42" i="9"/>
  <c r="EV38" i="9"/>
  <c r="ED63" i="9"/>
  <c r="BB95" i="9"/>
  <c r="BX95" i="9" s="1"/>
  <c r="CT95" i="9"/>
  <c r="BM92" i="9"/>
  <c r="CI92" i="9" s="1"/>
  <c r="FS92" i="9"/>
  <c r="DE92" i="9"/>
  <c r="EA92" i="9"/>
  <c r="EW92" i="9"/>
  <c r="EH60" i="9"/>
  <c r="BG30" i="9"/>
  <c r="CC30" i="9" s="1"/>
  <c r="FM30" i="9"/>
  <c r="EQ30" i="9"/>
  <c r="DU30" i="9"/>
  <c r="CY30" i="9"/>
  <c r="BM106" i="9"/>
  <c r="CI106" i="9" s="1"/>
  <c r="EA106" i="9"/>
  <c r="DE106" i="9"/>
  <c r="BO95" i="9"/>
  <c r="CK95" i="9" s="1"/>
  <c r="FU95" i="9"/>
  <c r="DG95" i="9"/>
  <c r="EY95" i="9"/>
  <c r="EK75" i="9"/>
  <c r="AY16" i="9"/>
  <c r="BU16" i="9" s="1"/>
  <c r="BN49" i="9"/>
  <c r="CJ49" i="9" s="1"/>
  <c r="FT49" i="9"/>
  <c r="FL45" i="9"/>
  <c r="FP91" i="9"/>
  <c r="DZ54" i="9"/>
  <c r="FC81" i="9"/>
  <c r="EC105" i="9"/>
  <c r="AX80" i="9"/>
  <c r="BT80" i="9" s="1"/>
  <c r="EH80" i="9"/>
  <c r="FC105" i="9"/>
  <c r="FP54" i="9"/>
  <c r="EJ74" i="9"/>
  <c r="EM53" i="9"/>
  <c r="EH81" i="9"/>
  <c r="DT56" i="9"/>
  <c r="CY36" i="9"/>
  <c r="DC29" i="9"/>
  <c r="BH65" i="9"/>
  <c r="CD65" i="9" s="1"/>
  <c r="DV65" i="9"/>
  <c r="FN65" i="9"/>
  <c r="ER65" i="9"/>
  <c r="DW56" i="9"/>
  <c r="CQ31" i="9"/>
  <c r="BE69" i="9"/>
  <c r="CA69" i="9" s="1"/>
  <c r="CW69" i="9"/>
  <c r="DY64" i="9"/>
  <c r="EG21" i="9"/>
  <c r="BA51" i="9"/>
  <c r="BW51" i="9" s="1"/>
  <c r="FG51" i="9"/>
  <c r="CS51" i="9"/>
  <c r="EK51" i="9"/>
  <c r="EB84" i="9"/>
  <c r="EY11" i="9"/>
  <c r="BK27" i="9"/>
  <c r="CG27" i="9" s="1"/>
  <c r="DC27" i="9"/>
  <c r="AZ18" i="9"/>
  <c r="BV18" i="9" s="1"/>
  <c r="FF18" i="9"/>
  <c r="CR18" i="9"/>
  <c r="EJ18" i="9"/>
  <c r="EC64" i="9"/>
  <c r="EY37" i="9"/>
  <c r="CV94" i="9"/>
  <c r="BJ22" i="9"/>
  <c r="CF22" i="9" s="1"/>
  <c r="FP22" i="9"/>
  <c r="DX22" i="9"/>
  <c r="BM107" i="9"/>
  <c r="CI107" i="9" s="1"/>
  <c r="DE107" i="9"/>
  <c r="EY63" i="9"/>
  <c r="FJ70" i="9"/>
  <c r="EJ20" i="9"/>
  <c r="FL77" i="9"/>
  <c r="FO15" i="9"/>
  <c r="DK36" i="9"/>
  <c r="BG20" i="9"/>
  <c r="CC20" i="9" s="1"/>
  <c r="FM20" i="9"/>
  <c r="EQ20" i="9"/>
  <c r="DE51" i="9"/>
  <c r="DD74" i="9"/>
  <c r="DH91" i="9"/>
  <c r="FG102" i="9"/>
  <c r="DM73" i="9"/>
  <c r="DN31" i="9"/>
  <c r="CX30" i="9"/>
  <c r="EM19" i="9"/>
  <c r="EH38" i="9"/>
  <c r="DD54" i="9"/>
  <c r="BE29" i="9"/>
  <c r="CA29" i="9" s="1"/>
  <c r="FK29" i="9"/>
  <c r="CO81" i="9"/>
  <c r="BA69" i="9"/>
  <c r="BW69" i="9" s="1"/>
  <c r="DO69" i="9"/>
  <c r="EK69" i="9"/>
  <c r="FG69" i="9"/>
  <c r="CS69" i="9"/>
  <c r="DG105" i="9"/>
  <c r="CP80" i="9"/>
  <c r="FG8" i="9"/>
  <c r="FN12" i="9"/>
  <c r="BN18" i="9"/>
  <c r="CJ18" i="9" s="1"/>
  <c r="EB18" i="9"/>
  <c r="CV9" i="9"/>
  <c r="CX56" i="9"/>
  <c r="BJ79" i="9"/>
  <c r="CF79" i="9" s="1"/>
  <c r="DB79" i="9"/>
  <c r="ET79" i="9"/>
  <c r="DX79" i="9"/>
  <c r="DO96" i="9"/>
  <c r="DM41" i="9"/>
  <c r="DH86" i="9"/>
  <c r="BH29" i="9"/>
  <c r="CD29" i="9" s="1"/>
  <c r="FN29" i="9"/>
  <c r="ER29" i="9"/>
  <c r="CZ29" i="9"/>
  <c r="BL97" i="9"/>
  <c r="CH97" i="9" s="1"/>
  <c r="EV97" i="9"/>
  <c r="DZ97" i="9"/>
  <c r="EU84" i="9"/>
  <c r="BI102" i="9"/>
  <c r="CE102" i="9" s="1"/>
  <c r="ES102" i="9"/>
  <c r="FE31" i="9"/>
  <c r="FJ80" i="9"/>
  <c r="AX68" i="9"/>
  <c r="BT68" i="9" s="1"/>
  <c r="DL68" i="9"/>
  <c r="DT43" i="9"/>
  <c r="DU66" i="9"/>
  <c r="FM13" i="9"/>
  <c r="FK69" i="9"/>
  <c r="FE24" i="9"/>
  <c r="FT84" i="9"/>
  <c r="BJ38" i="9"/>
  <c r="CF38" i="9" s="1"/>
  <c r="FP38" i="9"/>
  <c r="EX75" i="9"/>
  <c r="FM46" i="9"/>
  <c r="DY27" i="9"/>
  <c r="CU50" i="9"/>
  <c r="DU34" i="9"/>
  <c r="ET22" i="9"/>
  <c r="FU63" i="9"/>
  <c r="EP77" i="9"/>
  <c r="DZ53" i="9"/>
  <c r="DW84" i="9"/>
  <c r="BA83" i="9"/>
  <c r="BW83" i="9" s="1"/>
  <c r="EK83" i="9"/>
  <c r="BO76" i="9"/>
  <c r="CK76" i="9" s="1"/>
  <c r="EY76" i="9"/>
  <c r="EH107" i="9"/>
  <c r="FR74" i="9"/>
  <c r="BD102" i="9"/>
  <c r="BZ102" i="9" s="1"/>
  <c r="EN102" i="9"/>
  <c r="AZ19" i="9"/>
  <c r="BV19" i="9" s="1"/>
  <c r="EJ19" i="9"/>
  <c r="CR19" i="9"/>
  <c r="BC62" i="9"/>
  <c r="BY62" i="9" s="1"/>
  <c r="DQ62" i="9"/>
  <c r="FI62" i="9"/>
  <c r="BD89" i="9"/>
  <c r="BZ89" i="9" s="1"/>
  <c r="EN89" i="9"/>
  <c r="CV89" i="9"/>
  <c r="FJ89" i="9"/>
  <c r="DR89" i="9"/>
  <c r="BF75" i="9"/>
  <c r="CB75" i="9" s="1"/>
  <c r="CX75" i="9"/>
  <c r="BJ32" i="9"/>
  <c r="CF32" i="9" s="1"/>
  <c r="ET32" i="9"/>
  <c r="FP32" i="9"/>
  <c r="EU17" i="9"/>
  <c r="BB36" i="9"/>
  <c r="BX36" i="9" s="1"/>
  <c r="CT36" i="9"/>
  <c r="FH36" i="9"/>
  <c r="EL36" i="9"/>
  <c r="FT20" i="9"/>
  <c r="BE74" i="9"/>
  <c r="CA74" i="9" s="1"/>
  <c r="EO74" i="9"/>
  <c r="FN75" i="9"/>
  <c r="BA38" i="9"/>
  <c r="BW38" i="9" s="1"/>
  <c r="DO38" i="9"/>
  <c r="FG38" i="9"/>
  <c r="EK38" i="9"/>
  <c r="EJ15" i="9"/>
  <c r="BF18" i="9"/>
  <c r="CB18" i="9" s="1"/>
  <c r="CX18" i="9"/>
  <c r="FL18" i="9"/>
  <c r="EQ85" i="9"/>
  <c r="BI29" i="9"/>
  <c r="CE29" i="9" s="1"/>
  <c r="ES29" i="9"/>
  <c r="FO29" i="9"/>
  <c r="BB93" i="9"/>
  <c r="BX93" i="9" s="1"/>
  <c r="CT93" i="9"/>
  <c r="DP93" i="9"/>
  <c r="BF68" i="9"/>
  <c r="CB68" i="9" s="1"/>
  <c r="DT68" i="9"/>
  <c r="CX68" i="9"/>
  <c r="BP38" i="9"/>
  <c r="CL38" i="9" s="1"/>
  <c r="EZ38" i="9"/>
  <c r="DP64" i="9"/>
  <c r="BC8" i="9"/>
  <c r="BY8" i="9" s="1"/>
  <c r="CU8" i="9"/>
  <c r="FI8" i="9"/>
  <c r="EM8" i="9"/>
  <c r="DQ8" i="9"/>
  <c r="EP44" i="9"/>
  <c r="CY92" i="9"/>
  <c r="BH28" i="9"/>
  <c r="CD28" i="9" s="1"/>
  <c r="FN28" i="9"/>
  <c r="ER28" i="9"/>
  <c r="CZ28" i="9"/>
  <c r="ES47" i="9"/>
  <c r="BG52" i="9"/>
  <c r="CC52" i="9" s="1"/>
  <c r="FM52" i="9"/>
  <c r="FS28" i="9"/>
  <c r="DH46" i="9"/>
  <c r="EN71" i="9"/>
  <c r="BH77" i="9"/>
  <c r="CD77" i="9" s="1"/>
  <c r="DV77" i="9"/>
  <c r="CZ77" i="9"/>
  <c r="FN77" i="9"/>
  <c r="DT46" i="9"/>
  <c r="BE92" i="9"/>
  <c r="CA92" i="9" s="1"/>
  <c r="CW92" i="9"/>
  <c r="FK92" i="9"/>
  <c r="BB22" i="9"/>
  <c r="BX22" i="9" s="1"/>
  <c r="CT22" i="9"/>
  <c r="BO99" i="9"/>
  <c r="CK99" i="9" s="1"/>
  <c r="EY99" i="9"/>
  <c r="EC99" i="9"/>
  <c r="DG99" i="9"/>
  <c r="BP9" i="9"/>
  <c r="CL9" i="9" s="1"/>
  <c r="DH9" i="9"/>
  <c r="FF85" i="9"/>
  <c r="EV18" i="9"/>
  <c r="AY18" i="9"/>
  <c r="BU18" i="9" s="1"/>
  <c r="FE18" i="9"/>
  <c r="EZ26" i="9"/>
  <c r="AX14" i="9"/>
  <c r="BT14" i="9" s="1"/>
  <c r="EH14" i="9"/>
  <c r="FD14" i="9" s="1"/>
  <c r="I14" i="8" s="1"/>
  <c r="BJ14" i="9"/>
  <c r="CF14" i="9" s="1"/>
  <c r="FP14" i="9"/>
  <c r="FV87" i="9"/>
  <c r="FL36" i="9"/>
  <c r="AX106" i="9"/>
  <c r="BT106" i="9" s="1"/>
  <c r="FD106" i="9"/>
  <c r="CP106" i="9"/>
  <c r="BH15" i="9"/>
  <c r="CD15" i="9" s="1"/>
  <c r="ER15" i="9"/>
  <c r="DV15" i="9"/>
  <c r="DR39" i="9"/>
  <c r="DX14" i="9"/>
  <c r="BB55" i="9"/>
  <c r="BX55" i="9" s="1"/>
  <c r="DP55" i="9"/>
  <c r="BD107" i="9"/>
  <c r="BZ107" i="9" s="1"/>
  <c r="EN107" i="9"/>
  <c r="BL50" i="9"/>
  <c r="CH50" i="9" s="1"/>
  <c r="DD50" i="9"/>
  <c r="EV50" i="9"/>
  <c r="DZ50" i="9"/>
  <c r="FR50" i="9"/>
  <c r="BL101" i="9"/>
  <c r="CH101" i="9" s="1"/>
  <c r="DZ101" i="9"/>
  <c r="DD101" i="9"/>
  <c r="FR101" i="9"/>
  <c r="EV101" i="9"/>
  <c r="EK62" i="9"/>
  <c r="FT65" i="9"/>
  <c r="EJ17" i="9"/>
  <c r="FV10" i="9"/>
  <c r="FJ90" i="9"/>
  <c r="BJ90" i="9"/>
  <c r="CF90" i="9" s="1"/>
  <c r="DB90" i="9"/>
  <c r="FS67" i="9"/>
  <c r="EH78" i="9"/>
  <c r="CQ67" i="9"/>
  <c r="EL24" i="9"/>
  <c r="BD54" i="9"/>
  <c r="BZ54" i="9" s="1"/>
  <c r="FJ54" i="9"/>
  <c r="DR54" i="9"/>
  <c r="CV54" i="9"/>
  <c r="ER95" i="9"/>
  <c r="DV56" i="9"/>
  <c r="ET77" i="9"/>
  <c r="BJ11" i="9"/>
  <c r="CF11" i="9" s="1"/>
  <c r="ET11" i="9"/>
  <c r="FS104" i="9"/>
  <c r="EO29" i="9"/>
  <c r="DC51" i="9"/>
  <c r="BE62" i="9"/>
  <c r="CA62" i="9" s="1"/>
  <c r="CW62" i="9"/>
  <c r="FK62" i="9"/>
  <c r="DS62" i="9"/>
  <c r="EO62" i="9"/>
  <c r="AX86" i="9"/>
  <c r="BT86" i="9" s="1"/>
  <c r="DL86" i="9"/>
  <c r="FU105" i="9"/>
  <c r="DO50" i="9"/>
  <c r="DT103" i="9"/>
  <c r="ES48" i="9"/>
  <c r="AY76" i="9"/>
  <c r="BU76" i="9" s="1"/>
  <c r="EI76" i="9"/>
  <c r="BB74" i="9"/>
  <c r="BX74" i="9" s="1"/>
  <c r="EL74" i="9"/>
  <c r="DP74" i="9"/>
  <c r="CT74" i="9"/>
  <c r="FH74" i="9"/>
  <c r="BB8" i="9"/>
  <c r="BX8" i="9" s="1"/>
  <c r="FT64" i="9"/>
  <c r="DR9" i="9"/>
  <c r="DL58" i="9"/>
  <c r="FP79" i="9"/>
  <c r="EV96" i="9"/>
  <c r="CW97" i="9"/>
  <c r="FO107" i="9"/>
  <c r="CS96" i="9"/>
  <c r="CQ41" i="9"/>
  <c r="EZ86" i="9"/>
  <c r="CS28" i="9"/>
  <c r="FR97" i="9"/>
  <c r="DC84" i="9"/>
  <c r="BP78" i="9"/>
  <c r="CL78" i="9" s="1"/>
  <c r="EZ78" i="9"/>
  <c r="FV78" i="9"/>
  <c r="EN80" i="9"/>
  <c r="FD68" i="9"/>
  <c r="EP82" i="9"/>
  <c r="EP43" i="9"/>
  <c r="FM66" i="9"/>
  <c r="CY13" i="9"/>
  <c r="FR70" i="9"/>
  <c r="FC52" i="9"/>
  <c r="BK69" i="9"/>
  <c r="CG69" i="9" s="1"/>
  <c r="EU69" i="9"/>
  <c r="FQ69" i="9"/>
  <c r="BA53" i="9"/>
  <c r="BW53" i="9" s="1"/>
  <c r="EK53" i="9"/>
  <c r="BD12" i="9"/>
  <c r="BZ12" i="9" s="1"/>
  <c r="EN12" i="9"/>
  <c r="BN48" i="9"/>
  <c r="CJ48" i="9" s="1"/>
  <c r="DF48" i="9"/>
  <c r="EX48" i="9"/>
  <c r="FK58" i="9"/>
  <c r="DX38" i="9"/>
  <c r="EQ46" i="9"/>
  <c r="DM42" i="9"/>
  <c r="FJ48" i="9"/>
  <c r="EU27" i="9"/>
  <c r="CS30" i="9"/>
  <c r="EL96" i="9"/>
  <c r="EX24" i="9"/>
  <c r="EM50" i="9"/>
  <c r="BD50" i="9"/>
  <c r="BZ50" i="9" s="1"/>
  <c r="EN50" i="9"/>
  <c r="EQ34" i="9"/>
  <c r="BB54" i="9"/>
  <c r="BX54" i="9" s="1"/>
  <c r="CT54" i="9"/>
  <c r="DG63" i="9"/>
  <c r="BO22" i="9"/>
  <c r="CK22" i="9" s="1"/>
  <c r="DG22" i="9"/>
  <c r="BF26" i="9"/>
  <c r="CB26" i="9" s="1"/>
  <c r="EP26" i="9"/>
  <c r="CQ50" i="9"/>
  <c r="CX77" i="9"/>
  <c r="BG45" i="9"/>
  <c r="CC45" i="9" s="1"/>
  <c r="DU45" i="9"/>
  <c r="CZ99" i="9"/>
  <c r="DA84" i="9"/>
  <c r="DO83" i="9"/>
  <c r="DG76" i="9"/>
  <c r="CP107" i="9"/>
  <c r="BE12" i="9"/>
  <c r="CA12" i="9" s="1"/>
  <c r="FK12" i="9"/>
  <c r="BN12" i="9"/>
  <c r="CJ12" i="9" s="1"/>
  <c r="FT12" i="9"/>
  <c r="EX12" i="9"/>
  <c r="CP50" i="9"/>
  <c r="BI50" i="9"/>
  <c r="CE50" i="9" s="1"/>
  <c r="ES50" i="9"/>
  <c r="DW50" i="9"/>
  <c r="DA50" i="9"/>
  <c r="CO34" i="9"/>
  <c r="DX57" i="9"/>
  <c r="BI52" i="9"/>
  <c r="CE52" i="9" s="1"/>
  <c r="ES52" i="9"/>
  <c r="FE75" i="9"/>
  <c r="DN84" i="9"/>
  <c r="FF19" i="9"/>
  <c r="BN60" i="9"/>
  <c r="CJ60" i="9" s="1"/>
  <c r="EX60" i="9"/>
  <c r="DF60" i="9"/>
  <c r="CU62" i="9"/>
  <c r="DT75" i="9"/>
  <c r="BB17" i="9"/>
  <c r="BX17" i="9" s="1"/>
  <c r="CT17" i="9"/>
  <c r="EL17" i="9"/>
  <c r="DX32" i="9"/>
  <c r="BM44" i="9"/>
  <c r="CI44" i="9" s="1"/>
  <c r="DE44" i="9"/>
  <c r="BK107" i="9"/>
  <c r="CG107" i="9" s="1"/>
  <c r="DC107" i="9"/>
  <c r="FQ107" i="9"/>
  <c r="DP36" i="9"/>
  <c r="FT59" i="9"/>
  <c r="EX20" i="9"/>
  <c r="DS74" i="9"/>
  <c r="CZ75" i="9"/>
  <c r="ES59" i="9"/>
  <c r="DN15" i="9"/>
  <c r="BD30" i="9"/>
  <c r="BZ30" i="9" s="1"/>
  <c r="DR30" i="9"/>
  <c r="DT18" i="9"/>
  <c r="BJ42" i="9"/>
  <c r="CF42" i="9" s="1"/>
  <c r="ET42" i="9"/>
  <c r="DX42" i="9"/>
  <c r="FR30" i="9"/>
  <c r="DA29" i="9"/>
  <c r="EL93" i="9"/>
  <c r="FL68" i="9"/>
  <c r="ED38" i="9"/>
  <c r="BA13" i="9"/>
  <c r="BW13" i="9" s="1"/>
  <c r="FG13" i="9"/>
  <c r="AY105" i="9"/>
  <c r="BU105" i="9" s="1"/>
  <c r="FE105" i="9"/>
  <c r="FH64" i="9"/>
  <c r="BN79" i="9"/>
  <c r="CJ79" i="9" s="1"/>
  <c r="EX79" i="9"/>
  <c r="FT79" i="9"/>
  <c r="EB79" i="9"/>
  <c r="FL44" i="9"/>
  <c r="BN34" i="9"/>
  <c r="CJ34" i="9" s="1"/>
  <c r="EB34" i="9"/>
  <c r="EX34" i="9"/>
  <c r="BP27" i="9"/>
  <c r="CL27" i="9" s="1"/>
  <c r="DH27" i="9"/>
  <c r="EZ27" i="9"/>
  <c r="FK40" i="9"/>
  <c r="FO47" i="9"/>
  <c r="DU52" i="9"/>
  <c r="EA28" i="9"/>
  <c r="DN64" i="9"/>
  <c r="BB107" i="9"/>
  <c r="BX107" i="9" s="1"/>
  <c r="EL107" i="9"/>
  <c r="EX70" i="9"/>
  <c r="EW45" i="9"/>
  <c r="EU37" i="9"/>
  <c r="FJ71" i="9"/>
  <c r="AW18" i="9"/>
  <c r="BS18" i="9" s="1"/>
  <c r="DK18" i="9"/>
  <c r="EG83" i="9"/>
  <c r="ER77" i="9"/>
  <c r="BG89" i="9"/>
  <c r="CC89" i="9" s="1"/>
  <c r="CY89" i="9"/>
  <c r="DU89" i="9"/>
  <c r="FM89" i="9"/>
  <c r="EQ89" i="9"/>
  <c r="FQ19" i="9"/>
  <c r="BK67" i="9"/>
  <c r="CG67" i="9" s="1"/>
  <c r="FQ67" i="9"/>
  <c r="EU67" i="9"/>
  <c r="DC67" i="9"/>
  <c r="BP36" i="9"/>
  <c r="CL36" i="9" s="1"/>
  <c r="FV36" i="9"/>
  <c r="BA45" i="9"/>
  <c r="BW45" i="9" s="1"/>
  <c r="CS45" i="9"/>
  <c r="DO45" i="9"/>
  <c r="BC69" i="9"/>
  <c r="BY69" i="9" s="1"/>
  <c r="CU69" i="9"/>
  <c r="BG103" i="9"/>
  <c r="CC103" i="9" s="1"/>
  <c r="CY103" i="9"/>
  <c r="EQ103" i="9"/>
  <c r="DU103" i="9"/>
  <c r="BA10" i="9"/>
  <c r="BW10" i="9" s="1"/>
  <c r="EK10" i="9"/>
  <c r="AZ28" i="9"/>
  <c r="BV28" i="9" s="1"/>
  <c r="EJ28" i="9"/>
  <c r="FF28" i="9"/>
  <c r="CR28" i="9"/>
  <c r="DN28" i="9"/>
  <c r="BN35" i="9"/>
  <c r="CJ35" i="9" s="1"/>
  <c r="FT35" i="9"/>
  <c r="BO54" i="9"/>
  <c r="CK54" i="9" s="1"/>
  <c r="DG54" i="9"/>
  <c r="BH84" i="9"/>
  <c r="CD84" i="9" s="1"/>
  <c r="CZ84" i="9"/>
  <c r="ER84" i="9"/>
  <c r="DV84" i="9"/>
  <c r="FN84" i="9"/>
  <c r="CZ52" i="9"/>
  <c r="FV20" i="9"/>
  <c r="CR61" i="9"/>
  <c r="CT103" i="9"/>
  <c r="DG55" i="9"/>
  <c r="CU96" i="9"/>
  <c r="FJ105" i="9"/>
  <c r="EP57" i="9"/>
  <c r="DT15" i="9"/>
  <c r="FM63" i="9"/>
  <c r="FR35" i="9"/>
  <c r="CO46" i="9"/>
  <c r="FK96" i="9"/>
  <c r="ER13" i="9"/>
  <c r="CY87" i="9"/>
  <c r="EV17" i="9"/>
  <c r="DH50" i="9"/>
  <c r="CS59" i="9"/>
  <c r="EJ24" i="9"/>
  <c r="EN83" i="9"/>
  <c r="DR53" i="9"/>
  <c r="CP96" i="9"/>
  <c r="FC53" i="9"/>
  <c r="DK86" i="9"/>
  <c r="FL24" i="9"/>
  <c r="EI86" i="9"/>
  <c r="EG103" i="9"/>
  <c r="DQ86" i="9"/>
  <c r="DU102" i="9"/>
  <c r="DK47" i="9"/>
  <c r="DA10" i="9"/>
  <c r="CT104" i="9"/>
  <c r="BB61" i="9"/>
  <c r="BX61" i="9" s="1"/>
  <c r="EL61" i="9"/>
  <c r="EC83" i="9"/>
  <c r="FI92" i="9"/>
  <c r="FJ60" i="9"/>
  <c r="EP73" i="9"/>
  <c r="BL79" i="9"/>
  <c r="CH79" i="9" s="1"/>
  <c r="EV79" i="9"/>
  <c r="CW21" i="9"/>
  <c r="CU56" i="9"/>
  <c r="FS74" i="9"/>
  <c r="EZ68" i="9"/>
  <c r="DE22" i="9"/>
  <c r="EG43" i="9"/>
  <c r="FF55" i="9"/>
  <c r="DG69" i="9"/>
  <c r="BM64" i="9"/>
  <c r="CI64" i="9" s="1"/>
  <c r="DE64" i="9"/>
  <c r="EB61" i="9"/>
  <c r="DV93" i="9"/>
  <c r="DW16" i="9"/>
  <c r="CQ55" i="9"/>
  <c r="EB105" i="9"/>
  <c r="EN73" i="9"/>
  <c r="BF37" i="9"/>
  <c r="CB37" i="9" s="1"/>
  <c r="EP37" i="9"/>
  <c r="EQ12" i="9"/>
  <c r="EG87" i="9"/>
  <c r="DC88" i="9"/>
  <c r="BC31" i="9"/>
  <c r="BY31" i="9" s="1"/>
  <c r="DQ31" i="9"/>
  <c r="BI81" i="9"/>
  <c r="CE81" i="9" s="1"/>
  <c r="ES81" i="9"/>
  <c r="EZ30" i="9"/>
  <c r="DB13" i="9"/>
  <c r="DM107" i="9"/>
  <c r="DN79" i="9"/>
  <c r="CY22" i="9"/>
  <c r="EU76" i="9"/>
  <c r="EA41" i="9"/>
  <c r="FM62" i="9"/>
  <c r="FK56" i="9"/>
  <c r="EB37" i="9"/>
  <c r="CV79" i="9"/>
  <c r="AW59" i="9"/>
  <c r="BS59" i="9" s="1"/>
  <c r="DK59" i="9"/>
  <c r="FN76" i="9"/>
  <c r="ED60" i="9"/>
  <c r="BA74" i="9"/>
  <c r="BW74" i="9" s="1"/>
  <c r="CS74" i="9"/>
  <c r="CQ84" i="9"/>
  <c r="AY52" i="9"/>
  <c r="BU52" i="9" s="1"/>
  <c r="EI52" i="9"/>
  <c r="CQ52" i="9"/>
  <c r="AZ66" i="9"/>
  <c r="BV66" i="9" s="1"/>
  <c r="DN66" i="9"/>
  <c r="FF66" i="9"/>
  <c r="DF17" i="9"/>
  <c r="FJ64" i="9"/>
  <c r="FD82" i="9"/>
  <c r="CY8" i="9"/>
  <c r="DB84" i="9"/>
  <c r="EA65" i="9"/>
  <c r="EW20" i="9"/>
  <c r="DP47" i="9"/>
  <c r="BO58" i="9"/>
  <c r="CK58" i="9" s="1"/>
  <c r="EY58" i="9"/>
  <c r="FI51" i="9"/>
  <c r="CY49" i="9"/>
  <c r="FS43" i="9"/>
  <c r="DY67" i="9"/>
  <c r="ER10" i="9"/>
  <c r="DH83" i="9"/>
  <c r="ED36" i="9"/>
  <c r="FE99" i="9"/>
  <c r="CV74" i="9"/>
  <c r="FD22" i="9"/>
  <c r="BF61" i="9"/>
  <c r="CB61" i="9" s="1"/>
  <c r="CX61" i="9"/>
  <c r="CO24" i="9"/>
  <c r="EW27" i="9"/>
  <c r="DS77" i="9"/>
  <c r="BE38" i="9"/>
  <c r="CA38" i="9" s="1"/>
  <c r="CW38" i="9"/>
  <c r="FK38" i="9"/>
  <c r="EO38" i="9"/>
  <c r="CQ14" i="9"/>
  <c r="DG73" i="9"/>
  <c r="CV63" i="9"/>
  <c r="FO74" i="9"/>
  <c r="ED70" i="9"/>
  <c r="EK45" i="9"/>
  <c r="BA21" i="9"/>
  <c r="BW21" i="9" s="1"/>
  <c r="FG21" i="9"/>
  <c r="CS21" i="9"/>
  <c r="CQ79" i="9"/>
  <c r="FI52" i="9"/>
  <c r="DT89" i="9"/>
  <c r="DX55" i="9"/>
  <c r="FC75" i="9"/>
  <c r="AW69" i="9"/>
  <c r="BS69" i="9" s="1"/>
  <c r="EG69" i="9"/>
  <c r="DK69" i="9"/>
  <c r="EU93" i="9"/>
  <c r="BI45" i="9"/>
  <c r="CE45" i="9" s="1"/>
  <c r="ES45" i="9"/>
  <c r="DW45" i="9"/>
  <c r="EB76" i="9"/>
  <c r="EM69" i="9"/>
  <c r="BG48" i="9"/>
  <c r="CC48" i="9" s="1"/>
  <c r="EQ48" i="9"/>
  <c r="DU48" i="9"/>
  <c r="CY48" i="9"/>
  <c r="FF94" i="9"/>
  <c r="BI32" i="9"/>
  <c r="CE32" i="9" s="1"/>
  <c r="DW32" i="9"/>
  <c r="ES32" i="9"/>
  <c r="EM13" i="9"/>
  <c r="BE41" i="9"/>
  <c r="CA41" i="9" s="1"/>
  <c r="FK41" i="9"/>
  <c r="DS41" i="9"/>
  <c r="BP56" i="9"/>
  <c r="CL56" i="9" s="1"/>
  <c r="ED56" i="9"/>
  <c r="CS10" i="9"/>
  <c r="EB35" i="9"/>
  <c r="BO46" i="9"/>
  <c r="CK46" i="9" s="1"/>
  <c r="DG46" i="9"/>
  <c r="FU46" i="9"/>
  <c r="CU48" i="9"/>
  <c r="DR14" i="9"/>
  <c r="DB76" i="9"/>
  <c r="EU66" i="9"/>
  <c r="CZ69" i="9"/>
  <c r="EN101" i="9"/>
  <c r="DK77" i="9"/>
  <c r="BI66" i="9"/>
  <c r="CE66" i="9" s="1"/>
  <c r="ES66" i="9"/>
  <c r="BP79" i="9"/>
  <c r="CL79" i="9" s="1"/>
  <c r="EZ79" i="9"/>
  <c r="DF91" i="9"/>
  <c r="BC63" i="9"/>
  <c r="BY63" i="9" s="1"/>
  <c r="FI63" i="9"/>
  <c r="EM63" i="9"/>
  <c r="DH45" i="9"/>
  <c r="AW99" i="9"/>
  <c r="BS99" i="9" s="1"/>
  <c r="DK99" i="9"/>
  <c r="DY78" i="9"/>
  <c r="BL32" i="9"/>
  <c r="CH32" i="9" s="1"/>
  <c r="FR32" i="9"/>
  <c r="BO9" i="9"/>
  <c r="CK9" i="9" s="1"/>
  <c r="EY9" i="9"/>
  <c r="EC9" i="9"/>
  <c r="BD75" i="9"/>
  <c r="BZ75" i="9" s="1"/>
  <c r="DR75" i="9"/>
  <c r="FJ75" i="9"/>
  <c r="CV75" i="9"/>
  <c r="FF96" i="9"/>
  <c r="FC46" i="9"/>
  <c r="CW96" i="9"/>
  <c r="DN24" i="9"/>
  <c r="EM99" i="9"/>
  <c r="FJ83" i="9"/>
  <c r="CU86" i="9"/>
  <c r="AY34" i="9"/>
  <c r="BU34" i="9" s="1"/>
  <c r="CQ34" i="9"/>
  <c r="BJ107" i="9"/>
  <c r="CF107" i="9" s="1"/>
  <c r="DB107" i="9"/>
  <c r="EW74" i="9"/>
  <c r="AY66" i="9"/>
  <c r="BU66" i="9" s="1"/>
  <c r="DM66" i="9"/>
  <c r="BB67" i="9"/>
  <c r="BX67" i="9" s="1"/>
  <c r="EL67" i="9"/>
  <c r="EJ55" i="9"/>
  <c r="DB35" i="9"/>
  <c r="BF72" i="9"/>
  <c r="CB72" i="9" s="1"/>
  <c r="CX72" i="9"/>
  <c r="AX16" i="9"/>
  <c r="BT16" i="9" s="1"/>
  <c r="FD16" i="9"/>
  <c r="I16" i="8"/>
  <c r="DA16" i="9"/>
  <c r="BO80" i="9"/>
  <c r="CK80" i="9" s="1"/>
  <c r="FU80" i="9"/>
  <c r="AX57" i="9"/>
  <c r="BT57" i="9" s="1"/>
  <c r="CP57" i="9"/>
  <c r="FL81" i="9"/>
  <c r="EW50" i="9"/>
  <c r="AX79" i="9"/>
  <c r="BT79" i="9" s="1"/>
  <c r="DL79" i="9"/>
  <c r="BE88" i="9"/>
  <c r="CA88" i="9" s="1"/>
  <c r="CW88" i="9"/>
  <c r="DH30" i="9"/>
  <c r="AW31" i="9"/>
  <c r="BS31" i="9" s="1"/>
  <c r="CO31" i="9"/>
  <c r="BI62" i="9"/>
  <c r="CE62" i="9" s="1"/>
  <c r="FO62" i="9"/>
  <c r="CR79" i="9"/>
  <c r="DU62" i="9"/>
  <c r="EX37" i="9"/>
  <c r="DR79" i="9"/>
  <c r="ER76" i="9"/>
  <c r="BP42" i="9"/>
  <c r="CL42" i="9" s="1"/>
  <c r="FV42" i="9"/>
  <c r="DM84" i="9"/>
  <c r="EX17" i="9"/>
  <c r="DL82" i="9"/>
  <c r="EQ8" i="9"/>
  <c r="AW33" i="9"/>
  <c r="BS33" i="9" s="1"/>
  <c r="DK33" i="9"/>
  <c r="FC33" i="9"/>
  <c r="EW65" i="9"/>
  <c r="FS20" i="9"/>
  <c r="EM51" i="9"/>
  <c r="BD103" i="9"/>
  <c r="BZ103" i="9" s="1"/>
  <c r="EN103" i="9"/>
  <c r="DR103" i="9"/>
  <c r="DR74" i="9"/>
  <c r="DK24" i="9"/>
  <c r="DE27" i="9"/>
  <c r="BH106" i="9"/>
  <c r="CD106" i="9" s="1"/>
  <c r="ER106" i="9"/>
  <c r="FN106" i="9"/>
  <c r="DA74" i="9"/>
  <c r="FP55" i="9"/>
  <c r="FQ93" i="9"/>
  <c r="BB43" i="9"/>
  <c r="BX43" i="9" s="1"/>
  <c r="DP43" i="9"/>
  <c r="DQ69" i="9"/>
  <c r="BG91" i="9"/>
  <c r="CC91" i="9" s="1"/>
  <c r="EQ91" i="9"/>
  <c r="DU91" i="9"/>
  <c r="AZ32" i="9"/>
  <c r="BV32" i="9" s="1"/>
  <c r="FF32" i="9"/>
  <c r="EJ32" i="9"/>
  <c r="CR32" i="9"/>
  <c r="DO10" i="9"/>
  <c r="BB44" i="9"/>
  <c r="BX44" i="9" s="1"/>
  <c r="EL44" i="9"/>
  <c r="FH44" i="9"/>
  <c r="EX35" i="9"/>
  <c r="BE94" i="9"/>
  <c r="CA94" i="9" s="1"/>
  <c r="FK94" i="9"/>
  <c r="BJ20" i="9"/>
  <c r="CF20" i="9" s="1"/>
  <c r="ET20" i="9"/>
  <c r="FP20" i="9"/>
  <c r="DB20" i="9"/>
  <c r="DX20" i="9"/>
  <c r="BE83" i="9"/>
  <c r="CA83" i="9" s="1"/>
  <c r="CW83" i="9"/>
  <c r="AZ53" i="9"/>
  <c r="BV53" i="9" s="1"/>
  <c r="DN53" i="9"/>
  <c r="CR53" i="9"/>
  <c r="EJ53" i="9"/>
  <c r="ED45" i="9"/>
  <c r="AY107" i="9"/>
  <c r="BU107" i="9" s="1"/>
  <c r="CQ107" i="9"/>
  <c r="FN52" i="9"/>
  <c r="EJ61" i="9"/>
  <c r="FL57" i="9"/>
  <c r="DD35" i="9"/>
  <c r="DU87" i="9"/>
  <c r="FU14" i="9"/>
  <c r="EW100" i="9"/>
  <c r="CX24" i="9"/>
  <c r="FK55" i="9"/>
  <c r="CS89" i="9"/>
  <c r="FU13" i="9"/>
  <c r="FN98" i="9"/>
  <c r="ER52" i="9"/>
  <c r="DW76" i="9"/>
  <c r="FO42" i="9"/>
  <c r="DH67" i="9"/>
  <c r="ED20" i="9"/>
  <c r="EK24" i="9"/>
  <c r="CR96" i="9"/>
  <c r="FF61" i="9"/>
  <c r="FH103" i="9"/>
  <c r="FU55" i="9"/>
  <c r="EM96" i="9"/>
  <c r="DR105" i="9"/>
  <c r="FJ42" i="9"/>
  <c r="DT57" i="9"/>
  <c r="FL15" i="9"/>
  <c r="CY63" i="9"/>
  <c r="ET26" i="9"/>
  <c r="DZ35" i="9"/>
  <c r="EG46" i="9"/>
  <c r="DC98" i="9"/>
  <c r="FQ31" i="9"/>
  <c r="DZ66" i="9"/>
  <c r="EO96" i="9"/>
  <c r="FN13" i="9"/>
  <c r="EH23" i="9"/>
  <c r="EQ87" i="9"/>
  <c r="FR64" i="9"/>
  <c r="DH90" i="9"/>
  <c r="DD17" i="9"/>
  <c r="DA85" i="9"/>
  <c r="EZ50" i="9"/>
  <c r="FG93" i="9"/>
  <c r="DO59" i="9"/>
  <c r="CQ96" i="9"/>
  <c r="CQ22" i="9"/>
  <c r="FF24" i="9"/>
  <c r="CT13" i="9"/>
  <c r="EB97" i="9"/>
  <c r="EX29" i="9"/>
  <c r="DG14" i="9"/>
  <c r="FI99" i="9"/>
  <c r="CV83" i="9"/>
  <c r="CV53" i="9"/>
  <c r="DL96" i="9"/>
  <c r="EP83" i="9"/>
  <c r="EQ78" i="9"/>
  <c r="FP18" i="9"/>
  <c r="EA100" i="9"/>
  <c r="FS39" i="9"/>
  <c r="EG86" i="9"/>
  <c r="DS53" i="9"/>
  <c r="EL52" i="9"/>
  <c r="EP24" i="9"/>
  <c r="FI61" i="9"/>
  <c r="FC103" i="9"/>
  <c r="EO55" i="9"/>
  <c r="EM86" i="9"/>
  <c r="EQ102" i="9"/>
  <c r="BA58" i="9"/>
  <c r="BW58" i="9" s="1"/>
  <c r="DO58" i="9"/>
  <c r="AY90" i="9"/>
  <c r="BU90" i="9" s="1"/>
  <c r="EI90" i="9"/>
  <c r="EI34" i="9"/>
  <c r="FH104" i="9"/>
  <c r="DF85" i="9"/>
  <c r="EY83" i="9"/>
  <c r="DG13" i="9"/>
  <c r="EM92" i="9"/>
  <c r="CV60" i="9"/>
  <c r="DX107" i="9"/>
  <c r="BJ24" i="9"/>
  <c r="CF24" i="9" s="1"/>
  <c r="DX24" i="9"/>
  <c r="DZ79" i="9"/>
  <c r="EU58" i="9"/>
  <c r="DC36" i="9"/>
  <c r="DS21" i="9"/>
  <c r="DQ56" i="9"/>
  <c r="BH96" i="9"/>
  <c r="CD96" i="9" s="1"/>
  <c r="ER96" i="9"/>
  <c r="FE66" i="9"/>
  <c r="FH67" i="9"/>
  <c r="DL55" i="9"/>
  <c r="EW22" i="9"/>
  <c r="DB75" i="9"/>
  <c r="DK43" i="9"/>
  <c r="CR55" i="9"/>
  <c r="EC69" i="9"/>
  <c r="BO47" i="9"/>
  <c r="CK47" i="9" s="1"/>
  <c r="EY47" i="9"/>
  <c r="DT72" i="9"/>
  <c r="BJ9" i="9"/>
  <c r="CF9" i="9" s="1"/>
  <c r="DX9" i="9"/>
  <c r="DH84" i="9"/>
  <c r="DF61" i="9"/>
  <c r="FN93" i="9"/>
  <c r="ES16" i="9"/>
  <c r="FV81" i="9"/>
  <c r="FE55" i="9"/>
  <c r="EJ81" i="9"/>
  <c r="DF105" i="9"/>
  <c r="DG80" i="9"/>
  <c r="FD57" i="9"/>
  <c r="CX37" i="9"/>
  <c r="DU12" i="9"/>
  <c r="DZ105" i="9"/>
  <c r="DZ65" i="9"/>
  <c r="DK87" i="9"/>
  <c r="EA50" i="9"/>
  <c r="DY47" i="9"/>
  <c r="CR71" i="9"/>
  <c r="CU31" i="9"/>
  <c r="EH79" i="9"/>
  <c r="DZ44" i="9"/>
  <c r="DS88" i="9"/>
  <c r="DA55" i="9"/>
  <c r="FM10" i="9"/>
  <c r="FV30" i="9"/>
  <c r="DD9" i="9"/>
  <c r="FH71" i="9"/>
  <c r="FM65" i="9"/>
  <c r="DK31" i="9"/>
  <c r="FE107" i="9"/>
  <c r="J9" i="8"/>
  <c r="DA33" i="9"/>
  <c r="ED73" i="9"/>
  <c r="DO103" i="9"/>
  <c r="FF79" i="9"/>
  <c r="EB23" i="9"/>
  <c r="EM94" i="9"/>
  <c r="DU22" i="9"/>
  <c r="DC76" i="9"/>
  <c r="FT103" i="9"/>
  <c r="FS41" i="9"/>
  <c r="BN83" i="9"/>
  <c r="CJ83" i="9" s="1"/>
  <c r="EB83" i="9"/>
  <c r="CY62" i="9"/>
  <c r="EO56" i="9"/>
  <c r="EC92" i="9"/>
  <c r="FJ86" i="9"/>
  <c r="DX45" i="9"/>
  <c r="FS40" i="9"/>
  <c r="BM76" i="9"/>
  <c r="CI76" i="9" s="1"/>
  <c r="EW76" i="9"/>
  <c r="BG17" i="9"/>
  <c r="CC17" i="9" s="1"/>
  <c r="EQ17" i="9"/>
  <c r="EA84" i="9"/>
  <c r="DV76" i="9"/>
  <c r="FO92" i="9"/>
  <c r="FV100" i="9"/>
  <c r="ED42" i="9"/>
  <c r="EK74" i="9"/>
  <c r="FG52" i="9"/>
  <c r="FE84" i="9"/>
  <c r="FE52" i="9"/>
  <c r="EJ41" i="9"/>
  <c r="EB78" i="9"/>
  <c r="EB17" i="9"/>
  <c r="BO27" i="9"/>
  <c r="CK27" i="9" s="1"/>
  <c r="FU27" i="9"/>
  <c r="EC27" i="9"/>
  <c r="BC103" i="9"/>
  <c r="BY103" i="9" s="1"/>
  <c r="EM103" i="9"/>
  <c r="BC33" i="9"/>
  <c r="BY33" i="9" s="1"/>
  <c r="CU33" i="9"/>
  <c r="FI33" i="9"/>
  <c r="FJ76" i="9"/>
  <c r="EN64" i="9"/>
  <c r="CP82" i="9"/>
  <c r="EQ56" i="9"/>
  <c r="DU8" i="9"/>
  <c r="EG33" i="9"/>
  <c r="FS65" i="9"/>
  <c r="DC13" i="9"/>
  <c r="EC58" i="9"/>
  <c r="FI97" i="9"/>
  <c r="FJ103" i="9"/>
  <c r="FD35" i="9"/>
  <c r="EQ49" i="9"/>
  <c r="BJ97" i="9"/>
  <c r="CF97" i="9" s="1"/>
  <c r="DB97" i="9"/>
  <c r="DZ57" i="9"/>
  <c r="BM90" i="9"/>
  <c r="CI90" i="9" s="1"/>
  <c r="FS90" i="9"/>
  <c r="EA43" i="9"/>
  <c r="EU57" i="9"/>
  <c r="FV83" i="9"/>
  <c r="DH40" i="9"/>
  <c r="EI20" i="9"/>
  <c r="DQ47" i="9"/>
  <c r="EI21" i="9"/>
  <c r="CP22" i="9"/>
  <c r="DT61" i="9"/>
  <c r="BG41" i="9"/>
  <c r="CC41" i="9" s="1"/>
  <c r="DU41" i="9"/>
  <c r="EA10" i="9"/>
  <c r="EG24" i="9"/>
  <c r="EW89" i="9"/>
  <c r="EA27" i="9"/>
  <c r="FK77" i="9"/>
  <c r="FN87" i="9"/>
  <c r="BP85" i="9"/>
  <c r="CL85" i="9" s="1"/>
  <c r="FV85" i="9"/>
  <c r="ED85" i="9"/>
  <c r="DH85" i="9"/>
  <c r="BF71" i="9"/>
  <c r="CB71" i="9" s="1"/>
  <c r="EP71" i="9"/>
  <c r="DT71" i="9"/>
  <c r="CX71" i="9"/>
  <c r="FL71" i="9"/>
  <c r="ES68" i="9"/>
  <c r="DM14" i="9"/>
  <c r="BC80" i="9"/>
  <c r="BY80" i="9" s="1"/>
  <c r="DQ80" i="9"/>
  <c r="EM80" i="9"/>
  <c r="EC73" i="9"/>
  <c r="DR63" i="9"/>
  <c r="BG61" i="9"/>
  <c r="CC61" i="9" s="1"/>
  <c r="FM61" i="9"/>
  <c r="EQ61" i="9"/>
  <c r="DV106" i="9"/>
  <c r="CZ43" i="9"/>
  <c r="ES74" i="9"/>
  <c r="FV70" i="9"/>
  <c r="CZ72" i="9"/>
  <c r="DW67" i="9"/>
  <c r="EK21" i="9"/>
  <c r="DM79" i="9"/>
  <c r="DM23" i="9"/>
  <c r="EJ70" i="9"/>
  <c r="FH101" i="9"/>
  <c r="FU88" i="9"/>
  <c r="DG60" i="9"/>
  <c r="FI71" i="9"/>
  <c r="EM52" i="9"/>
  <c r="FD28" i="9"/>
  <c r="BG40" i="9"/>
  <c r="CC40" i="9" s="1"/>
  <c r="DU40" i="9"/>
  <c r="EQ40" i="9"/>
  <c r="DD92" i="9"/>
  <c r="CO69" i="9"/>
  <c r="DC93" i="9"/>
  <c r="FO45" i="9"/>
  <c r="EL43" i="9"/>
  <c r="FT76" i="9"/>
  <c r="FM91" i="9"/>
  <c r="EV25" i="9"/>
  <c r="FK51" i="9"/>
  <c r="DN32" i="9"/>
  <c r="CU13" i="9"/>
  <c r="DB71" i="9"/>
  <c r="BP103" i="9"/>
  <c r="CL103" i="9" s="1"/>
  <c r="FV103" i="9"/>
  <c r="ED103" i="9"/>
  <c r="CT44" i="9"/>
  <c r="DF8" i="9"/>
  <c r="EY46" i="9"/>
  <c r="DQ48" i="9"/>
  <c r="FU29" i="9"/>
  <c r="FP76" i="9"/>
  <c r="DS94" i="9"/>
  <c r="DC85" i="9"/>
  <c r="DC66" i="9"/>
  <c r="FN69" i="9"/>
  <c r="FJ101" i="9"/>
  <c r="BF88" i="9"/>
  <c r="CB88" i="9" s="1"/>
  <c r="FL88" i="9"/>
  <c r="CX88" i="9"/>
  <c r="EP88" i="9"/>
  <c r="FC77" i="9"/>
  <c r="EW86" i="9"/>
  <c r="EO83" i="9"/>
  <c r="DA66" i="9"/>
  <c r="ED79" i="9"/>
  <c r="FF53" i="9"/>
  <c r="EB91" i="9"/>
  <c r="DQ63" i="9"/>
  <c r="BK91" i="9"/>
  <c r="CG91" i="9" s="1"/>
  <c r="FQ91" i="9"/>
  <c r="EU91" i="9"/>
  <c r="EZ45" i="9"/>
  <c r="AW51" i="9"/>
  <c r="BS51" i="9" s="1"/>
  <c r="FC51" i="9"/>
  <c r="DK51" i="9"/>
  <c r="EU78" i="9"/>
  <c r="BP74" i="9"/>
  <c r="CL74" i="9" s="1"/>
  <c r="EZ74" i="9"/>
  <c r="BA89" i="9"/>
  <c r="BW89" i="9" s="1"/>
  <c r="FG89" i="9"/>
  <c r="BD95" i="9"/>
  <c r="BZ95" i="9" s="1"/>
  <c r="EN95" i="9"/>
  <c r="BM74" i="9"/>
  <c r="CI74" i="9" s="1"/>
  <c r="EA74" i="9"/>
  <c r="BJ35" i="9"/>
  <c r="CF35" i="9" s="1"/>
  <c r="FP35" i="9"/>
  <c r="BF81" i="9"/>
  <c r="CB81" i="9" s="1"/>
  <c r="EP81" i="9"/>
  <c r="DQ94" i="9"/>
  <c r="EQ62" i="9"/>
  <c r="DB45" i="9"/>
  <c r="AX63" i="9"/>
  <c r="BT63" i="9" s="1"/>
  <c r="FD63" i="9"/>
  <c r="CZ76" i="9"/>
  <c r="DH42" i="9"/>
  <c r="DF78" i="9"/>
  <c r="DR64" i="9"/>
  <c r="EH82" i="9"/>
  <c r="FM8" i="9"/>
  <c r="BK79" i="9"/>
  <c r="CG79" i="9" s="1"/>
  <c r="DC79" i="9"/>
  <c r="EU79" i="9"/>
  <c r="BB47" i="9"/>
  <c r="BX47" i="9" s="1"/>
  <c r="CT47" i="9"/>
  <c r="CU97" i="9"/>
  <c r="BG32" i="9"/>
  <c r="CC32" i="9" s="1"/>
  <c r="CY32" i="9"/>
  <c r="EQ32" i="9"/>
  <c r="EZ83" i="9"/>
  <c r="EH22" i="9"/>
  <c r="FC24" i="9"/>
  <c r="CW77" i="9"/>
  <c r="DW68" i="9"/>
  <c r="EI14" i="9"/>
  <c r="EN63" i="9"/>
  <c r="DV43" i="9"/>
  <c r="BI75" i="9"/>
  <c r="CE75" i="9" s="1"/>
  <c r="DA75" i="9"/>
  <c r="DV72" i="9"/>
  <c r="BP104" i="9"/>
  <c r="CL104" i="9" s="1"/>
  <c r="FV104" i="9"/>
  <c r="EI79" i="9"/>
  <c r="EY88" i="9"/>
  <c r="FR92" i="9"/>
  <c r="DY93" i="9"/>
  <c r="BI27" i="9"/>
  <c r="CE27" i="9" s="1"/>
  <c r="FO27" i="9"/>
  <c r="DW27" i="9"/>
  <c r="ES27" i="9"/>
  <c r="DA27" i="9"/>
  <c r="FH43" i="9"/>
  <c r="DF76" i="9"/>
  <c r="BJ81" i="9"/>
  <c r="CF81" i="9" s="1"/>
  <c r="ET81" i="9"/>
  <c r="BJ104" i="9"/>
  <c r="CF104" i="9" s="1"/>
  <c r="ET104" i="9"/>
  <c r="BD36" i="9"/>
  <c r="BZ36" i="9" s="1"/>
  <c r="FJ36" i="9"/>
  <c r="EN36" i="9"/>
  <c r="DR36" i="9"/>
  <c r="BL73" i="9"/>
  <c r="CH73" i="9" s="1"/>
  <c r="FR73" i="9"/>
  <c r="EV73" i="9"/>
  <c r="DZ73" i="9"/>
  <c r="BK61" i="9"/>
  <c r="CG61" i="9" s="1"/>
  <c r="DC61" i="9"/>
  <c r="EU61" i="9"/>
  <c r="FQ61" i="9"/>
  <c r="BO8" i="9"/>
  <c r="CK8" i="9" s="1"/>
  <c r="DG8" i="9"/>
  <c r="FU8" i="9"/>
  <c r="EY8" i="9"/>
  <c r="BE75" i="9"/>
  <c r="CA75" i="9" s="1"/>
  <c r="CW75" i="9"/>
  <c r="EO75" i="9"/>
  <c r="DY85" i="9"/>
  <c r="BP62" i="9"/>
  <c r="CL62" i="9" s="1"/>
  <c r="FV62" i="9"/>
  <c r="EZ62" i="9"/>
  <c r="ED62" i="9"/>
  <c r="FK83" i="9"/>
  <c r="EX91" i="9"/>
  <c r="FV45" i="9"/>
  <c r="FQ78" i="9"/>
  <c r="BB19" i="9"/>
  <c r="BX19" i="9" s="1"/>
  <c r="EL19" i="9"/>
  <c r="CT19" i="9"/>
  <c r="BM54" i="9"/>
  <c r="CI54" i="9" s="1"/>
  <c r="EA54" i="9"/>
  <c r="DE54" i="9"/>
  <c r="BN101" i="9"/>
  <c r="CJ101" i="9" s="1"/>
  <c r="EB101" i="9"/>
  <c r="EX101" i="9"/>
  <c r="DF101" i="9"/>
  <c r="BH44" i="9"/>
  <c r="CD44" i="9" s="1"/>
  <c r="FN44" i="9"/>
  <c r="BO90" i="9"/>
  <c r="CK90" i="9" s="1"/>
  <c r="EC90" i="9"/>
  <c r="DG90" i="9"/>
  <c r="EY90" i="9"/>
  <c r="BF95" i="9"/>
  <c r="CB95" i="9" s="1"/>
  <c r="DT95" i="9"/>
  <c r="BH20" i="9"/>
  <c r="CD20" i="9" s="1"/>
  <c r="FN20" i="9"/>
  <c r="DV20" i="9"/>
  <c r="AZ13" i="9"/>
  <c r="EJ13" i="9"/>
  <c r="DN13" i="9"/>
  <c r="FF13" i="9"/>
  <c r="CR13" i="9"/>
  <c r="AX21" i="9"/>
  <c r="BT21" i="9" s="1"/>
  <c r="CP21" i="9"/>
  <c r="FD21" i="9"/>
  <c r="BM78" i="9"/>
  <c r="CI78" i="9" s="1"/>
  <c r="EW78" i="9"/>
  <c r="FS78" i="9"/>
  <c r="EA78" i="9"/>
  <c r="BC83" i="9"/>
  <c r="BY83" i="9" s="1"/>
  <c r="EM83" i="9"/>
  <c r="CU83" i="9"/>
  <c r="EP29" i="9"/>
  <c r="DK42" i="9"/>
  <c r="CZ24" i="9"/>
  <c r="DW90" i="9"/>
  <c r="DN60" i="9"/>
  <c r="DF73" i="9"/>
  <c r="DG56" i="9"/>
  <c r="EQ68" i="9"/>
  <c r="FC94" i="9"/>
  <c r="CO17" i="9"/>
  <c r="EW80" i="9"/>
  <c r="CP64" i="9"/>
  <c r="FN100" i="9"/>
  <c r="DA72" i="9"/>
  <c r="FF106" i="9"/>
  <c r="DV88" i="9"/>
  <c r="FN37" i="9"/>
  <c r="EK107" i="9"/>
  <c r="DO43" i="9"/>
  <c r="EM79" i="9"/>
  <c r="DR82" i="9"/>
  <c r="CY86" i="9"/>
  <c r="FH19" i="9"/>
  <c r="BL82" i="9"/>
  <c r="CH82" i="9" s="1"/>
  <c r="DD82" i="9"/>
  <c r="EW54" i="9"/>
  <c r="CW32" i="9"/>
  <c r="BP55" i="9"/>
  <c r="CL55" i="9" s="1"/>
  <c r="ED55" i="9"/>
  <c r="FT101" i="9"/>
  <c r="DY62" i="9"/>
  <c r="EJ102" i="9"/>
  <c r="BB66" i="9"/>
  <c r="BX66" i="9" s="1"/>
  <c r="DP66" i="9"/>
  <c r="BM18" i="9"/>
  <c r="CI18" i="9" s="1"/>
  <c r="FS18" i="9"/>
  <c r="DE18" i="9"/>
  <c r="CZ44" i="9"/>
  <c r="BI69" i="9"/>
  <c r="CE69" i="9" s="1"/>
  <c r="FO69" i="9"/>
  <c r="AX26" i="9"/>
  <c r="BT26" i="9" s="1"/>
  <c r="EH26" i="9"/>
  <c r="CP26" i="9"/>
  <c r="EP95" i="9"/>
  <c r="DK66" i="9"/>
  <c r="ER20" i="9"/>
  <c r="EZ77" i="9"/>
  <c r="BA88" i="9"/>
  <c r="BW88" i="9" s="1"/>
  <c r="EK88" i="9"/>
  <c r="AX91" i="9"/>
  <c r="BT91" i="9" s="1"/>
  <c r="FD91" i="9"/>
  <c r="EH91" i="9"/>
  <c r="CP91" i="9"/>
  <c r="DL91" i="9"/>
  <c r="EH21" i="9"/>
  <c r="BI106" i="9"/>
  <c r="CE106" i="9" s="1"/>
  <c r="FO106" i="9"/>
  <c r="DQ83" i="9"/>
  <c r="BA101" i="9"/>
  <c r="BW101" i="9" s="1"/>
  <c r="DO101" i="9"/>
  <c r="FD88" i="9"/>
  <c r="BL36" i="9"/>
  <c r="CH36" i="9" s="1"/>
  <c r="DZ36" i="9"/>
  <c r="DD36" i="9"/>
  <c r="EG54" i="9"/>
  <c r="DC32" i="9"/>
  <c r="DM82" i="9"/>
  <c r="DN88" i="9"/>
  <c r="CU73" i="9"/>
  <c r="FL29" i="9"/>
  <c r="FM101" i="9"/>
  <c r="DX69" i="9"/>
  <c r="DB28" i="9"/>
  <c r="FS31" i="9"/>
  <c r="ER24" i="9"/>
  <c r="DA90" i="9"/>
  <c r="EZ107" i="9"/>
  <c r="CT60" i="9"/>
  <c r="EB73" i="9"/>
  <c r="FT9" i="9"/>
  <c r="EY56" i="9"/>
  <c r="DL20" i="9"/>
  <c r="EM9" i="9"/>
  <c r="CX48" i="9"/>
  <c r="CY68" i="9"/>
  <c r="DB31" i="9"/>
  <c r="CO94" i="9"/>
  <c r="CO23" i="9"/>
  <c r="FS61" i="9"/>
  <c r="DE19" i="9"/>
  <c r="DS67" i="9"/>
  <c r="DY40" i="9"/>
  <c r="DP12" i="9"/>
  <c r="DR55" i="9"/>
  <c r="FM57" i="9"/>
  <c r="EZ75" i="9"/>
  <c r="DP39" i="9"/>
  <c r="ER100" i="9"/>
  <c r="DW72" i="9"/>
  <c r="EJ52" i="9"/>
  <c r="DF53" i="9"/>
  <c r="ER88" i="9"/>
  <c r="ES91" i="9"/>
  <c r="FG104" i="9"/>
  <c r="CS39" i="9"/>
  <c r="DW89" i="9"/>
  <c r="ED80" i="9"/>
  <c r="FG107" i="9"/>
  <c r="CS43" i="9"/>
  <c r="CQ51" i="9"/>
  <c r="DP34" i="9"/>
  <c r="EC10" i="9"/>
  <c r="CU79" i="9"/>
  <c r="CV68" i="9"/>
  <c r="CV43" i="9"/>
  <c r="DL62" i="9"/>
  <c r="DT60" i="9"/>
  <c r="EQ86" i="9"/>
  <c r="EW15" i="9"/>
  <c r="FC72" i="9"/>
  <c r="CW28" i="9"/>
  <c r="DP77" i="9"/>
  <c r="DP19" i="9"/>
  <c r="BO74" i="9"/>
  <c r="CK74" i="9" s="1"/>
  <c r="DG74" i="9"/>
  <c r="FU74" i="9"/>
  <c r="EN27" i="9"/>
  <c r="CY67" i="9"/>
  <c r="FR82" i="9"/>
  <c r="DY75" i="9"/>
  <c r="ER19" i="9"/>
  <c r="BA20" i="9"/>
  <c r="BW20" i="9" s="1"/>
  <c r="DO20" i="9"/>
  <c r="DF27" i="9"/>
  <c r="FI39" i="9"/>
  <c r="CX74" i="9"/>
  <c r="CR102" i="9"/>
  <c r="CT66" i="9"/>
  <c r="FU87" i="9"/>
  <c r="FN89" i="9"/>
  <c r="EK33" i="9"/>
  <c r="EW18" i="9"/>
  <c r="DV44" i="9"/>
  <c r="FV15" i="9"/>
  <c r="DP79" i="9"/>
  <c r="EB80" i="9"/>
  <c r="FI102" i="9"/>
  <c r="DL26" i="9"/>
  <c r="CX95" i="9"/>
  <c r="DT8" i="9"/>
  <c r="FM39" i="9"/>
  <c r="BJ40" i="9"/>
  <c r="CF40" i="9" s="1"/>
  <c r="DX40" i="9"/>
  <c r="EG66" i="9"/>
  <c r="BE107" i="9"/>
  <c r="CA107" i="9" s="1"/>
  <c r="CW107" i="9"/>
  <c r="DS107" i="9"/>
  <c r="DS26" i="9"/>
  <c r="CZ20" i="9"/>
  <c r="ED77" i="9"/>
  <c r="CS88" i="9"/>
  <c r="CV97" i="9"/>
  <c r="EV37" i="9"/>
  <c r="BM36" i="9"/>
  <c r="CI36" i="9" s="1"/>
  <c r="EA36" i="9"/>
  <c r="EW36" i="9"/>
  <c r="EO25" i="9"/>
  <c r="FQ52" i="9"/>
  <c r="ET56" i="9"/>
  <c r="BN102" i="9"/>
  <c r="CJ102" i="9" s="1"/>
  <c r="EB102" i="9"/>
  <c r="DW106" i="9"/>
  <c r="CV21" i="9"/>
  <c r="FG101" i="9"/>
  <c r="DR33" i="9"/>
  <c r="FR36" i="9"/>
  <c r="FQ18" i="9"/>
  <c r="ER102" i="9"/>
  <c r="ES35" i="9"/>
  <c r="DP76" i="9"/>
  <c r="FD75" i="9"/>
  <c r="DT106" i="9"/>
  <c r="DU88" i="9"/>
  <c r="FP12" i="9"/>
  <c r="FC101" i="9"/>
  <c r="EU32" i="9"/>
  <c r="FE82" i="9"/>
  <c r="FF88" i="9"/>
  <c r="EB32" i="9"/>
  <c r="EN77" i="9"/>
  <c r="FD97" i="9"/>
  <c r="DL39" i="9"/>
  <c r="CX29" i="9"/>
  <c r="CY72" i="9"/>
  <c r="DB69" i="9"/>
  <c r="ET28" i="9"/>
  <c r="DE81" i="9"/>
  <c r="EW31" i="9"/>
  <c r="CW78" i="9"/>
  <c r="FN41" i="9"/>
  <c r="FN24" i="9"/>
  <c r="DA43" i="9"/>
  <c r="ED107" i="9"/>
  <c r="EZ53" i="9"/>
  <c r="CS100" i="9"/>
  <c r="FH60" i="9"/>
  <c r="EX73" i="9"/>
  <c r="EB9" i="9"/>
  <c r="FD20" i="9"/>
  <c r="FI9" i="9"/>
  <c r="EN100" i="9"/>
  <c r="EN52" i="9"/>
  <c r="FD95" i="9"/>
  <c r="FL48" i="9"/>
  <c r="FM68" i="9"/>
  <c r="DB67" i="9"/>
  <c r="DX31" i="9"/>
  <c r="DD87" i="9"/>
  <c r="DD43" i="9"/>
  <c r="DK23" i="9"/>
  <c r="EA61" i="9"/>
  <c r="EW19" i="9"/>
  <c r="CW67" i="9"/>
  <c r="EO9" i="9"/>
  <c r="FQ77" i="9"/>
  <c r="EU40" i="9"/>
  <c r="DK17" i="9"/>
  <c r="DV49" i="9"/>
  <c r="EL12" i="9"/>
  <c r="EN55" i="9"/>
  <c r="FK17" i="9"/>
  <c r="DH75" i="9"/>
  <c r="DO55" i="9"/>
  <c r="DT97" i="9"/>
  <c r="CT48" i="9"/>
  <c r="DV100" i="9"/>
  <c r="ES72" i="9"/>
  <c r="FF87" i="9"/>
  <c r="CR52" i="9"/>
  <c r="FT53" i="9"/>
  <c r="EM105" i="9"/>
  <c r="FO91" i="9"/>
  <c r="DA30" i="9"/>
  <c r="ED101" i="9"/>
  <c r="ED57" i="9"/>
  <c r="DO39" i="9"/>
  <c r="FN91" i="9"/>
  <c r="FN33" i="9"/>
  <c r="DA89" i="9"/>
  <c r="DH80" i="9"/>
  <c r="DO107" i="9"/>
  <c r="EI51" i="9"/>
  <c r="DP81" i="9"/>
  <c r="EX89" i="9"/>
  <c r="DF10" i="9"/>
  <c r="DG61" i="9"/>
  <c r="EY10" i="9"/>
  <c r="DQ79" i="9"/>
  <c r="EN68" i="9"/>
  <c r="DR43" i="9"/>
  <c r="EH62" i="9"/>
  <c r="EP60" i="9"/>
  <c r="DT11" i="9"/>
  <c r="EA15" i="9"/>
  <c r="DX52" i="9"/>
  <c r="DZ16" i="9"/>
  <c r="FK28" i="9"/>
  <c r="DC81" i="9"/>
  <c r="EC74" i="9"/>
  <c r="FJ27" i="9"/>
  <c r="DU67" i="9"/>
  <c r="BL59" i="9"/>
  <c r="CH59" i="9" s="1"/>
  <c r="DZ59" i="9"/>
  <c r="DD59" i="9"/>
  <c r="BK70" i="9"/>
  <c r="CG70" i="9" s="1"/>
  <c r="DC70" i="9"/>
  <c r="BA29" i="9"/>
  <c r="BW29" i="9" s="1"/>
  <c r="EK29" i="9"/>
  <c r="CS29" i="9"/>
  <c r="DO29" i="9"/>
  <c r="DC83" i="9"/>
  <c r="CZ19" i="9"/>
  <c r="EK20" i="9"/>
  <c r="FT27" i="9"/>
  <c r="EM39" i="9"/>
  <c r="DN102" i="9"/>
  <c r="EL66" i="9"/>
  <c r="CZ89" i="9"/>
  <c r="FG33" i="9"/>
  <c r="EO54" i="9"/>
  <c r="DV105" i="9"/>
  <c r="ER44" i="9"/>
  <c r="DO56" i="9"/>
  <c r="CR45" i="9"/>
  <c r="EL16" i="9"/>
  <c r="EX80" i="9"/>
  <c r="BO77" i="9"/>
  <c r="CK77" i="9" s="1"/>
  <c r="DG77" i="9"/>
  <c r="EC77" i="9"/>
  <c r="EM102" i="9"/>
  <c r="BC46" i="9"/>
  <c r="BY46" i="9" s="1"/>
  <c r="EM46" i="9"/>
  <c r="FD26" i="9"/>
  <c r="FL95" i="9"/>
  <c r="CX8" i="9"/>
  <c r="ET40" i="9"/>
  <c r="DD15" i="9"/>
  <c r="CO66" i="9"/>
  <c r="EO107" i="9"/>
  <c r="FV77" i="9"/>
  <c r="DO88" i="9"/>
  <c r="BN68" i="9"/>
  <c r="CJ68" i="9" s="1"/>
  <c r="EX68" i="9"/>
  <c r="FU40" i="9"/>
  <c r="EN97" i="9"/>
  <c r="FS36" i="9"/>
  <c r="CW25" i="9"/>
  <c r="DC52" i="9"/>
  <c r="DU21" i="9"/>
  <c r="DX56" i="9"/>
  <c r="DF102" i="9"/>
  <c r="BF79" i="9"/>
  <c r="CB79" i="9" s="1"/>
  <c r="CX79" i="9"/>
  <c r="ES106" i="9"/>
  <c r="EN21" i="9"/>
  <c r="CS101" i="9"/>
  <c r="BP11" i="9"/>
  <c r="CL11" i="9" s="1"/>
  <c r="EZ11" i="9"/>
  <c r="ED11" i="9"/>
  <c r="EN33" i="9"/>
  <c r="EV36" i="9"/>
  <c r="K12" i="8"/>
  <c r="CQ82" i="9"/>
  <c r="FP69" i="9"/>
  <c r="FP28" i="9"/>
  <c r="FV107" i="9"/>
  <c r="FT73" i="9"/>
  <c r="CU9" i="9"/>
  <c r="FS19" i="9"/>
  <c r="EG17" i="9"/>
  <c r="CV55" i="9"/>
  <c r="ED75" i="9"/>
  <c r="CZ100" i="9"/>
  <c r="DN52" i="9"/>
  <c r="EX53" i="9"/>
  <c r="FV80" i="9"/>
  <c r="DM51" i="9"/>
  <c r="EN43" i="9"/>
  <c r="CP62" i="9"/>
  <c r="CX60" i="9"/>
  <c r="AW72" i="9"/>
  <c r="BS72" i="9" s="1"/>
  <c r="CO72" i="9"/>
  <c r="BJ92" i="9"/>
  <c r="CF92" i="9" s="1"/>
  <c r="DB92" i="9"/>
  <c r="ET92" i="9"/>
  <c r="DV19" i="9"/>
  <c r="BI94" i="9"/>
  <c r="CE94" i="9" s="1"/>
  <c r="ES94" i="9"/>
  <c r="FF102" i="9"/>
  <c r="BH85" i="9"/>
  <c r="CD85" i="9" s="1"/>
  <c r="ER85" i="9"/>
  <c r="CZ85" i="9"/>
  <c r="AZ76" i="9"/>
  <c r="BV76" i="9" s="1"/>
  <c r="EJ76" i="9"/>
  <c r="CR76" i="9"/>
  <c r="BG39" i="9"/>
  <c r="CC39" i="9" s="1"/>
  <c r="CY39" i="9"/>
  <c r="BE42" i="9"/>
  <c r="CA42" i="9" s="1"/>
  <c r="FK42" i="9"/>
  <c r="FG88" i="9"/>
  <c r="FJ97" i="9"/>
  <c r="BJ50" i="9"/>
  <c r="CF50" i="9" s="1"/>
  <c r="DB50" i="9"/>
  <c r="BJ70" i="9"/>
  <c r="CF70" i="9" s="1"/>
  <c r="DX70" i="9"/>
  <c r="DB70" i="9"/>
  <c r="FP70" i="9"/>
  <c r="ET70" i="9"/>
  <c r="FP56" i="9"/>
  <c r="DA106" i="9"/>
  <c r="BH36" i="9"/>
  <c r="CD36" i="9" s="1"/>
  <c r="FN36" i="9"/>
  <c r="ER36" i="9"/>
  <c r="BE30" i="9"/>
  <c r="CA30" i="9" s="1"/>
  <c r="FK30" i="9"/>
  <c r="DY9" i="9"/>
  <c r="CQ56" i="9"/>
  <c r="DE29" i="9"/>
  <c r="EZ18" i="9"/>
  <c r="ES51" i="9"/>
  <c r="EJ62" i="9"/>
  <c r="EU54" i="9"/>
  <c r="DA11" i="9"/>
  <c r="EZ48" i="9"/>
  <c r="DO95" i="9"/>
  <c r="DP33" i="9"/>
  <c r="EV20" i="9"/>
  <c r="DD81" i="9"/>
  <c r="CO92" i="9"/>
  <c r="FQ103" i="9"/>
  <c r="DW23" i="9"/>
  <c r="DQ42" i="9"/>
  <c r="FJ65" i="9"/>
  <c r="FK68" i="9"/>
  <c r="FQ45" i="9"/>
  <c r="FS103" i="9"/>
  <c r="EK90" i="9"/>
  <c r="FL34" i="9"/>
  <c r="DG44" i="9"/>
  <c r="EH56" i="9"/>
  <c r="FD37" i="9"/>
  <c r="ET83" i="9"/>
  <c r="EW29" i="9"/>
  <c r="ER31" i="9"/>
  <c r="FF86" i="9"/>
  <c r="EY30" i="9"/>
  <c r="CR62" i="9"/>
  <c r="ES11" i="9"/>
  <c r="FG95" i="9"/>
  <c r="CQ69" i="9"/>
  <c r="FF43" i="9"/>
  <c r="FH33" i="9"/>
  <c r="DF36" i="9"/>
  <c r="FD48" i="9"/>
  <c r="FR20" i="9"/>
  <c r="DX51" i="9"/>
  <c r="CO38" i="9"/>
  <c r="DC55" i="9"/>
  <c r="CQ44" i="9"/>
  <c r="DR65" i="9"/>
  <c r="FD42" i="9"/>
  <c r="DY45" i="9"/>
  <c r="CS90" i="9"/>
  <c r="DD75" i="9"/>
  <c r="EZ32" i="9"/>
  <c r="FD56" i="9"/>
  <c r="DN46" i="9"/>
  <c r="FH68" i="9"/>
  <c r="CX94" i="9"/>
  <c r="DC9" i="9"/>
  <c r="CU91" i="9"/>
  <c r="ER83" i="9"/>
  <c r="EI56" i="9"/>
  <c r="DL37" i="9"/>
  <c r="DB83" i="9"/>
  <c r="FS29" i="9"/>
  <c r="CZ31" i="9"/>
  <c r="EC30" i="9"/>
  <c r="DA51" i="9"/>
  <c r="FF62" i="9"/>
  <c r="FQ54" i="9"/>
  <c r="DV80" i="9"/>
  <c r="ER26" i="9"/>
  <c r="FO11" i="9"/>
  <c r="DH48" i="9"/>
  <c r="CS95" i="9"/>
  <c r="FG42" i="9"/>
  <c r="DM69" i="9"/>
  <c r="EL78" i="9"/>
  <c r="CT33" i="9"/>
  <c r="EB36" i="9"/>
  <c r="EN28" i="9"/>
  <c r="DL93" i="9"/>
  <c r="CP48" i="9"/>
  <c r="CX49" i="9"/>
  <c r="FM51" i="9"/>
  <c r="DZ20" i="9"/>
  <c r="FP51" i="9"/>
  <c r="FR100" i="9"/>
  <c r="DK92" i="9"/>
  <c r="FC38" i="9"/>
  <c r="DY103" i="9"/>
  <c r="DY55" i="9"/>
  <c r="ES23" i="9"/>
  <c r="CQ72" i="9"/>
  <c r="EI44" i="9"/>
  <c r="EC101" i="9"/>
  <c r="FI42" i="9"/>
  <c r="EN65" i="9"/>
  <c r="DL42" i="9"/>
  <c r="CO82" i="9"/>
  <c r="DS68" i="9"/>
  <c r="EU45" i="9"/>
  <c r="DE103" i="9"/>
  <c r="DS19" i="9"/>
  <c r="CZ47" i="9"/>
  <c r="DW64" i="9"/>
  <c r="DO90" i="9"/>
  <c r="EX31" i="9"/>
  <c r="DT34" i="9"/>
  <c r="DZ75" i="9"/>
  <c r="FQ73" i="9"/>
  <c r="DB102" i="9"/>
  <c r="FO31" i="9"/>
  <c r="FG17" i="9"/>
  <c r="DD14" i="9"/>
  <c r="ED32" i="9"/>
  <c r="EY44" i="9"/>
  <c r="CP56" i="9"/>
  <c r="DC15" i="9"/>
  <c r="EH37" i="9"/>
  <c r="FP83" i="9"/>
  <c r="FN31" i="9"/>
  <c r="DW51" i="9"/>
  <c r="DW11" i="9"/>
  <c r="EX36" i="9"/>
  <c r="DB51" i="9"/>
  <c r="EG92" i="9"/>
  <c r="EU103" i="9"/>
  <c r="CU42" i="9"/>
  <c r="DC45" i="9"/>
  <c r="FG90" i="9"/>
  <c r="EP34" i="9"/>
  <c r="FU44" i="9"/>
  <c r="DL56" i="9"/>
  <c r="I13" i="8" l="1"/>
  <c r="FF17" i="9"/>
  <c r="FE17" i="9"/>
  <c r="FF11" i="9"/>
  <c r="J16" i="8"/>
  <c r="K15" i="8"/>
  <c r="J12" i="8"/>
  <c r="FI11" i="9"/>
  <c r="N11" i="8" s="1"/>
  <c r="N7" i="8" s="1"/>
  <c r="FC17" i="9"/>
  <c r="BU13" i="9"/>
  <c r="J13" i="8" s="1"/>
  <c r="I10" i="8"/>
  <c r="E10" i="8" s="1"/>
  <c r="K11" i="8"/>
  <c r="FE14" i="9"/>
  <c r="J14" i="8" s="1"/>
  <c r="I9" i="8"/>
  <c r="E9" i="8" s="1"/>
  <c r="FF16" i="9"/>
  <c r="K16" i="8" s="1"/>
  <c r="E16" i="8" s="1"/>
  <c r="FF14" i="9"/>
  <c r="K14" i="8" s="1"/>
  <c r="BT12" i="9"/>
  <c r="I12" i="8" s="1"/>
  <c r="H13" i="8"/>
  <c r="J15" i="8"/>
  <c r="O11" i="8"/>
  <c r="O7" i="8" s="1"/>
  <c r="BV13" i="9"/>
  <c r="K13" i="8" s="1"/>
  <c r="N4" i="8" s="1"/>
  <c r="M8" i="8"/>
  <c r="E8" i="8" s="1"/>
  <c r="K10" i="8"/>
  <c r="I15" i="8"/>
  <c r="F10" i="8" l="1"/>
  <c r="J7" i="8"/>
  <c r="F9" i="8"/>
  <c r="L4" i="8"/>
  <c r="J4" i="8"/>
  <c r="F14" i="8"/>
  <c r="E14" i="8"/>
  <c r="F16" i="8"/>
  <c r="G16" i="8" s="1"/>
  <c r="E11" i="8"/>
  <c r="G9" i="8"/>
  <c r="K7" i="8"/>
  <c r="G10" i="8"/>
  <c r="E15" i="8"/>
  <c r="F15" i="8"/>
  <c r="M7" i="8"/>
  <c r="F8" i="8"/>
  <c r="E13" i="8"/>
  <c r="F13" i="8"/>
  <c r="H7" i="8"/>
  <c r="H4" i="8"/>
  <c r="E12" i="8"/>
  <c r="F12" i="8"/>
  <c r="I7" i="8"/>
  <c r="F11" i="8"/>
  <c r="G14" i="8" l="1"/>
  <c r="G12" i="8"/>
  <c r="G15" i="8"/>
  <c r="G11" i="8"/>
  <c r="G13" i="8"/>
  <c r="F7" i="8"/>
  <c r="G8" i="8"/>
  <c r="C4" i="8"/>
  <c r="E4" i="8"/>
  <c r="E7" i="8"/>
  <c r="G7" i="8" l="1"/>
</calcChain>
</file>

<file path=xl/sharedStrings.xml><?xml version="1.0" encoding="utf-8"?>
<sst xmlns="http://schemas.openxmlformats.org/spreadsheetml/2006/main" count="564" uniqueCount="254">
  <si>
    <t>SHOG CORPORATE TRAINING</t>
  </si>
  <si>
    <t>Training plan, calendar, matrix and attendance sheet</t>
  </si>
  <si>
    <t>Plan which training each role needs, schedule it across the year, print attendance sheets, and see at a glance who is up to date, due or overdue.</t>
  </si>
  <si>
    <t>HOW IT WORKS</t>
  </si>
  <si>
    <t>Setup</t>
  </si>
  <si>
    <t>Enter your company name and the training year, then your training roles and courses. Give each course the number of months it stays valid, or leave it blank if it never expires.</t>
  </si>
  <si>
    <t>People</t>
  </si>
  <si>
    <t>List everyone with an employee ID and a training role. When someone leaves, set their status to Left: they stay on record but drop out of the counts.</t>
  </si>
  <si>
    <t>Training Plan</t>
  </si>
  <si>
    <t>Add one line per role and course: how often, and when. Use a date window for scheduled sessions, or a number of days after joining for inductions. A line for All employees covers everyone.</t>
  </si>
  <si>
    <t>Calendar</t>
  </si>
  <si>
    <t>Fills itself from the plan: one bar per line across the year, coloured by delivery method.</t>
  </si>
  <si>
    <t>Attendance Sheet</t>
  </si>
  <si>
    <t>Print one per session. Type the employee IDs before you print and the names fill in, so people only have to sign.</t>
  </si>
  <si>
    <t>Training Record</t>
  </si>
  <si>
    <t>After each session, add one row per person with the date, the course and the result. Valid until is worked out from the course's validity.</t>
  </si>
  <si>
    <t>Training Matrix</t>
  </si>
  <si>
    <t>Fills itself: every person against every course their role needs, with what is overdue, expiring or failed.</t>
  </si>
  <si>
    <t>READING THE MATRIX</t>
  </si>
  <si>
    <t>Completed</t>
  </si>
  <si>
    <t>Done, and still valid today.</t>
  </si>
  <si>
    <t>Expiring</t>
  </si>
  <si>
    <t>Still valid, but it expires within the warning period set in Setup.</t>
  </si>
  <si>
    <t>Expired</t>
  </si>
  <si>
    <t>Was completed, but its validity has run out.</t>
  </si>
  <si>
    <t>Planned</t>
  </si>
  <si>
    <t>Required and not done yet, but not past its due date.</t>
  </si>
  <si>
    <t>Overdue</t>
  </si>
  <si>
    <t>Required, not done, and past the end of its window or its days after joining.</t>
  </si>
  <si>
    <t>Failed</t>
  </si>
  <si>
    <t>Attempted but not passed. Book a retake.</t>
  </si>
  <si>
    <t>– Not required</t>
  </si>
  <si>
    <t>Not needed for this person's training role.</t>
  </si>
  <si>
    <t>BEFORE YOU START</t>
  </si>
  <si>
    <t>•</t>
  </si>
  <si>
    <t>The example rows show the format. Clear them before you start, but keep the column headers and the All employees role.</t>
  </si>
  <si>
    <t>White cells are for typing. Shaded cells fill in by themselves; typing over one breaks the links.</t>
  </si>
  <si>
    <t>Keep each list without gaps: start at its first row and add every new entry on the next free row.</t>
  </si>
  <si>
    <t>Calendar and Training Matrix are protected, without a password, so nobody types over them by accident. To change them, choose Review, then Unprotect Sheet.</t>
  </si>
  <si>
    <t>WHAT A SPREADSHEET CAN'T PROVE</t>
  </si>
  <si>
    <t>A signed sheet shows that somebody wrote a name. It cannot show who actually sat the training, which version of the material they saw, or whether they understood it. Shog Corporate Training keeps the same plan and matrix for you, filled in as people finish their courses, with an identity check and an assessment score for every learner, a certificate anyone can verify online, and a reminder before it expires.</t>
  </si>
  <si>
    <t>See how it works at training.shogconsulting.com</t>
  </si>
  <si>
    <t>Free to use and adapt within your organisation. Template by Shog Corporate Training, version 1.0, 2026.</t>
  </si>
  <si>
    <t>Your company, the training year, and the lists every other sheet draws on.</t>
  </si>
  <si>
    <t>Example data. Replace the roles and courses with your own, and keep All employees as the first role.</t>
  </si>
  <si>
    <t>Company name</t>
  </si>
  <si>
    <t>Example Company LLC</t>
  </si>
  <si>
    <t>Training year (for the calendar)</t>
  </si>
  <si>
    <t>Warn before expiry (days)</t>
  </si>
  <si>
    <t>Today's date (automatic)</t>
  </si>
  <si>
    <t>Training roles</t>
  </si>
  <si>
    <t>Courses</t>
  </si>
  <si>
    <t>Dropdown lists (change with care)</t>
  </si>
  <si>
    <t>Training role</t>
  </si>
  <si>
    <t>Course</t>
  </si>
  <si>
    <t>Valid for (months)</t>
  </si>
  <si>
    <t>Frequency</t>
  </si>
  <si>
    <t>Schedule</t>
  </si>
  <si>
    <t>Delivery method</t>
  </si>
  <si>
    <t>Result</t>
  </si>
  <si>
    <t>Attended</t>
  </si>
  <si>
    <t>Status</t>
  </si>
  <si>
    <t>All employees</t>
  </si>
  <si>
    <t>Anti-money laundering (AML/CFT)</t>
  </si>
  <si>
    <t>Every year</t>
  </si>
  <si>
    <t>Window</t>
  </si>
  <si>
    <t>Online</t>
  </si>
  <si>
    <t>Pass</t>
  </si>
  <si>
    <t>Yes</t>
  </si>
  <si>
    <t>Active</t>
  </si>
  <si>
    <t>Managers</t>
  </si>
  <si>
    <t>Workplace safety induction</t>
  </si>
  <si>
    <t>Every two years</t>
  </si>
  <si>
    <t>Within days of hire</t>
  </si>
  <si>
    <t>Classroom</t>
  </si>
  <si>
    <t>Fail</t>
  </si>
  <si>
    <t>No</t>
  </si>
  <si>
    <t>Left</t>
  </si>
  <si>
    <t>Front-line staff</t>
  </si>
  <si>
    <t>Data protection (UAE PDPL)</t>
  </si>
  <si>
    <t>On hire</t>
  </si>
  <si>
    <t>On the job</t>
  </si>
  <si>
    <t>Not assessed</t>
  </si>
  <si>
    <t>Finance</t>
  </si>
  <si>
    <t>Cybersecurity awareness</t>
  </si>
  <si>
    <t>On change of role or law</t>
  </si>
  <si>
    <t>External</t>
  </si>
  <si>
    <t>Warehouse</t>
  </si>
  <si>
    <t>Labour rights and respect at work</t>
  </si>
  <si>
    <t>Once</t>
  </si>
  <si>
    <t>Compliance officer</t>
  </si>
  <si>
    <t>Fire warden</t>
  </si>
  <si>
    <t>HR</t>
  </si>
  <si>
    <t>First aid</t>
  </si>
  <si>
    <t>Forklift operation</t>
  </si>
  <si>
    <t>Leave Valid for blank when a course never expires, such as an induction.</t>
  </si>
  <si>
    <t>The formulas look for these exact words. Rename one only if you rename it everywhere.</t>
  </si>
  <si>
    <t>Everyone the plan covers. The training role decides which courses each person needs.</t>
  </si>
  <si>
    <t>Example data. Replace or clear these rows before you start; keep the headers.</t>
  </si>
  <si>
    <t>Employee ID</t>
  </si>
  <si>
    <t>Full name</t>
  </si>
  <si>
    <t>Department</t>
  </si>
  <si>
    <t>Job title</t>
  </si>
  <si>
    <t>Start date</t>
  </si>
  <si>
    <t>E001</t>
  </si>
  <si>
    <t>Aisha Al Mansoori</t>
  </si>
  <si>
    <t>Management</t>
  </si>
  <si>
    <t>Operations Manager</t>
  </si>
  <si>
    <t>E002</t>
  </si>
  <si>
    <t>Omar Haddad</t>
  </si>
  <si>
    <t>Accountant</t>
  </si>
  <si>
    <t>E003</t>
  </si>
  <si>
    <t>Priya Nair</t>
  </si>
  <si>
    <t>Sales</t>
  </si>
  <si>
    <t>Sales Executive</t>
  </si>
  <si>
    <t>E004</t>
  </si>
  <si>
    <t>Rahul Menon</t>
  </si>
  <si>
    <t>Storekeeper</t>
  </si>
  <si>
    <t>E005</t>
  </si>
  <si>
    <t>Fatima Khan</t>
  </si>
  <si>
    <t>HR Officer</t>
  </si>
  <si>
    <t>E006</t>
  </si>
  <si>
    <t>John Mathew</t>
  </si>
  <si>
    <t>Compliance</t>
  </si>
  <si>
    <t>Compliance Officer</t>
  </si>
  <si>
    <t>E007</t>
  </si>
  <si>
    <t>Mariam Saeed</t>
  </si>
  <si>
    <t>Customer Service Agent</t>
  </si>
  <si>
    <t>E008</t>
  </si>
  <si>
    <t>Ahmed Youssef</t>
  </si>
  <si>
    <t>Forklift Operator</t>
  </si>
  <si>
    <t>E009</t>
  </si>
  <si>
    <t>Grace Dela Cruz</t>
  </si>
  <si>
    <t>Finance Assistant</t>
  </si>
  <si>
    <t>E010</t>
  </si>
  <si>
    <t>Hassan Ali</t>
  </si>
  <si>
    <t>One line per training role and course. A line for All employees applies to everyone.</t>
  </si>
  <si>
    <t>Planned start</t>
  </si>
  <si>
    <t>Planned end</t>
  </si>
  <si>
    <t>Due within (days of joining)</t>
  </si>
  <si>
    <t>Provider or trainer</t>
  </si>
  <si>
    <t>Owner</t>
  </si>
  <si>
    <t>People covered</t>
  </si>
  <si>
    <t>Notes</t>
  </si>
  <si>
    <t>Online course</t>
  </si>
  <si>
    <t>Before any site or warehouse work</t>
  </si>
  <si>
    <t>IT Manager</t>
  </si>
  <si>
    <t>Managing Director</t>
  </si>
  <si>
    <t>Before the rest of the company</t>
  </si>
  <si>
    <t>Anyone who deals with customers or payments</t>
  </si>
  <si>
    <t>Warehouse supervisor</t>
  </si>
  <si>
    <t>Signed off by the supervisor</t>
  </si>
  <si>
    <t>External trainer</t>
  </si>
  <si>
    <t>Approved first aid provider</t>
  </si>
  <si>
    <t>Approved fire safety provider</t>
  </si>
  <si>
    <t>Filled in from the Training Plan: one bar per line, coloured by delivery method. The current month is highlighted.</t>
  </si>
  <si>
    <t>Delivery</t>
  </si>
  <si>
    <t>When</t>
  </si>
  <si>
    <t>Jan</t>
  </si>
  <si>
    <t>Feb</t>
  </si>
  <si>
    <t>Mar</t>
  </si>
  <si>
    <t>Apr</t>
  </si>
  <si>
    <t>May</t>
  </si>
  <si>
    <t>Jun</t>
  </si>
  <si>
    <t>Jul</t>
  </si>
  <si>
    <t>Aug</t>
  </si>
  <si>
    <t>Sep</t>
  </si>
  <si>
    <t>Oct</t>
  </si>
  <si>
    <t>Nov</t>
  </si>
  <si>
    <t>Dec</t>
  </si>
  <si>
    <t>Training attendance sheet</t>
  </si>
  <si>
    <t>Sign in when you arrive and out when you leave. One sheet per session.</t>
  </si>
  <si>
    <t>COURSE</t>
  </si>
  <si>
    <t>SESSION DATE</t>
  </si>
  <si>
    <t>Example session. Clear the session details and the employee IDs before you print your own. Type an employee ID and the name and department fill in from the People sheet. This note does not print.</t>
  </si>
  <si>
    <t>DELIVERY</t>
  </si>
  <si>
    <t>START TIME</t>
  </si>
  <si>
    <t>LOCATION OR LINK</t>
  </si>
  <si>
    <t>Training room, head office</t>
  </si>
  <si>
    <t>END TIME</t>
  </si>
  <si>
    <t>TRAINER OR PROVIDER</t>
  </si>
  <si>
    <t>DURATION (HOURS)</t>
  </si>
  <si>
    <t>MATERIALS VERSION</t>
  </si>
  <si>
    <t>v2026.2</t>
  </si>
  <si>
    <t>SESSION REF</t>
  </si>
  <si>
    <t>S-2026-031</t>
  </si>
  <si>
    <t>No.</t>
  </si>
  <si>
    <t>Time in</t>
  </si>
  <si>
    <t>Time out</t>
  </si>
  <si>
    <t>Signature</t>
  </si>
  <si>
    <t>Score</t>
  </si>
  <si>
    <t>Trainer's declaration: I confirm that the people listed above attended this session and that the times recorded are correct.</t>
  </si>
  <si>
    <t>Trainer</t>
  </si>
  <si>
    <t>Name</t>
  </si>
  <si>
    <t>Date</t>
  </si>
  <si>
    <t>Reviewed by (manager)</t>
  </si>
  <si>
    <t>After the session, add each person's result to the Training Record so the Training Matrix updates.</t>
  </si>
  <si>
    <t>One row per person per completed session. The Training Matrix reads this sheet.</t>
  </si>
  <si>
    <t>Date completed</t>
  </si>
  <si>
    <t>Certificate or evidence ref</t>
  </si>
  <si>
    <t>Valid until</t>
  </si>
  <si>
    <t>Trainer or provider</t>
  </si>
  <si>
    <t>Done (helper)</t>
  </si>
  <si>
    <t>Expiry (helper)</t>
  </si>
  <si>
    <t>IND-0101</t>
  </si>
  <si>
    <t>HSE Officer</t>
  </si>
  <si>
    <t>PDPL-2026-014</t>
  </si>
  <si>
    <t>FW-2024-221</t>
  </si>
  <si>
    <t>IND-0142</t>
  </si>
  <si>
    <t>AML-2025-117</t>
  </si>
  <si>
    <t>PDPL-2026-031</t>
  </si>
  <si>
    <t>CYB-2026-008</t>
  </si>
  <si>
    <t>IND-0188</t>
  </si>
  <si>
    <t>AML-2025-022</t>
  </si>
  <si>
    <t>CYB-2026-019</t>
  </si>
  <si>
    <t>IND-0231</t>
  </si>
  <si>
    <t>FORK-2024-05</t>
  </si>
  <si>
    <t>PDPL-2026-052</t>
  </si>
  <si>
    <t>IND-0077</t>
  </si>
  <si>
    <t>PDPL-2026-006</t>
  </si>
  <si>
    <t>CYB-2026-004</t>
  </si>
  <si>
    <t>IND-0012</t>
  </si>
  <si>
    <t>AML-2026-003</t>
  </si>
  <si>
    <t>PDPL-2026-002</t>
  </si>
  <si>
    <t>CYB-2026-001</t>
  </si>
  <si>
    <t>IND-0302</t>
  </si>
  <si>
    <t>FORK-2025-02</t>
  </si>
  <si>
    <t>FA-2024-310</t>
  </si>
  <si>
    <t>PDPL-2026-066</t>
  </si>
  <si>
    <t>CYB-2026-027</t>
  </si>
  <si>
    <t>IND-0120</t>
  </si>
  <si>
    <t>Every person against every course their role needs. Filled in from People, the Training Plan and the Training Record.</t>
  </si>
  <si>
    <t>ACTIVE PEOPLE</t>
  </si>
  <si>
    <t>REQUIRED TRAININGS</t>
  </si>
  <si>
    <t>UP TO DATE</t>
  </si>
  <si>
    <t>OVERDUE</t>
  </si>
  <si>
    <t>EXPIRING SOON</t>
  </si>
  <si>
    <t>EXPIRED</t>
  </si>
  <si>
    <t>FAILED</t>
  </si>
  <si>
    <t>Status key</t>
  </si>
  <si>
    <t>Required</t>
  </si>
  <si>
    <t>Up to date</t>
  </si>
  <si>
    <t>% up to date</t>
  </si>
  <si>
    <t>Status (helper)</t>
  </si>
  <si>
    <t>Up to date, by course</t>
  </si>
  <si>
    <t>Working sheet for the Training Matrix. Nothing to change here.</t>
  </si>
  <si>
    <t>REQ: Plan lines that require this course of the person's role, or of All employees</t>
  </si>
  <si>
    <t>ANY: Completions on record: a pass, or attended when there is no pass mark</t>
  </si>
  <si>
    <t>VALID: Completions still valid today</t>
  </si>
  <si>
    <t>BEYOND: Completions valid beyond the warning period</t>
  </si>
  <si>
    <t>FAIL: Failed attempts, counted only when never completed</t>
  </si>
  <si>
    <t>WE: End of the plan window for this role and course</t>
  </si>
  <si>
    <t>TD: Days after joining, when the plan counts from the start date</t>
  </si>
  <si>
    <t>DUE: Due date: the window end (ignored if the person joined after it) or start date plus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</si>
</sst>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mmm\ yyyy"/>
    <numFmt numFmtId="165" formatCode=";;;"/>
    <numFmt numFmtId="166" formatCode="hh:mm"/>
    <numFmt numFmtId="167" formatCode="0.0#"/>
  </numFmts>
  <fonts count="51" x14ac:knownFonts="1">
    <font>
      <sz val="11"/>
      <color theme="1"/>
      <name val="Calibri"/>
      <family val="2"/>
      <scheme val="minor"/>
    </font>
    <font>
      <b/>
      <sz val="16"/>
      <color rgb="FF0F294D"/>
      <name val="Arial"/>
    </font>
    <font>
      <sz val="10"/>
      <color rgb="FF6A727C"/>
      <name val="Arial"/>
    </font>
    <font>
      <i/>
      <sz val="9"/>
      <color rgb="FF7A4E00"/>
      <name val="Arial"/>
    </font>
    <font>
      <b/>
      <sz val="10"/>
      <color rgb="FF0F294D"/>
      <name val="Arial"/>
    </font>
    <font>
      <b/>
      <sz val="10"/>
      <color rgb="FF16191D"/>
      <name val="Arial"/>
    </font>
    <font>
      <b/>
      <sz val="10"/>
      <color rgb="FF6A727C"/>
      <name val="Arial"/>
    </font>
    <font>
      <b/>
      <sz val="11"/>
      <color rgb="FF0F294D"/>
      <name val="Arial"/>
    </font>
    <font>
      <b/>
      <sz val="9"/>
      <color rgb="FFFFFFFF"/>
      <name val="Arial"/>
    </font>
    <font>
      <sz val="10"/>
      <color rgb="FF16191D"/>
      <name val="Arial"/>
    </font>
    <font>
      <b/>
      <sz val="10"/>
      <color rgb="FF1F4E84"/>
      <name val="Arial"/>
    </font>
    <font>
      <i/>
      <sz val="9"/>
      <color rgb="FF6A727C"/>
      <name val="Arial"/>
    </font>
    <font>
      <b/>
      <sz val="8"/>
      <color rgb="FF6A727C"/>
      <name val="Arial"/>
    </font>
    <font>
      <b/>
      <sz val="8"/>
      <color rgb="FFFFFFFF"/>
      <name val="Arial"/>
    </font>
    <font>
      <b/>
      <sz val="8"/>
      <color rgb="FF0F294D"/>
      <name val="Arial"/>
    </font>
    <font>
      <sz val="9"/>
      <color rgb="FF16191D"/>
      <name val="Arial"/>
    </font>
    <font>
      <b/>
      <sz val="9"/>
      <color rgb="FF16191D"/>
      <name val="Arial"/>
    </font>
    <font>
      <sz val="9"/>
      <color rgb="FF6A727C"/>
      <name val="Arial"/>
    </font>
    <font>
      <b/>
      <sz val="18"/>
      <color rgb="FF0F294D"/>
      <name val="Arial"/>
    </font>
    <font>
      <b/>
      <sz val="11"/>
      <color rgb="FF1F4E84"/>
      <name val="Arial"/>
    </font>
    <font>
      <b/>
      <sz val="7"/>
      <color rgb="FF6A727C"/>
      <name val="Arial"/>
    </font>
    <font>
      <i/>
      <sz val="9"/>
      <color rgb="FF16191D"/>
      <name val="Arial"/>
    </font>
    <font>
      <b/>
      <sz val="9"/>
      <color rgb="FF0F294D"/>
      <name val="Arial"/>
    </font>
    <font>
      <sz val="7"/>
      <color rgb="FF6A727C"/>
      <name val="Arial"/>
    </font>
    <font>
      <i/>
      <sz val="8"/>
      <color rgb="FF6A727C"/>
      <name val="Arial"/>
    </font>
    <font>
      <b/>
      <sz val="18"/>
      <color rgb="FF05555E"/>
      <name val="Arial"/>
    </font>
    <font>
      <b/>
      <sz val="18"/>
      <color rgb="FFC52020"/>
      <name val="Arial"/>
    </font>
    <font>
      <b/>
      <sz val="18"/>
      <color rgb="FF9A6200"/>
      <name val="Arial"/>
    </font>
    <font>
      <b/>
      <sz val="18"/>
      <color rgb="FF7F3714"/>
      <name val="Arial"/>
    </font>
    <font>
      <b/>
      <sz val="18"/>
      <color rgb="FF8F1515"/>
      <name val="Arial"/>
    </font>
    <font>
      <sz val="8"/>
      <color rgb="FF05555E"/>
      <name val="Arial"/>
    </font>
    <font>
      <sz val="8"/>
      <color rgb="FF7A4E00"/>
      <name val="Arial"/>
    </font>
    <font>
      <sz val="8"/>
      <color rgb="FF7F3714"/>
      <name val="Arial"/>
    </font>
    <font>
      <sz val="8"/>
      <color rgb="FF1F4E84"/>
      <name val="Arial"/>
    </font>
    <font>
      <sz val="8"/>
      <color rgb="FF8F1515"/>
      <name val="Arial"/>
    </font>
    <font>
      <sz val="8"/>
      <color rgb="FF8A929C"/>
      <name val="Arial"/>
    </font>
    <font>
      <sz val="8"/>
      <color rgb="FF6A727C"/>
      <name val="Arial"/>
    </font>
    <font>
      <b/>
      <sz val="9"/>
      <color rgb="FF4071BA"/>
      <name val="Arial"/>
    </font>
    <font>
      <b/>
      <sz val="20"/>
      <color rgb="FF0F294D"/>
      <name val="Arial"/>
    </font>
    <font>
      <sz val="11"/>
      <color rgb="FF6A727C"/>
      <name val="Arial"/>
    </font>
    <font>
      <b/>
      <sz val="9"/>
      <color rgb="FF1F4E84"/>
      <name val="Arial"/>
    </font>
    <font>
      <b/>
      <sz val="14"/>
      <color rgb="FF4071BA"/>
      <name val="Arial"/>
    </font>
    <font>
      <b/>
      <u/>
      <sz val="10"/>
      <color rgb="FF1F4E84"/>
      <name val="Arial"/>
    </font>
    <font>
      <sz val="9"/>
      <color rgb="FF05555E"/>
      <name val="Arial"/>
    </font>
    <font>
      <sz val="9"/>
      <color rgb="FF7A4E00"/>
      <name val="Arial"/>
    </font>
    <font>
      <sz val="9"/>
      <color rgb="FF7F3714"/>
      <name val="Arial"/>
    </font>
    <font>
      <sz val="9"/>
      <color rgb="FF1F4E84"/>
      <name val="Arial"/>
    </font>
    <font>
      <sz val="9"/>
      <color rgb="FF8F1515"/>
      <name val="Arial"/>
    </font>
    <font>
      <sz val="9"/>
      <color rgb="FF8A929C"/>
      <name val="Arial"/>
    </font>
    <font>
      <b/>
      <sz val="11"/>
      <color rgb="FF4071BA"/>
      <name val="Arial"/>
    </font>
    <font>
      <b/>
      <u/>
      <sz val="10"/>
      <color rgb="FF4071BA"/>
      <name val="Arial"/>
    </font>
  </fonts>
  <fills count="18">
    <fill>
      <patternFill patternType="none"/>
    </fill>
    <fill>
      <patternFill patternType="gray125"/>
    </fill>
    <fill>
      <patternFill patternType="solid">
        <fgColor rgb="FFFCF3E5"/>
        <bgColor rgb="FFFCF3E5"/>
      </patternFill>
    </fill>
    <fill>
      <patternFill patternType="solid">
        <fgColor rgb="FFEFF1F6"/>
        <bgColor rgb="FFEFF1F6"/>
      </patternFill>
    </fill>
    <fill>
      <patternFill patternType="solid">
        <fgColor rgb="FF1F4E84"/>
        <bgColor rgb="FF1F4E84"/>
      </patternFill>
    </fill>
    <fill>
      <patternFill patternType="solid">
        <fgColor rgb="FF4071BA"/>
        <bgColor rgb="FF4071BA"/>
      </patternFill>
    </fill>
    <fill>
      <patternFill patternType="solid">
        <fgColor rgb="FF087F8C"/>
        <bgColor rgb="FF087F8C"/>
      </patternFill>
    </fill>
    <fill>
      <patternFill patternType="solid">
        <fgColor rgb="FFE49E25"/>
        <bgColor rgb="FFE49E25"/>
      </patternFill>
    </fill>
    <fill>
      <patternFill patternType="solid">
        <fgColor rgb="FFD37545"/>
        <bgColor rgb="FFD37545"/>
      </patternFill>
    </fill>
    <fill>
      <patternFill patternType="solid">
        <fgColor rgb="FFD7EBED"/>
        <bgColor rgb="FFD7EBED"/>
      </patternFill>
    </fill>
    <fill>
      <patternFill patternType="solid">
        <fgColor rgb="FFF9E8CB"/>
        <bgColor rgb="FFF9E8CB"/>
      </patternFill>
    </fill>
    <fill>
      <patternFill patternType="solid">
        <fgColor rgb="FFF4DED2"/>
        <bgColor rgb="FFF4DED2"/>
      </patternFill>
    </fill>
    <fill>
      <patternFill patternType="solid">
        <fgColor rgb="FFECF1F8"/>
        <bgColor rgb="FFECF1F8"/>
      </patternFill>
    </fill>
    <fill>
      <patternFill patternType="solid">
        <fgColor rgb="FFC52020"/>
        <bgColor rgb="FFC52020"/>
      </patternFill>
    </fill>
    <fill>
      <patternFill patternType="solid">
        <fgColor rgb="FFF6DBDB"/>
        <bgColor rgb="FFF6DBDB"/>
      </patternFill>
    </fill>
    <fill>
      <patternFill patternType="solid">
        <fgColor rgb="FFF4F5F7"/>
        <bgColor rgb="FFF4F5F7"/>
      </patternFill>
    </fill>
    <fill>
      <patternFill patternType="solid">
        <fgColor rgb="FF0F294D"/>
        <bgColor rgb="FF0F294D"/>
      </patternFill>
    </fill>
    <fill>
      <patternFill patternType="solid">
        <fgColor rgb="FFFCFBF8"/>
        <bgColor rgb="FFFCFBF8"/>
      </patternFill>
    </fill>
  </fills>
  <borders count="7">
    <border>
      <left/>
      <right/>
      <top/>
      <bottom/>
      <diagonal/>
    </border>
    <border>
      <left/>
      <right/>
      <top/>
      <bottom style="medium">
        <color rgb="FF4071BA"/>
      </bottom>
      <diagonal/>
    </border>
    <border>
      <left style="thin">
        <color rgb="FFE0E4EB"/>
      </left>
      <right style="thin">
        <color rgb="FFE0E4EB"/>
      </right>
      <top style="thin">
        <color rgb="FFE0E4EB"/>
      </top>
      <bottom style="thin">
        <color rgb="FFE0E4EB"/>
      </bottom>
      <diagonal/>
    </border>
    <border>
      <left style="thin">
        <color rgb="FFFFFFFF"/>
      </left>
      <right style="thin">
        <color rgb="FFFFFFFF"/>
      </right>
      <top style="thin">
        <color rgb="FFFFFFFF"/>
      </top>
      <bottom style="thin">
        <color rgb="FFFFFFFF"/>
      </bottom>
      <diagonal/>
    </border>
    <border>
      <left style="thin">
        <color rgb="FFC9CFD8"/>
      </left>
      <right style="thin">
        <color rgb="FFC9CFD8"/>
      </right>
      <top style="thin">
        <color rgb="FFC9CFD8"/>
      </top>
      <bottom style="thin">
        <color rgb="FFC9CFD8"/>
      </bottom>
      <diagonal/>
    </border>
    <border>
      <left/>
      <right/>
      <top/>
      <bottom style="thin">
        <color rgb="FF9AA3AE"/>
      </bottom>
      <diagonal/>
    </border>
    <border>
      <left/>
      <right/>
      <top/>
      <bottom style="thin">
        <color rgb="FFE0E4EB"/>
      </bottom>
      <diagonal/>
    </border>
  </borders>
  <cellStyleXfs count="1">
    <xf numFmtId="0" fontId="0" fillId="0" borderId="0"/>
  </cellStyleXfs>
  <cellXfs count="114">
    <xf numFmtId="0" fontId="0" fillId="0" borderId="0" xfId="0"/>
    <xf numFmtId="0" fontId="37" fillId="0" borderId="0" xfId="0" applyFont="1" applyAlignment="1">
      <alignment horizontal="left" vertical="center"/>
    </xf>
    <xf numFmtId="0" fontId="41" fillId="0" borderId="6" xfId="0" applyFont="1" applyBorder="1" applyAlignment="1">
      <alignment horizontal="center" vertical="center" wrapText="1"/>
    </xf>
    <xf numFmtId="0" fontId="42" fillId="0" borderId="6" xfId="0" applyFont="1" applyBorder="1" applyAlignment="1">
      <alignment horizontal="left" vertical="center"/>
    </xf>
    <xf numFmtId="0" fontId="43" fillId="9" borderId="3" xfId="0" applyFont="1" applyFill="1" applyBorder="1" applyAlignment="1">
      <alignment horizontal="center" vertical="center" wrapText="1"/>
    </xf>
    <xf numFmtId="0" fontId="9" fillId="0" borderId="0" xfId="0" applyFont="1" applyAlignment="1">
      <alignment horizontal="left" vertical="center" indent="1"/>
    </xf>
    <xf numFmtId="0" fontId="44" fillId="10" borderId="3" xfId="0" applyFont="1" applyFill="1" applyBorder="1" applyAlignment="1">
      <alignment horizontal="center" vertical="center" wrapText="1"/>
    </xf>
    <xf numFmtId="0" fontId="45" fillId="11" borderId="3" xfId="0" applyFont="1" applyFill="1" applyBorder="1" applyAlignment="1">
      <alignment horizontal="center" vertical="center" wrapText="1"/>
    </xf>
    <xf numFmtId="0" fontId="46" fillId="12" borderId="3"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47" fillId="14" borderId="3" xfId="0" applyFont="1" applyFill="1" applyBorder="1" applyAlignment="1">
      <alignment horizontal="center" vertical="center" wrapText="1"/>
    </xf>
    <xf numFmtId="0" fontId="48" fillId="15" borderId="3" xfId="0" applyFont="1" applyFill="1" applyBorder="1" applyAlignment="1">
      <alignment horizontal="center" vertical="center" wrapText="1"/>
    </xf>
    <xf numFmtId="0" fontId="49"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left" vertical="center"/>
    </xf>
    <xf numFmtId="0" fontId="0" fillId="0" borderId="1" xfId="0" applyBorder="1"/>
    <xf numFmtId="0" fontId="4" fillId="0" borderId="0" xfId="0" applyFont="1" applyAlignment="1">
      <alignment horizontal="left" vertical="center"/>
    </xf>
    <xf numFmtId="0" fontId="5" fillId="0" borderId="2" xfId="0" applyFont="1" applyBorder="1" applyAlignment="1">
      <alignment horizontal="left" vertical="center"/>
    </xf>
    <xf numFmtId="1" fontId="5" fillId="0" borderId="2" xfId="0" applyNumberFormat="1" applyFont="1" applyBorder="1" applyAlignment="1">
      <alignment horizontal="left" vertical="center"/>
    </xf>
    <xf numFmtId="164" fontId="6" fillId="3" borderId="2" xfId="0" applyNumberFormat="1" applyFont="1" applyFill="1" applyBorder="1" applyAlignment="1">
      <alignment horizontal="left" vertical="center"/>
    </xf>
    <xf numFmtId="0" fontId="7" fillId="0" borderId="0" xfId="0" applyFont="1" applyAlignment="1">
      <alignment horizontal="left" vertical="center"/>
    </xf>
    <xf numFmtId="0" fontId="8" fillId="4"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10" fillId="0" borderId="2" xfId="0" applyFont="1" applyBorder="1" applyAlignment="1">
      <alignment horizontal="left" vertical="center"/>
    </xf>
    <xf numFmtId="0" fontId="9" fillId="0" borderId="2" xfId="0" applyFont="1" applyBorder="1" applyAlignment="1">
      <alignment horizontal="left" vertical="center"/>
    </xf>
    <xf numFmtId="0" fontId="9" fillId="0" borderId="2" xfId="0" applyFont="1" applyBorder="1" applyAlignment="1">
      <alignment horizontal="center" vertical="center" wrapText="1"/>
    </xf>
    <xf numFmtId="0" fontId="2" fillId="3" borderId="2" xfId="0" applyFont="1" applyFill="1" applyBorder="1" applyAlignment="1">
      <alignment horizontal="left" vertical="center"/>
    </xf>
    <xf numFmtId="0" fontId="11" fillId="0" borderId="0" xfId="0" applyFont="1" applyAlignment="1">
      <alignment horizontal="left" vertical="center"/>
    </xf>
    <xf numFmtId="164" fontId="9"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12" fillId="0" borderId="0" xfId="0" applyFont="1" applyAlignment="1">
      <alignment horizontal="right" vertical="center" indent="1"/>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65" fontId="17" fillId="0" borderId="0" xfId="0" applyNumberFormat="1"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left" vertical="center"/>
    </xf>
    <xf numFmtId="0" fontId="17" fillId="0" borderId="1" xfId="0" applyFont="1" applyBorder="1" applyAlignment="1">
      <alignment horizontal="left" vertical="center"/>
    </xf>
    <xf numFmtId="0" fontId="2"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left" vertical="center" indent="1"/>
    </xf>
    <xf numFmtId="166" fontId="9" fillId="0" borderId="4" xfId="0" applyNumberFormat="1" applyFont="1" applyBorder="1" applyAlignment="1">
      <alignment horizontal="center" vertical="center" wrapText="1"/>
    </xf>
    <xf numFmtId="9" fontId="9" fillId="0" borderId="4" xfId="0" applyNumberFormat="1" applyFont="1" applyBorder="1" applyAlignment="1">
      <alignment horizontal="center" vertical="center" wrapText="1"/>
    </xf>
    <xf numFmtId="9" fontId="9" fillId="0" borderId="2" xfId="0" applyNumberFormat="1" applyFont="1" applyBorder="1" applyAlignment="1">
      <alignment horizontal="center" vertical="center" wrapText="1"/>
    </xf>
    <xf numFmtId="164" fontId="2" fillId="3" borderId="2" xfId="0" applyNumberFormat="1" applyFont="1" applyFill="1" applyBorder="1" applyAlignment="1">
      <alignment horizontal="center" vertical="center" wrapText="1"/>
    </xf>
    <xf numFmtId="164" fontId="2" fillId="3" borderId="2" xfId="0" applyNumberFormat="1" applyFont="1" applyFill="1" applyBorder="1" applyAlignment="1">
      <alignment horizontal="left" vertical="center"/>
    </xf>
    <xf numFmtId="0" fontId="30" fillId="9" borderId="3" xfId="0" applyFont="1" applyFill="1" applyBorder="1" applyAlignment="1">
      <alignment horizontal="center" vertical="center" wrapText="1"/>
    </xf>
    <xf numFmtId="0" fontId="31" fillId="10" borderId="3" xfId="0" applyFont="1" applyFill="1" applyBorder="1" applyAlignment="1">
      <alignment horizontal="center" vertical="center" wrapText="1"/>
    </xf>
    <xf numFmtId="0" fontId="32" fillId="11" borderId="3" xfId="0" applyFont="1" applyFill="1" applyBorder="1" applyAlignment="1">
      <alignment horizontal="center" vertical="center" wrapText="1"/>
    </xf>
    <xf numFmtId="0" fontId="33" fillId="12" borderId="3" xfId="0" applyFont="1" applyFill="1" applyBorder="1" applyAlignment="1">
      <alignment horizontal="center" vertical="center" wrapText="1"/>
    </xf>
    <xf numFmtId="0" fontId="13" fillId="13" borderId="3" xfId="0" applyFont="1" applyFill="1" applyBorder="1" applyAlignment="1">
      <alignment horizontal="center" vertical="center" wrapText="1"/>
    </xf>
    <xf numFmtId="0" fontId="34" fillId="14" borderId="3" xfId="0" applyFont="1" applyFill="1" applyBorder="1" applyAlignment="1">
      <alignment horizontal="center" vertical="center" wrapText="1"/>
    </xf>
    <xf numFmtId="0" fontId="8" fillId="4" borderId="3" xfId="0" applyFont="1" applyFill="1" applyBorder="1" applyAlignment="1">
      <alignment horizontal="center" wrapText="1"/>
    </xf>
    <xf numFmtId="0" fontId="8" fillId="5" borderId="3" xfId="0" applyFont="1" applyFill="1" applyBorder="1" applyAlignment="1">
      <alignment horizontal="center" wrapText="1"/>
    </xf>
    <xf numFmtId="0" fontId="8" fillId="0" borderId="0" xfId="0" applyFont="1" applyAlignment="1">
      <alignment horizontal="center" textRotation="90" wrapText="1"/>
    </xf>
    <xf numFmtId="0" fontId="23" fillId="0" borderId="0" xfId="0" applyFont="1"/>
    <xf numFmtId="1" fontId="14" fillId="3" borderId="2" xfId="0" applyNumberFormat="1" applyFont="1" applyFill="1" applyBorder="1" applyAlignment="1">
      <alignment horizontal="center" vertical="center" wrapText="1"/>
    </xf>
    <xf numFmtId="9" fontId="14" fillId="3" borderId="2" xfId="0" applyNumberFormat="1" applyFont="1" applyFill="1" applyBorder="1" applyAlignment="1">
      <alignment horizontal="center" vertical="center" wrapText="1"/>
    </xf>
    <xf numFmtId="9" fontId="14" fillId="0" borderId="0" xfId="0" applyNumberFormat="1" applyFont="1" applyAlignment="1">
      <alignment horizontal="center" vertical="center" wrapText="1"/>
    </xf>
    <xf numFmtId="9" fontId="22" fillId="0" borderId="0" xfId="0" applyNumberFormat="1" applyFont="1" applyAlignment="1">
      <alignment horizontal="center" vertical="center" wrapText="1"/>
    </xf>
    <xf numFmtId="0" fontId="36" fillId="0" borderId="0" xfId="0" applyFont="1" applyAlignment="1">
      <alignment horizontal="center" vertical="center" wrapText="1"/>
    </xf>
    <xf numFmtId="0" fontId="12" fillId="0" borderId="0" xfId="0" applyFont="1" applyAlignment="1">
      <alignment horizontal="left" vertical="center"/>
    </xf>
    <xf numFmtId="0" fontId="36" fillId="0" borderId="0" xfId="0" applyFont="1" applyAlignment="1">
      <alignment horizontal="left" vertical="center" wrapText="1"/>
    </xf>
    <xf numFmtId="0" fontId="0" fillId="0" borderId="0" xfId="0"/>
    <xf numFmtId="0" fontId="8" fillId="16" borderId="0" xfId="0" applyFont="1" applyFill="1" applyAlignment="1">
      <alignment horizontal="left" vertical="center" indent="1"/>
    </xf>
    <xf numFmtId="0" fontId="0" fillId="16" borderId="0" xfId="0" applyFill="1"/>
    <xf numFmtId="0" fontId="8" fillId="4" borderId="0" xfId="0" applyFont="1" applyFill="1" applyAlignment="1">
      <alignment horizontal="left" vertical="center" indent="1"/>
    </xf>
    <xf numFmtId="0" fontId="0" fillId="4" borderId="0" xfId="0" applyFill="1"/>
    <xf numFmtId="0" fontId="50" fillId="17" borderId="0" xfId="0" applyFont="1" applyFill="1" applyAlignment="1">
      <alignment horizontal="left" vertical="center" indent="1"/>
    </xf>
    <xf numFmtId="0" fontId="0" fillId="17" borderId="0" xfId="0" applyFill="1"/>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0" fillId="0" borderId="6" xfId="0" applyBorder="1"/>
    <xf numFmtId="0" fontId="40" fillId="0" borderId="0" xfId="0" applyFont="1" applyAlignment="1">
      <alignment horizontal="left" vertical="center"/>
    </xf>
    <xf numFmtId="0" fontId="9" fillId="17" borderId="0" xfId="0" applyFont="1" applyFill="1" applyAlignment="1">
      <alignment horizontal="left" vertical="center" wrapText="1" indent="1"/>
    </xf>
    <xf numFmtId="0" fontId="38" fillId="0" borderId="0" xfId="0" applyFont="1" applyAlignment="1">
      <alignment horizontal="left" vertical="center"/>
    </xf>
    <xf numFmtId="0" fontId="39" fillId="0" borderId="0" xfId="0" applyFont="1" applyAlignment="1">
      <alignment horizontal="left" vertical="center" wrapText="1"/>
    </xf>
    <xf numFmtId="0" fontId="4" fillId="0" borderId="0" xfId="0" applyFont="1" applyAlignment="1">
      <alignment horizontal="left" vertical="center"/>
    </xf>
    <xf numFmtId="0" fontId="3" fillId="2" borderId="0" xfId="0" applyFont="1" applyFill="1" applyAlignment="1">
      <alignment horizontal="left" vertical="center" indent="1"/>
    </xf>
    <xf numFmtId="0" fontId="13" fillId="6" borderId="3" xfId="0" applyFont="1" applyFill="1" applyBorder="1" applyAlignment="1">
      <alignment horizontal="center" vertical="center" wrapText="1"/>
    </xf>
    <xf numFmtId="0" fontId="0" fillId="6" borderId="3" xfId="0" applyFill="1" applyBorder="1"/>
    <xf numFmtId="0" fontId="14" fillId="8" borderId="3" xfId="0" applyFont="1" applyFill="1" applyBorder="1" applyAlignment="1">
      <alignment horizontal="center" vertical="center" wrapText="1"/>
    </xf>
    <xf numFmtId="0" fontId="0" fillId="8" borderId="3" xfId="0" applyFill="1" applyBorder="1"/>
    <xf numFmtId="0" fontId="13" fillId="5" borderId="3" xfId="0" applyFont="1" applyFill="1" applyBorder="1" applyAlignment="1">
      <alignment horizontal="center" vertical="center" wrapText="1"/>
    </xf>
    <xf numFmtId="0" fontId="0" fillId="5" borderId="3" xfId="0" applyFill="1" applyBorder="1"/>
    <xf numFmtId="0" fontId="14" fillId="7" borderId="3" xfId="0" applyFont="1" applyFill="1" applyBorder="1" applyAlignment="1">
      <alignment horizontal="center" vertical="center" wrapText="1"/>
    </xf>
    <xf numFmtId="0" fontId="0" fillId="7" borderId="3" xfId="0" applyFill="1" applyBorder="1"/>
    <xf numFmtId="0" fontId="19" fillId="0" borderId="0" xfId="0" applyFont="1" applyAlignment="1">
      <alignment horizontal="right" vertical="center"/>
    </xf>
    <xf numFmtId="0" fontId="20" fillId="3" borderId="2" xfId="0" applyFont="1" applyFill="1" applyBorder="1" applyAlignment="1">
      <alignment horizontal="left" vertical="center" indent="1"/>
    </xf>
    <xf numFmtId="0" fontId="0" fillId="3" borderId="2" xfId="0" applyFill="1" applyBorder="1"/>
    <xf numFmtId="0" fontId="23" fillId="0" borderId="5" xfId="0" applyFont="1" applyBorder="1" applyAlignment="1">
      <alignment horizontal="left" vertical="top" indent="1"/>
    </xf>
    <xf numFmtId="0" fontId="0" fillId="0" borderId="5" xfId="0" applyBorder="1"/>
    <xf numFmtId="166" fontId="5" fillId="0" borderId="2" xfId="0" applyNumberFormat="1" applyFont="1" applyBorder="1" applyAlignment="1">
      <alignment horizontal="left" vertical="center" indent="1"/>
    </xf>
    <xf numFmtId="0" fontId="0" fillId="0" borderId="2" xfId="0" applyBorder="1"/>
    <xf numFmtId="0" fontId="21" fillId="0" borderId="0" xfId="0" applyFont="1" applyAlignment="1">
      <alignment horizontal="left" vertical="center"/>
    </xf>
    <xf numFmtId="164" fontId="5" fillId="0" borderId="2" xfId="0" applyNumberFormat="1" applyFont="1" applyBorder="1" applyAlignment="1">
      <alignment horizontal="left" vertical="center" indent="1"/>
    </xf>
    <xf numFmtId="0" fontId="5" fillId="0" borderId="2" xfId="0" applyFont="1" applyBorder="1" applyAlignment="1">
      <alignment horizontal="left" vertical="center" indent="1"/>
    </xf>
    <xf numFmtId="0" fontId="3" fillId="2" borderId="0" xfId="0" applyFont="1" applyFill="1" applyAlignment="1">
      <alignment horizontal="left" vertical="top" wrapText="1" indent="1"/>
    </xf>
    <xf numFmtId="0" fontId="0" fillId="2" borderId="0" xfId="0" applyFill="1"/>
    <xf numFmtId="0" fontId="22" fillId="0" borderId="0" xfId="0" applyFont="1" applyAlignment="1">
      <alignment horizontal="left" wrapText="1"/>
    </xf>
    <xf numFmtId="167" fontId="6" fillId="3" borderId="2" xfId="0" applyNumberFormat="1" applyFont="1" applyFill="1" applyBorder="1" applyAlignment="1">
      <alignment horizontal="left" vertical="center" indent="1"/>
    </xf>
    <xf numFmtId="0" fontId="24" fillId="0" borderId="0" xfId="0" applyFont="1" applyAlignment="1">
      <alignment horizontal="left"/>
    </xf>
    <xf numFmtId="0" fontId="20" fillId="3" borderId="3" xfId="0" applyFont="1" applyFill="1" applyBorder="1" applyAlignment="1">
      <alignment horizontal="left" indent="1"/>
    </xf>
    <xf numFmtId="0" fontId="0" fillId="3" borderId="3" xfId="0" applyFill="1" applyBorder="1"/>
    <xf numFmtId="1" fontId="28" fillId="3" borderId="3" xfId="0" applyNumberFormat="1" applyFont="1" applyFill="1" applyBorder="1" applyAlignment="1">
      <alignment horizontal="left" vertical="center" indent="1"/>
    </xf>
    <xf numFmtId="0" fontId="14" fillId="0" borderId="0" xfId="0" applyFont="1" applyAlignment="1">
      <alignment horizontal="right" vertical="center" indent="1"/>
    </xf>
    <xf numFmtId="0" fontId="14" fillId="0" borderId="0" xfId="0" applyFont="1"/>
    <xf numFmtId="9" fontId="25" fillId="3" borderId="3" xfId="0" applyNumberFormat="1" applyFont="1" applyFill="1" applyBorder="1" applyAlignment="1">
      <alignment horizontal="left" vertical="center" indent="1"/>
    </xf>
    <xf numFmtId="1" fontId="26" fillId="3" borderId="3" xfId="0" applyNumberFormat="1" applyFont="1" applyFill="1" applyBorder="1" applyAlignment="1">
      <alignment horizontal="left" vertical="center" indent="1"/>
    </xf>
    <xf numFmtId="0" fontId="35" fillId="15" borderId="3" xfId="0" applyFont="1" applyFill="1" applyBorder="1" applyAlignment="1">
      <alignment horizontal="center" vertical="center" wrapText="1"/>
    </xf>
    <xf numFmtId="0" fontId="0" fillId="15" borderId="3" xfId="0" applyFill="1" applyBorder="1"/>
    <xf numFmtId="1" fontId="29" fillId="3" borderId="3" xfId="0" applyNumberFormat="1" applyFont="1" applyFill="1" applyBorder="1" applyAlignment="1">
      <alignment horizontal="left" vertical="center" indent="1"/>
    </xf>
    <xf numFmtId="1" fontId="18" fillId="3" borderId="3" xfId="0" applyNumberFormat="1" applyFont="1" applyFill="1" applyBorder="1" applyAlignment="1">
      <alignment horizontal="left" vertical="center" indent="1"/>
    </xf>
    <xf numFmtId="1" fontId="27" fillId="3" borderId="3" xfId="0" applyNumberFormat="1" applyFont="1" applyFill="1" applyBorder="1" applyAlignment="1">
      <alignment horizontal="left" vertical="center" indent="1"/>
    </xf>
  </cellXfs>
  <cellStyles count="1">
    <cellStyle name="Normal" xfId="0" builtinId="0"/>
  </cellStyles>
  <dxfs count="32">
    <dxf>
      <border>
        <left style="thin">
          <color rgb="FFE0E4EB"/>
        </left>
        <right style="thin">
          <color rgb="FFE0E4EB"/>
        </right>
        <top style="thin">
          <color rgb="FFE0E4EB"/>
        </top>
        <bottom style="thin">
          <color rgb="FFE0E4EB"/>
        </bottom>
      </border>
    </dxf>
    <dxf>
      <font>
        <color rgb="FFA7ADB5"/>
      </font>
    </dxf>
    <dxf>
      <font>
        <color rgb="FF8F1515"/>
      </font>
      <fill>
        <patternFill patternType="solid">
          <fgColor rgb="FFF6DBDB"/>
          <bgColor rgb="FFF6DBDB"/>
        </patternFill>
      </fill>
    </dxf>
    <dxf>
      <font>
        <b/>
        <color rgb="FFFFFFFF"/>
      </font>
      <fill>
        <patternFill patternType="solid">
          <fgColor rgb="FFC52020"/>
          <bgColor rgb="FFC52020"/>
        </patternFill>
      </fill>
    </dxf>
    <dxf>
      <font>
        <color rgb="FF1F4E84"/>
      </font>
      <fill>
        <patternFill patternType="solid">
          <fgColor rgb="FFECF1F8"/>
          <bgColor rgb="FFECF1F8"/>
        </patternFill>
      </fill>
    </dxf>
    <dxf>
      <font>
        <color rgb="FF7F3714"/>
      </font>
      <fill>
        <patternFill patternType="solid">
          <fgColor rgb="FFF4DED2"/>
          <bgColor rgb="FFF4DED2"/>
        </patternFill>
      </fill>
    </dxf>
    <dxf>
      <font>
        <color rgb="FF7A4E00"/>
      </font>
      <fill>
        <patternFill patternType="solid">
          <fgColor rgb="FFF9E8CB"/>
          <bgColor rgb="FFF9E8CB"/>
        </patternFill>
      </fill>
    </dxf>
    <dxf>
      <font>
        <color rgb="FF05555E"/>
      </font>
      <fill>
        <patternFill patternType="solid">
          <fgColor rgb="FFD7EBED"/>
          <bgColor rgb="FFD7EBED"/>
        </patternFill>
      </fill>
    </dxf>
    <dxf>
      <fill>
        <patternFill patternType="solid">
          <fgColor rgb="FFEFF1F6"/>
          <bgColor rgb="FFEFF1F6"/>
        </patternFill>
      </fill>
      <border>
        <left style="thin">
          <color rgb="FFE0E4EB"/>
        </left>
        <right style="thin">
          <color rgb="FFE0E4EB"/>
        </right>
        <top style="thin">
          <color rgb="FFE0E4EB"/>
        </top>
        <bottom style="thin">
          <color rgb="FFE0E4EB"/>
        </bottom>
      </border>
    </dxf>
    <dxf>
      <fill>
        <patternFill patternType="solid">
          <fgColor rgb="FF1F4E84"/>
          <bgColor rgb="FF1F4E84"/>
        </patternFill>
      </fill>
      <border>
        <left style="thin">
          <color rgb="FFFFFFFF"/>
        </left>
        <right style="thin">
          <color rgb="FFFFFFFF"/>
        </right>
        <top style="thin">
          <color rgb="FFFFFFFF"/>
        </top>
        <bottom style="thin">
          <color rgb="FFFFFFFF"/>
        </bottom>
      </border>
    </dxf>
    <dxf>
      <font>
        <i/>
        <color rgb="FFA7ADB5"/>
      </font>
    </dxf>
    <dxf>
      <border>
        <left style="thin">
          <color rgb="FFE0E4EB"/>
        </left>
        <right style="thin">
          <color rgb="FFE0E4EB"/>
        </right>
        <top style="thin">
          <color rgb="FFE0E4EB"/>
        </top>
        <bottom style="thin">
          <color rgb="FFE0E4EB"/>
        </bottom>
      </border>
    </dxf>
    <dxf>
      <font>
        <b/>
        <color rgb="FF9A6200"/>
      </font>
    </dxf>
    <dxf>
      <font>
        <b/>
        <color rgb="FFC52020"/>
      </font>
    </dxf>
    <dxf>
      <font>
        <b/>
        <color rgb="FF8F1515"/>
      </font>
    </dxf>
    <dxf>
      <font>
        <i/>
        <color rgb="FFC52020"/>
      </font>
    </dxf>
    <dxf>
      <fill>
        <patternFill patternType="solid">
          <fgColor rgb="FFFCF3E5"/>
          <bgColor rgb="FFFCF3E5"/>
        </patternFill>
      </fill>
    </dxf>
    <dxf>
      <fill>
        <patternFill patternType="solid">
          <fgColor rgb="FF1F4E84"/>
          <bgColor rgb="FF1F4E84"/>
        </patternFill>
      </fill>
    </dxf>
    <dxf>
      <fill>
        <patternFill patternType="solid">
          <fgColor rgb="FFD37545"/>
          <bgColor rgb="FFD37545"/>
        </patternFill>
      </fill>
    </dxf>
    <dxf>
      <fill>
        <patternFill patternType="solid">
          <fgColor rgb="FFE49E25"/>
          <bgColor rgb="FFE49E25"/>
        </patternFill>
      </fill>
    </dxf>
    <dxf>
      <fill>
        <patternFill patternType="solid">
          <fgColor rgb="FF087F8C"/>
          <bgColor rgb="FF087F8C"/>
        </patternFill>
      </fill>
    </dxf>
    <dxf>
      <fill>
        <patternFill patternType="solid">
          <fgColor rgb="FF4071BA"/>
          <bgColor rgb="FF4071BA"/>
        </patternFill>
      </fill>
    </dxf>
    <dxf>
      <font>
        <b/>
        <color rgb="FF0F294D"/>
      </font>
      <fill>
        <patternFill patternType="solid">
          <fgColor rgb="FFE49E25"/>
          <bgColor rgb="FFE49E25"/>
        </patternFill>
      </fill>
    </dxf>
    <dxf>
      <font>
        <i/>
        <color rgb="FF9A6200"/>
      </font>
    </dxf>
    <dxf>
      <border>
        <left style="thin">
          <color rgb="FFE0E4EB"/>
        </left>
        <right style="thin">
          <color rgb="FFE0E4EB"/>
        </right>
        <top style="thin">
          <color rgb="FFE0E4EB"/>
        </top>
        <bottom style="thin">
          <color rgb="FFE0E4EB"/>
        </bottom>
      </border>
    </dxf>
    <dxf>
      <fill>
        <patternFill patternType="solid">
          <fgColor rgb="FFEFF1F6"/>
          <bgColor rgb="FFEFF1F6"/>
        </patternFill>
      </fill>
    </dxf>
    <dxf>
      <fill>
        <patternFill patternType="solid">
          <fgColor rgb="FFF7E0E0"/>
          <bgColor rgb="FFF7E0E0"/>
        </patternFill>
      </fill>
    </dxf>
    <dxf>
      <fill>
        <patternFill patternType="solid">
          <fgColor rgb="FFF7E0E0"/>
          <bgColor rgb="FFF7E0E0"/>
        </patternFill>
      </fill>
    </dxf>
    <dxf>
      <fill>
        <patternFill patternType="solid">
          <fgColor rgb="FFEFF1F6"/>
          <bgColor rgb="FFEFF1F6"/>
        </patternFill>
      </fill>
    </dxf>
    <dxf>
      <fill>
        <patternFill patternType="solid">
          <fgColor rgb="FFF7E0E0"/>
          <bgColor rgb="FFF7E0E0"/>
        </patternFill>
      </fill>
    </dxf>
    <dxf>
      <fill>
        <patternFill patternType="solid">
          <fgColor rgb="FFF7E0E0"/>
          <bgColor rgb="FFF7E0E0"/>
        </patternFill>
      </fill>
    </dxf>
    <dxf>
      <font>
        <i/>
        <color rgb="FFA7ADB5"/>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19100" cy="476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training.shogconsulting.com/?utm_source=excel-template&amp;utm_medium=download&amp;utm_campaign=training-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F294D"/>
    <pageSetUpPr fitToPage="1"/>
  </sheetPr>
  <dimension ref="B1:F36"/>
  <sheetViews>
    <sheetView showGridLines="0" tabSelected="1" workbookViewId="0"/>
  </sheetViews>
  <sheetFormatPr defaultRowHeight="14.4" x14ac:dyDescent="0.3"/>
  <cols>
    <col min="1" max="1" width="3" customWidth="1"/>
    <col min="2" max="2" width="8" customWidth="1"/>
    <col min="3" max="3" width="24" customWidth="1"/>
    <col min="4" max="5" width="34" customWidth="1"/>
    <col min="6" max="6" width="22" customWidth="1"/>
  </cols>
  <sheetData>
    <row r="1" spans="2:6" ht="10.050000000000001" customHeight="1" x14ac:dyDescent="0.3"/>
    <row r="2" spans="2:6" ht="42" customHeight="1" x14ac:dyDescent="0.3">
      <c r="C2" s="1" t="s">
        <v>0</v>
      </c>
    </row>
    <row r="3" spans="2:6" ht="6" customHeight="1" x14ac:dyDescent="0.3"/>
    <row r="4" spans="2:6" ht="34.049999999999997" customHeight="1" x14ac:dyDescent="0.3">
      <c r="B4" s="75" t="s">
        <v>1</v>
      </c>
      <c r="C4" s="63"/>
      <c r="D4" s="63"/>
      <c r="E4" s="63"/>
      <c r="F4" s="63"/>
    </row>
    <row r="5" spans="2:6" ht="37.950000000000003" customHeight="1" x14ac:dyDescent="0.3">
      <c r="B5" s="76" t="s">
        <v>2</v>
      </c>
      <c r="C5" s="63"/>
      <c r="D5" s="63"/>
      <c r="E5" s="63"/>
      <c r="F5" s="63"/>
    </row>
    <row r="6" spans="2:6" ht="18" customHeight="1" x14ac:dyDescent="0.3">
      <c r="B6" s="73" t="str">
        <f>"Company: "&amp;CompanyName&amp;"      Training year: "&amp;TrainingYear</f>
        <v>Company: Example Company LLC      Training year: 2026</v>
      </c>
      <c r="C6" s="63"/>
      <c r="D6" s="63"/>
      <c r="E6" s="63"/>
      <c r="F6" s="63"/>
    </row>
    <row r="7" spans="2:6" ht="10.050000000000001" customHeight="1" x14ac:dyDescent="0.3"/>
    <row r="8" spans="2:6" ht="22.05" customHeight="1" x14ac:dyDescent="0.3">
      <c r="B8" s="66" t="s">
        <v>3</v>
      </c>
      <c r="C8" s="67"/>
      <c r="D8" s="67"/>
      <c r="E8" s="67"/>
      <c r="F8" s="67"/>
    </row>
    <row r="9" spans="2:6" ht="36" customHeight="1" x14ac:dyDescent="0.3">
      <c r="B9" s="2">
        <v>1</v>
      </c>
      <c r="C9" s="3" t="s">
        <v>4</v>
      </c>
      <c r="D9" s="71" t="s">
        <v>5</v>
      </c>
      <c r="E9" s="72"/>
      <c r="F9" s="72"/>
    </row>
    <row r="10" spans="2:6" ht="36" customHeight="1" x14ac:dyDescent="0.3">
      <c r="B10" s="2">
        <v>2</v>
      </c>
      <c r="C10" s="3" t="s">
        <v>6</v>
      </c>
      <c r="D10" s="71" t="s">
        <v>7</v>
      </c>
      <c r="E10" s="72"/>
      <c r="F10" s="72"/>
    </row>
    <row r="11" spans="2:6" ht="36" customHeight="1" x14ac:dyDescent="0.3">
      <c r="B11" s="2">
        <v>3</v>
      </c>
      <c r="C11" s="3" t="s">
        <v>8</v>
      </c>
      <c r="D11" s="71" t="s">
        <v>9</v>
      </c>
      <c r="E11" s="72"/>
      <c r="F11" s="72"/>
    </row>
    <row r="12" spans="2:6" ht="22.05" customHeight="1" x14ac:dyDescent="0.3">
      <c r="B12" s="2">
        <v>4</v>
      </c>
      <c r="C12" s="3" t="s">
        <v>10</v>
      </c>
      <c r="D12" s="71" t="s">
        <v>11</v>
      </c>
      <c r="E12" s="72"/>
      <c r="F12" s="72"/>
    </row>
    <row r="13" spans="2:6" ht="36" customHeight="1" x14ac:dyDescent="0.3">
      <c r="B13" s="2">
        <v>5</v>
      </c>
      <c r="C13" s="3" t="s">
        <v>12</v>
      </c>
      <c r="D13" s="71" t="s">
        <v>13</v>
      </c>
      <c r="E13" s="72"/>
      <c r="F13" s="72"/>
    </row>
    <row r="14" spans="2:6" ht="36" customHeight="1" x14ac:dyDescent="0.3">
      <c r="B14" s="2">
        <v>6</v>
      </c>
      <c r="C14" s="3" t="s">
        <v>14</v>
      </c>
      <c r="D14" s="71" t="s">
        <v>15</v>
      </c>
      <c r="E14" s="72"/>
      <c r="F14" s="72"/>
    </row>
    <row r="15" spans="2:6" ht="36" customHeight="1" x14ac:dyDescent="0.3">
      <c r="B15" s="2">
        <v>7</v>
      </c>
      <c r="C15" s="3" t="s">
        <v>16</v>
      </c>
      <c r="D15" s="71" t="s">
        <v>17</v>
      </c>
      <c r="E15" s="72"/>
      <c r="F15" s="72"/>
    </row>
    <row r="16" spans="2:6" ht="12" customHeight="1" x14ac:dyDescent="0.3"/>
    <row r="17" spans="2:6" ht="22.05" customHeight="1" x14ac:dyDescent="0.3">
      <c r="B17" s="66" t="s">
        <v>18</v>
      </c>
      <c r="C17" s="67"/>
      <c r="D17" s="67"/>
      <c r="E17" s="67"/>
      <c r="F17" s="67"/>
    </row>
    <row r="18" spans="2:6" ht="19.95" customHeight="1" x14ac:dyDescent="0.3">
      <c r="C18" s="4" t="s">
        <v>19</v>
      </c>
      <c r="D18" s="5" t="s">
        <v>20</v>
      </c>
    </row>
    <row r="19" spans="2:6" ht="19.95" customHeight="1" x14ac:dyDescent="0.3">
      <c r="C19" s="6" t="s">
        <v>21</v>
      </c>
      <c r="D19" s="5" t="s">
        <v>22</v>
      </c>
    </row>
    <row r="20" spans="2:6" ht="19.95" customHeight="1" x14ac:dyDescent="0.3">
      <c r="C20" s="7" t="s">
        <v>23</v>
      </c>
      <c r="D20" s="5" t="s">
        <v>24</v>
      </c>
    </row>
    <row r="21" spans="2:6" ht="19.95" customHeight="1" x14ac:dyDescent="0.3">
      <c r="C21" s="8" t="s">
        <v>25</v>
      </c>
      <c r="D21" s="5" t="s">
        <v>26</v>
      </c>
    </row>
    <row r="22" spans="2:6" ht="19.95" customHeight="1" x14ac:dyDescent="0.3">
      <c r="C22" s="9" t="s">
        <v>27</v>
      </c>
      <c r="D22" s="5" t="s">
        <v>28</v>
      </c>
    </row>
    <row r="23" spans="2:6" ht="19.95" customHeight="1" x14ac:dyDescent="0.3">
      <c r="C23" s="10" t="s">
        <v>29</v>
      </c>
      <c r="D23" s="5" t="s">
        <v>30</v>
      </c>
    </row>
    <row r="24" spans="2:6" ht="19.95" customHeight="1" x14ac:dyDescent="0.3">
      <c r="C24" s="11" t="s">
        <v>31</v>
      </c>
      <c r="D24" s="5" t="s">
        <v>32</v>
      </c>
    </row>
    <row r="25" spans="2:6" ht="12" customHeight="1" x14ac:dyDescent="0.3"/>
    <row r="26" spans="2:6" ht="22.05" customHeight="1" x14ac:dyDescent="0.3">
      <c r="B26" s="66" t="s">
        <v>33</v>
      </c>
      <c r="C26" s="67"/>
      <c r="D26" s="67"/>
      <c r="E26" s="67"/>
      <c r="F26" s="67"/>
    </row>
    <row r="27" spans="2:6" ht="22.05" customHeight="1" x14ac:dyDescent="0.3">
      <c r="B27" s="12" t="s">
        <v>34</v>
      </c>
      <c r="C27" s="70" t="s">
        <v>35</v>
      </c>
      <c r="D27" s="63"/>
      <c r="E27" s="63"/>
      <c r="F27" s="63"/>
    </row>
    <row r="28" spans="2:6" ht="22.05" customHeight="1" x14ac:dyDescent="0.3">
      <c r="B28" s="12" t="s">
        <v>34</v>
      </c>
      <c r="C28" s="70" t="s">
        <v>36</v>
      </c>
      <c r="D28" s="63"/>
      <c r="E28" s="63"/>
      <c r="F28" s="63"/>
    </row>
    <row r="29" spans="2:6" ht="22.05" customHeight="1" x14ac:dyDescent="0.3">
      <c r="B29" s="12" t="s">
        <v>34</v>
      </c>
      <c r="C29" s="70" t="s">
        <v>37</v>
      </c>
      <c r="D29" s="63"/>
      <c r="E29" s="63"/>
      <c r="F29" s="63"/>
    </row>
    <row r="30" spans="2:6" ht="36" customHeight="1" x14ac:dyDescent="0.3">
      <c r="B30" s="12" t="s">
        <v>34</v>
      </c>
      <c r="C30" s="70" t="s">
        <v>38</v>
      </c>
      <c r="D30" s="63"/>
      <c r="E30" s="63"/>
      <c r="F30" s="63"/>
    </row>
    <row r="31" spans="2:6" ht="12" customHeight="1" x14ac:dyDescent="0.3"/>
    <row r="32" spans="2:6" ht="22.05" customHeight="1" x14ac:dyDescent="0.3">
      <c r="B32" s="64" t="s">
        <v>39</v>
      </c>
      <c r="C32" s="65"/>
      <c r="D32" s="65"/>
      <c r="E32" s="65"/>
      <c r="F32" s="65"/>
    </row>
    <row r="33" spans="2:6" ht="78" customHeight="1" x14ac:dyDescent="0.3">
      <c r="B33" s="74" t="s">
        <v>40</v>
      </c>
      <c r="C33" s="69"/>
      <c r="D33" s="69"/>
      <c r="E33" s="69"/>
      <c r="F33" s="69"/>
    </row>
    <row r="34" spans="2:6" ht="24" customHeight="1" x14ac:dyDescent="0.3">
      <c r="B34" s="68" t="s">
        <v>41</v>
      </c>
      <c r="C34" s="69"/>
      <c r="D34" s="69"/>
      <c r="E34" s="69"/>
      <c r="F34" s="69"/>
    </row>
    <row r="35" spans="2:6" ht="12" customHeight="1" x14ac:dyDescent="0.3"/>
    <row r="36" spans="2:6" ht="19.95" customHeight="1" x14ac:dyDescent="0.3">
      <c r="B36" s="62" t="s">
        <v>42</v>
      </c>
      <c r="C36" s="63"/>
      <c r="D36" s="63"/>
      <c r="E36" s="63"/>
      <c r="F36" s="63"/>
    </row>
  </sheetData>
  <mergeCells count="21">
    <mergeCell ref="B4:F4"/>
    <mergeCell ref="D11:F11"/>
    <mergeCell ref="D13:F13"/>
    <mergeCell ref="C28:F28"/>
    <mergeCell ref="D12:F12"/>
    <mergeCell ref="B5:F5"/>
    <mergeCell ref="D10:F10"/>
    <mergeCell ref="B6:F6"/>
    <mergeCell ref="B33:F33"/>
    <mergeCell ref="C30:F30"/>
    <mergeCell ref="D9:F9"/>
    <mergeCell ref="B8:F8"/>
    <mergeCell ref="B17:F17"/>
    <mergeCell ref="D15:F15"/>
    <mergeCell ref="D14:F14"/>
    <mergeCell ref="B36:F36"/>
    <mergeCell ref="B32:F32"/>
    <mergeCell ref="B26:F26"/>
    <mergeCell ref="B34:F34"/>
    <mergeCell ref="C27:F27"/>
    <mergeCell ref="C29:F29"/>
  </mergeCells>
  <hyperlinks>
    <hyperlink ref="C9" location="'Setup'!A1" tooltip="Go to Setup" display="Setup" xr:uid="{00000000-0004-0000-0000-000000000000}"/>
    <hyperlink ref="C10" location="'People'!A1" tooltip="Go to People" display="People" xr:uid="{00000000-0004-0000-0000-000001000000}"/>
    <hyperlink ref="C11" location="'Training Plan'!A1" tooltip="Go to Training Plan" display="Training Plan" xr:uid="{00000000-0004-0000-0000-000002000000}"/>
    <hyperlink ref="C12" location="'Calendar'!A1" tooltip="Go to Calendar" display="Calendar" xr:uid="{00000000-0004-0000-0000-000003000000}"/>
    <hyperlink ref="C13" location="'Attendance Sheet'!A1" tooltip="Go to Attendance Sheet" display="Attendance Sheet" xr:uid="{00000000-0004-0000-0000-000004000000}"/>
    <hyperlink ref="C14" location="'Training Record'!A1" tooltip="Go to Training Record" display="Training Record" xr:uid="{00000000-0004-0000-0000-000005000000}"/>
    <hyperlink ref="C15" location="'Training Matrix'!A1" tooltip="Go to Training Matrix" display="Training Matrix" xr:uid="{00000000-0004-0000-0000-000006000000}"/>
    <hyperlink ref="B34" r:id="rId1" xr:uid="{00000000-0004-0000-0000-000007000000}"/>
  </hyperlinks>
  <printOptions horizontalCentered="1"/>
  <pageMargins left="0.4" right="0.4" top="0.5" bottom="0.5" header="0.25" footer="0.25"/>
  <pageSetup paperSize="9" orientation="portrait"/>
  <headerFooter>
    <oddFooter>&amp;L&amp;7 &amp;K6A727CTemplate: Shog Corporate Training · training.shogconsulting.com&amp;R&amp;7 &amp;K6A727CPage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071BA"/>
    <pageSetUpPr fitToPage="1"/>
  </sheetPr>
  <dimension ref="A1:L33"/>
  <sheetViews>
    <sheetView showGridLines="0" workbookViewId="0"/>
  </sheetViews>
  <sheetFormatPr defaultRowHeight="14.4" x14ac:dyDescent="0.3"/>
  <cols>
    <col min="1" max="1" width="2" customWidth="1"/>
    <col min="2" max="2" width="26" customWidth="1"/>
    <col min="3" max="3" width="3" customWidth="1"/>
    <col min="4" max="4" width="38" customWidth="1"/>
    <col min="5" max="5" width="14" customWidth="1"/>
    <col min="6" max="6" width="3" customWidth="1"/>
    <col min="7" max="7" width="24" customWidth="1"/>
    <col min="8" max="8" width="20" customWidth="1"/>
    <col min="9" max="9" width="15" customWidth="1"/>
    <col min="10" max="10" width="14" customWidth="1"/>
    <col min="11" max="12" width="10" customWidth="1"/>
  </cols>
  <sheetData>
    <row r="1" spans="1:12" ht="30" customHeight="1" x14ac:dyDescent="0.3">
      <c r="A1" s="13" t="s">
        <v>4</v>
      </c>
    </row>
    <row r="2" spans="1:12" ht="19.95" customHeight="1" x14ac:dyDescent="0.3">
      <c r="A2" s="14" t="s">
        <v>43</v>
      </c>
      <c r="B2" s="15"/>
      <c r="C2" s="15"/>
      <c r="D2" s="15"/>
      <c r="E2" s="15"/>
      <c r="F2" s="15"/>
      <c r="G2" s="15"/>
      <c r="H2" s="15"/>
      <c r="I2" s="15"/>
      <c r="J2" s="15"/>
      <c r="K2" s="15"/>
      <c r="L2" s="15"/>
    </row>
    <row r="3" spans="1:12" ht="18" customHeight="1" x14ac:dyDescent="0.3">
      <c r="A3" s="78" t="s">
        <v>44</v>
      </c>
      <c r="B3" s="63"/>
      <c r="C3" s="63"/>
      <c r="D3" s="63"/>
      <c r="E3" s="63"/>
      <c r="F3" s="63"/>
      <c r="G3" s="63"/>
      <c r="H3" s="63"/>
      <c r="I3" s="63"/>
      <c r="J3" s="63"/>
      <c r="K3" s="63"/>
      <c r="L3" s="63"/>
    </row>
    <row r="5" spans="1:12" ht="19.95" customHeight="1" x14ac:dyDescent="0.3">
      <c r="B5" s="77" t="s">
        <v>45</v>
      </c>
      <c r="C5" s="63"/>
      <c r="D5" s="17" t="s">
        <v>46</v>
      </c>
    </row>
    <row r="6" spans="1:12" ht="19.95" customHeight="1" x14ac:dyDescent="0.3">
      <c r="B6" s="77" t="s">
        <v>47</v>
      </c>
      <c r="C6" s="63"/>
      <c r="D6" s="18">
        <v>2026</v>
      </c>
    </row>
    <row r="7" spans="1:12" ht="19.95" customHeight="1" x14ac:dyDescent="0.3">
      <c r="B7" s="77" t="s">
        <v>48</v>
      </c>
      <c r="C7" s="63"/>
      <c r="D7" s="18">
        <v>60</v>
      </c>
    </row>
    <row r="8" spans="1:12" ht="19.95" customHeight="1" x14ac:dyDescent="0.3">
      <c r="B8" s="77" t="s">
        <v>49</v>
      </c>
      <c r="C8" s="63"/>
      <c r="D8" s="19">
        <f ca="1">TODAY()</f>
        <v>46290</v>
      </c>
    </row>
    <row r="10" spans="1:12" ht="19.95" customHeight="1" x14ac:dyDescent="0.3">
      <c r="B10" s="20" t="s">
        <v>50</v>
      </c>
      <c r="D10" s="20" t="s">
        <v>51</v>
      </c>
      <c r="G10" s="20" t="s">
        <v>52</v>
      </c>
    </row>
    <row r="11" spans="1:12" ht="30" customHeight="1" x14ac:dyDescent="0.3">
      <c r="B11" s="21" t="s">
        <v>53</v>
      </c>
      <c r="D11" s="21" t="s">
        <v>54</v>
      </c>
      <c r="E11" s="21" t="s">
        <v>55</v>
      </c>
      <c r="G11" s="22" t="s">
        <v>56</v>
      </c>
      <c r="H11" s="22" t="s">
        <v>57</v>
      </c>
      <c r="I11" s="22" t="s">
        <v>58</v>
      </c>
      <c r="J11" s="22" t="s">
        <v>59</v>
      </c>
      <c r="K11" s="22" t="s">
        <v>60</v>
      </c>
      <c r="L11" s="22" t="s">
        <v>61</v>
      </c>
    </row>
    <row r="12" spans="1:12" ht="18" customHeight="1" x14ac:dyDescent="0.3">
      <c r="B12" s="23" t="s">
        <v>62</v>
      </c>
      <c r="D12" s="24" t="s">
        <v>63</v>
      </c>
      <c r="E12" s="25">
        <v>12</v>
      </c>
      <c r="G12" s="26" t="s">
        <v>64</v>
      </c>
      <c r="H12" s="26" t="s">
        <v>65</v>
      </c>
      <c r="I12" s="26" t="s">
        <v>66</v>
      </c>
      <c r="J12" s="26" t="s">
        <v>67</v>
      </c>
      <c r="K12" s="26" t="s">
        <v>68</v>
      </c>
      <c r="L12" s="26" t="s">
        <v>69</v>
      </c>
    </row>
    <row r="13" spans="1:12" ht="18" customHeight="1" x14ac:dyDescent="0.3">
      <c r="B13" s="24" t="s">
        <v>70</v>
      </c>
      <c r="D13" s="24" t="s">
        <v>71</v>
      </c>
      <c r="E13" s="25"/>
      <c r="G13" s="26" t="s">
        <v>72</v>
      </c>
      <c r="H13" s="26" t="s">
        <v>73</v>
      </c>
      <c r="I13" s="26" t="s">
        <v>74</v>
      </c>
      <c r="J13" s="26" t="s">
        <v>75</v>
      </c>
      <c r="K13" s="26" t="s">
        <v>76</v>
      </c>
      <c r="L13" s="26" t="s">
        <v>77</v>
      </c>
    </row>
    <row r="14" spans="1:12" ht="18" customHeight="1" x14ac:dyDescent="0.3">
      <c r="B14" s="24" t="s">
        <v>78</v>
      </c>
      <c r="D14" s="24" t="s">
        <v>79</v>
      </c>
      <c r="E14" s="25">
        <v>12</v>
      </c>
      <c r="G14" s="26" t="s">
        <v>80</v>
      </c>
      <c r="I14" s="26" t="s">
        <v>81</v>
      </c>
      <c r="J14" s="26" t="s">
        <v>82</v>
      </c>
    </row>
    <row r="15" spans="1:12" ht="18" customHeight="1" x14ac:dyDescent="0.3">
      <c r="B15" s="24" t="s">
        <v>83</v>
      </c>
      <c r="D15" s="24" t="s">
        <v>84</v>
      </c>
      <c r="E15" s="25">
        <v>12</v>
      </c>
      <c r="G15" s="26" t="s">
        <v>85</v>
      </c>
      <c r="I15" s="26" t="s">
        <v>86</v>
      </c>
    </row>
    <row r="16" spans="1:12" ht="18" customHeight="1" x14ac:dyDescent="0.3">
      <c r="B16" s="24" t="s">
        <v>87</v>
      </c>
      <c r="D16" s="24" t="s">
        <v>88</v>
      </c>
      <c r="E16" s="25">
        <v>24</v>
      </c>
      <c r="G16" s="26" t="s">
        <v>89</v>
      </c>
    </row>
    <row r="17" spans="2:5" ht="18" customHeight="1" x14ac:dyDescent="0.3">
      <c r="B17" s="24" t="s">
        <v>90</v>
      </c>
      <c r="D17" s="24" t="s">
        <v>91</v>
      </c>
      <c r="E17" s="25">
        <v>24</v>
      </c>
    </row>
    <row r="18" spans="2:5" ht="18" customHeight="1" x14ac:dyDescent="0.3">
      <c r="B18" s="24" t="s">
        <v>92</v>
      </c>
      <c r="D18" s="24" t="s">
        <v>93</v>
      </c>
      <c r="E18" s="25">
        <v>24</v>
      </c>
    </row>
    <row r="19" spans="2:5" ht="18" customHeight="1" x14ac:dyDescent="0.3">
      <c r="B19" s="24"/>
      <c r="D19" s="24" t="s">
        <v>94</v>
      </c>
      <c r="E19" s="25">
        <v>36</v>
      </c>
    </row>
    <row r="20" spans="2:5" ht="18" customHeight="1" x14ac:dyDescent="0.3">
      <c r="B20" s="24"/>
      <c r="D20" s="24"/>
      <c r="E20" s="25"/>
    </row>
    <row r="21" spans="2:5" ht="18" customHeight="1" x14ac:dyDescent="0.3">
      <c r="B21" s="24"/>
      <c r="D21" s="24"/>
      <c r="E21" s="25"/>
    </row>
    <row r="22" spans="2:5" ht="18" customHeight="1" x14ac:dyDescent="0.3">
      <c r="B22" s="24"/>
      <c r="D22" s="24"/>
      <c r="E22" s="25"/>
    </row>
    <row r="23" spans="2:5" ht="18" customHeight="1" x14ac:dyDescent="0.3">
      <c r="B23" s="24"/>
      <c r="D23" s="24"/>
      <c r="E23" s="25"/>
    </row>
    <row r="24" spans="2:5" ht="18" customHeight="1" x14ac:dyDescent="0.3">
      <c r="B24" s="24"/>
      <c r="D24" s="24"/>
      <c r="E24" s="25"/>
    </row>
    <row r="25" spans="2:5" ht="18" customHeight="1" x14ac:dyDescent="0.3">
      <c r="B25" s="24"/>
      <c r="D25" s="24"/>
      <c r="E25" s="25"/>
    </row>
    <row r="26" spans="2:5" ht="18" customHeight="1" x14ac:dyDescent="0.3">
      <c r="B26" s="24"/>
      <c r="D26" s="24"/>
      <c r="E26" s="25"/>
    </row>
    <row r="27" spans="2:5" ht="18" customHeight="1" x14ac:dyDescent="0.3">
      <c r="B27" s="24"/>
      <c r="D27" s="24"/>
      <c r="E27" s="25"/>
    </row>
    <row r="28" spans="2:5" ht="18" customHeight="1" x14ac:dyDescent="0.3">
      <c r="B28" s="24"/>
      <c r="D28" s="24"/>
      <c r="E28" s="25"/>
    </row>
    <row r="29" spans="2:5" ht="18" customHeight="1" x14ac:dyDescent="0.3">
      <c r="B29" s="24"/>
      <c r="D29" s="24"/>
      <c r="E29" s="25"/>
    </row>
    <row r="30" spans="2:5" ht="18" customHeight="1" x14ac:dyDescent="0.3">
      <c r="B30" s="24"/>
      <c r="D30" s="24"/>
      <c r="E30" s="25"/>
    </row>
    <row r="31" spans="2:5" ht="18" customHeight="1" x14ac:dyDescent="0.3">
      <c r="B31" s="24"/>
      <c r="D31" s="24"/>
      <c r="E31" s="25"/>
    </row>
    <row r="33" spans="4:7" x14ac:dyDescent="0.3">
      <c r="D33" s="27" t="s">
        <v>95</v>
      </c>
      <c r="G33" s="27" t="s">
        <v>96</v>
      </c>
    </row>
  </sheetData>
  <mergeCells count="5">
    <mergeCell ref="B6:C6"/>
    <mergeCell ref="B7:C7"/>
    <mergeCell ref="B5:C5"/>
    <mergeCell ref="A3:L3"/>
    <mergeCell ref="B8:C8"/>
  </mergeCells>
  <dataValidations count="3">
    <dataValidation type="whole" allowBlank="1" showErrorMessage="1" errorTitle="Out of range" error="Enter a year, for example 2026." sqref="D6" xr:uid="{00000000-0002-0000-0100-000000000000}">
      <formula1>2000</formula1>
      <formula2>2100</formula2>
    </dataValidation>
    <dataValidation type="whole" allowBlank="1" showErrorMessage="1" errorTitle="Out of range" error="Enter a number of days between 0 and 365." sqref="D7" xr:uid="{00000000-0002-0000-0100-000001000000}">
      <formula1>0</formula1>
      <formula2>365</formula2>
    </dataValidation>
    <dataValidation type="whole" allowBlank="1" showErrorMessage="1" errorTitle="Out of range" error="Months between 1 and 240. Leave it blank if the course never expires." sqref="E12:E31" xr:uid="{00000000-0002-0000-0100-000002000000}">
      <formula1>1</formula1>
      <formula2>240</formula2>
    </dataValidation>
  </dataValidations>
  <printOptions horizontalCentered="1"/>
  <pageMargins left="0.4" right="0.4" top="0.5" bottom="0.5" header="0.25" footer="0.25"/>
  <pageSetup paperSize="9" orientation="landscape"/>
  <headerFooter>
    <oddFooter>&amp;L&amp;7 &amp;K6A727CTemplate: Shog Corporate Training · training.shogconsulting.com&amp;R&amp;7 &amp;K6A727CPage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071BA"/>
    <pageSetUpPr fitToPage="1"/>
  </sheetPr>
  <dimension ref="A1:G105"/>
  <sheetViews>
    <sheetView showGridLines="0" workbookViewId="0">
      <pane xSplit="2" ySplit="5" topLeftCell="C6" activePane="bottomRight" state="frozen"/>
      <selection pane="topRight"/>
      <selection pane="bottomLeft"/>
      <selection pane="bottomRight"/>
    </sheetView>
  </sheetViews>
  <sheetFormatPr defaultRowHeight="14.4" x14ac:dyDescent="0.3"/>
  <cols>
    <col min="1" max="1" width="13" customWidth="1"/>
    <col min="2" max="2" width="26" customWidth="1"/>
    <col min="3" max="3" width="18" customWidth="1"/>
    <col min="4" max="4" width="22" customWidth="1"/>
    <col min="5" max="5" width="26" customWidth="1"/>
    <col min="6" max="6" width="14" customWidth="1"/>
    <col min="7" max="7" width="11" customWidth="1"/>
  </cols>
  <sheetData>
    <row r="1" spans="1:7" ht="30" customHeight="1" x14ac:dyDescent="0.3">
      <c r="A1" s="13" t="s">
        <v>6</v>
      </c>
    </row>
    <row r="2" spans="1:7" ht="19.95" customHeight="1" x14ac:dyDescent="0.3">
      <c r="A2" s="14" t="s">
        <v>97</v>
      </c>
      <c r="B2" s="15"/>
      <c r="C2" s="15"/>
      <c r="D2" s="15"/>
      <c r="E2" s="15"/>
      <c r="F2" s="15"/>
      <c r="G2" s="15"/>
    </row>
    <row r="3" spans="1:7" ht="18" customHeight="1" x14ac:dyDescent="0.3">
      <c r="A3" s="78" t="s">
        <v>98</v>
      </c>
      <c r="B3" s="63"/>
      <c r="C3" s="63"/>
      <c r="D3" s="63"/>
      <c r="E3" s="63"/>
      <c r="F3" s="63"/>
      <c r="G3" s="63"/>
    </row>
    <row r="5" spans="1:7" ht="30" customHeight="1" x14ac:dyDescent="0.3">
      <c r="A5" s="21" t="s">
        <v>99</v>
      </c>
      <c r="B5" s="21" t="s">
        <v>100</v>
      </c>
      <c r="C5" s="21" t="s">
        <v>101</v>
      </c>
      <c r="D5" s="21" t="s">
        <v>53</v>
      </c>
      <c r="E5" s="21" t="s">
        <v>102</v>
      </c>
      <c r="F5" s="21" t="s">
        <v>103</v>
      </c>
      <c r="G5" s="21" t="s">
        <v>61</v>
      </c>
    </row>
    <row r="6" spans="1:7" ht="18" customHeight="1" x14ac:dyDescent="0.3">
      <c r="A6" s="25" t="s">
        <v>104</v>
      </c>
      <c r="B6" s="24" t="s">
        <v>105</v>
      </c>
      <c r="C6" s="24" t="s">
        <v>106</v>
      </c>
      <c r="D6" s="24" t="s">
        <v>70</v>
      </c>
      <c r="E6" s="24" t="s">
        <v>107</v>
      </c>
      <c r="F6" s="28">
        <v>44269</v>
      </c>
      <c r="G6" s="25" t="s">
        <v>69</v>
      </c>
    </row>
    <row r="7" spans="1:7" ht="18" customHeight="1" x14ac:dyDescent="0.3">
      <c r="A7" s="25" t="s">
        <v>108</v>
      </c>
      <c r="B7" s="24" t="s">
        <v>109</v>
      </c>
      <c r="C7" s="24" t="s">
        <v>83</v>
      </c>
      <c r="D7" s="24" t="s">
        <v>83</v>
      </c>
      <c r="E7" s="24" t="s">
        <v>110</v>
      </c>
      <c r="F7" s="28">
        <v>44745</v>
      </c>
      <c r="G7" s="25" t="s">
        <v>69</v>
      </c>
    </row>
    <row r="8" spans="1:7" ht="18" customHeight="1" x14ac:dyDescent="0.3">
      <c r="A8" s="25" t="s">
        <v>111</v>
      </c>
      <c r="B8" s="24" t="s">
        <v>112</v>
      </c>
      <c r="C8" s="24" t="s">
        <v>113</v>
      </c>
      <c r="D8" s="24" t="s">
        <v>78</v>
      </c>
      <c r="E8" s="24" t="s">
        <v>114</v>
      </c>
      <c r="F8" s="28">
        <v>44935</v>
      </c>
      <c r="G8" s="25" t="s">
        <v>69</v>
      </c>
    </row>
    <row r="9" spans="1:7" ht="18" customHeight="1" x14ac:dyDescent="0.3">
      <c r="A9" s="25" t="s">
        <v>115</v>
      </c>
      <c r="B9" s="24" t="s">
        <v>116</v>
      </c>
      <c r="C9" s="24" t="s">
        <v>87</v>
      </c>
      <c r="D9" s="24" t="s">
        <v>87</v>
      </c>
      <c r="E9" s="24" t="s">
        <v>117</v>
      </c>
      <c r="F9" s="28">
        <v>45432</v>
      </c>
      <c r="G9" s="25" t="s">
        <v>69</v>
      </c>
    </row>
    <row r="10" spans="1:7" ht="18" customHeight="1" x14ac:dyDescent="0.3">
      <c r="A10" s="25" t="s">
        <v>118</v>
      </c>
      <c r="B10" s="24" t="s">
        <v>119</v>
      </c>
      <c r="C10" s="24" t="s">
        <v>92</v>
      </c>
      <c r="D10" s="24" t="s">
        <v>92</v>
      </c>
      <c r="E10" s="24" t="s">
        <v>120</v>
      </c>
      <c r="F10" s="28">
        <v>44136</v>
      </c>
      <c r="G10" s="25" t="s">
        <v>69</v>
      </c>
    </row>
    <row r="11" spans="1:7" ht="18" customHeight="1" x14ac:dyDescent="0.3">
      <c r="A11" s="25" t="s">
        <v>121</v>
      </c>
      <c r="B11" s="24" t="s">
        <v>122</v>
      </c>
      <c r="C11" s="24" t="s">
        <v>123</v>
      </c>
      <c r="D11" s="24" t="s">
        <v>90</v>
      </c>
      <c r="E11" s="24" t="s">
        <v>124</v>
      </c>
      <c r="F11" s="28">
        <v>43723</v>
      </c>
      <c r="G11" s="25" t="s">
        <v>69</v>
      </c>
    </row>
    <row r="12" spans="1:7" ht="18" customHeight="1" x14ac:dyDescent="0.3">
      <c r="A12" s="25" t="s">
        <v>125</v>
      </c>
      <c r="B12" s="24" t="s">
        <v>126</v>
      </c>
      <c r="C12" s="24" t="s">
        <v>113</v>
      </c>
      <c r="D12" s="24" t="s">
        <v>78</v>
      </c>
      <c r="E12" s="24" t="s">
        <v>127</v>
      </c>
      <c r="F12" s="28">
        <v>46258</v>
      </c>
      <c r="G12" s="25" t="s">
        <v>69</v>
      </c>
    </row>
    <row r="13" spans="1:7" ht="18" customHeight="1" x14ac:dyDescent="0.3">
      <c r="A13" s="25" t="s">
        <v>128</v>
      </c>
      <c r="B13" s="24" t="s">
        <v>129</v>
      </c>
      <c r="C13" s="24" t="s">
        <v>87</v>
      </c>
      <c r="D13" s="24" t="s">
        <v>87</v>
      </c>
      <c r="E13" s="24" t="s">
        <v>130</v>
      </c>
      <c r="F13" s="28">
        <v>45690</v>
      </c>
      <c r="G13" s="25" t="s">
        <v>69</v>
      </c>
    </row>
    <row r="14" spans="1:7" ht="18" customHeight="1" x14ac:dyDescent="0.3">
      <c r="A14" s="25" t="s">
        <v>131</v>
      </c>
      <c r="B14" s="24" t="s">
        <v>132</v>
      </c>
      <c r="C14" s="24" t="s">
        <v>83</v>
      </c>
      <c r="D14" s="24" t="s">
        <v>83</v>
      </c>
      <c r="E14" s="24" t="s">
        <v>133</v>
      </c>
      <c r="F14" s="28">
        <v>46275</v>
      </c>
      <c r="G14" s="25" t="s">
        <v>69</v>
      </c>
    </row>
    <row r="15" spans="1:7" ht="18" customHeight="1" x14ac:dyDescent="0.3">
      <c r="A15" s="25" t="s">
        <v>134</v>
      </c>
      <c r="B15" s="24" t="s">
        <v>135</v>
      </c>
      <c r="C15" s="24" t="s">
        <v>113</v>
      </c>
      <c r="D15" s="24" t="s">
        <v>78</v>
      </c>
      <c r="E15" s="24" t="s">
        <v>114</v>
      </c>
      <c r="F15" s="28">
        <v>44348</v>
      </c>
      <c r="G15" s="25" t="s">
        <v>77</v>
      </c>
    </row>
    <row r="16" spans="1:7" ht="18" customHeight="1" x14ac:dyDescent="0.3">
      <c r="A16" s="25"/>
      <c r="B16" s="24"/>
      <c r="C16" s="24"/>
      <c r="D16" s="24"/>
      <c r="E16" s="24"/>
      <c r="F16" s="28"/>
      <c r="G16" s="25"/>
    </row>
    <row r="17" spans="1:7" ht="18" customHeight="1" x14ac:dyDescent="0.3">
      <c r="A17" s="25"/>
      <c r="B17" s="24"/>
      <c r="C17" s="24"/>
      <c r="D17" s="24"/>
      <c r="E17" s="24"/>
      <c r="F17" s="28"/>
      <c r="G17" s="25"/>
    </row>
    <row r="18" spans="1:7" ht="18" customHeight="1" x14ac:dyDescent="0.3">
      <c r="A18" s="25"/>
      <c r="B18" s="24"/>
      <c r="C18" s="24"/>
      <c r="D18" s="24"/>
      <c r="E18" s="24"/>
      <c r="F18" s="28"/>
      <c r="G18" s="25"/>
    </row>
    <row r="19" spans="1:7" ht="18" customHeight="1" x14ac:dyDescent="0.3">
      <c r="A19" s="25"/>
      <c r="B19" s="24"/>
      <c r="C19" s="24"/>
      <c r="D19" s="24"/>
      <c r="E19" s="24"/>
      <c r="F19" s="28"/>
      <c r="G19" s="25"/>
    </row>
    <row r="20" spans="1:7" ht="18" customHeight="1" x14ac:dyDescent="0.3">
      <c r="A20" s="25"/>
      <c r="B20" s="24"/>
      <c r="C20" s="24"/>
      <c r="D20" s="24"/>
      <c r="E20" s="24"/>
      <c r="F20" s="28"/>
      <c r="G20" s="25"/>
    </row>
    <row r="21" spans="1:7" ht="18" customHeight="1" x14ac:dyDescent="0.3">
      <c r="A21" s="25"/>
      <c r="B21" s="24"/>
      <c r="C21" s="24"/>
      <c r="D21" s="24"/>
      <c r="E21" s="24"/>
      <c r="F21" s="28"/>
      <c r="G21" s="25"/>
    </row>
    <row r="22" spans="1:7" ht="18" customHeight="1" x14ac:dyDescent="0.3">
      <c r="A22" s="25"/>
      <c r="B22" s="24"/>
      <c r="C22" s="24"/>
      <c r="D22" s="24"/>
      <c r="E22" s="24"/>
      <c r="F22" s="28"/>
      <c r="G22" s="25"/>
    </row>
    <row r="23" spans="1:7" ht="18" customHeight="1" x14ac:dyDescent="0.3">
      <c r="A23" s="25"/>
      <c r="B23" s="24"/>
      <c r="C23" s="24"/>
      <c r="D23" s="24"/>
      <c r="E23" s="24"/>
      <c r="F23" s="28"/>
      <c r="G23" s="25"/>
    </row>
    <row r="24" spans="1:7" ht="18" customHeight="1" x14ac:dyDescent="0.3">
      <c r="A24" s="25"/>
      <c r="B24" s="24"/>
      <c r="C24" s="24"/>
      <c r="D24" s="24"/>
      <c r="E24" s="24"/>
      <c r="F24" s="28"/>
      <c r="G24" s="25"/>
    </row>
    <row r="25" spans="1:7" ht="18" customHeight="1" x14ac:dyDescent="0.3">
      <c r="A25" s="25"/>
      <c r="B25" s="24"/>
      <c r="C25" s="24"/>
      <c r="D25" s="24"/>
      <c r="E25" s="24"/>
      <c r="F25" s="28"/>
      <c r="G25" s="25"/>
    </row>
    <row r="26" spans="1:7" ht="18" customHeight="1" x14ac:dyDescent="0.3">
      <c r="A26" s="25"/>
      <c r="B26" s="24"/>
      <c r="C26" s="24"/>
      <c r="D26" s="24"/>
      <c r="E26" s="24"/>
      <c r="F26" s="28"/>
      <c r="G26" s="25"/>
    </row>
    <row r="27" spans="1:7" ht="18" customHeight="1" x14ac:dyDescent="0.3">
      <c r="A27" s="25"/>
      <c r="B27" s="24"/>
      <c r="C27" s="24"/>
      <c r="D27" s="24"/>
      <c r="E27" s="24"/>
      <c r="F27" s="28"/>
      <c r="G27" s="25"/>
    </row>
    <row r="28" spans="1:7" ht="18" customHeight="1" x14ac:dyDescent="0.3">
      <c r="A28" s="25"/>
      <c r="B28" s="24"/>
      <c r="C28" s="24"/>
      <c r="D28" s="24"/>
      <c r="E28" s="24"/>
      <c r="F28" s="28"/>
      <c r="G28" s="25"/>
    </row>
    <row r="29" spans="1:7" ht="18" customHeight="1" x14ac:dyDescent="0.3">
      <c r="A29" s="25"/>
      <c r="B29" s="24"/>
      <c r="C29" s="24"/>
      <c r="D29" s="24"/>
      <c r="E29" s="24"/>
      <c r="F29" s="28"/>
      <c r="G29" s="25"/>
    </row>
    <row r="30" spans="1:7" ht="18" customHeight="1" x14ac:dyDescent="0.3">
      <c r="A30" s="25"/>
      <c r="B30" s="24"/>
      <c r="C30" s="24"/>
      <c r="D30" s="24"/>
      <c r="E30" s="24"/>
      <c r="F30" s="28"/>
      <c r="G30" s="25"/>
    </row>
    <row r="31" spans="1:7" ht="18" customHeight="1" x14ac:dyDescent="0.3">
      <c r="A31" s="25"/>
      <c r="B31" s="24"/>
      <c r="C31" s="24"/>
      <c r="D31" s="24"/>
      <c r="E31" s="24"/>
      <c r="F31" s="28"/>
      <c r="G31" s="25"/>
    </row>
    <row r="32" spans="1:7" ht="18" customHeight="1" x14ac:dyDescent="0.3">
      <c r="A32" s="25"/>
      <c r="B32" s="24"/>
      <c r="C32" s="24"/>
      <c r="D32" s="24"/>
      <c r="E32" s="24"/>
      <c r="F32" s="28"/>
      <c r="G32" s="25"/>
    </row>
    <row r="33" spans="1:7" ht="18" customHeight="1" x14ac:dyDescent="0.3">
      <c r="A33" s="25"/>
      <c r="B33" s="24"/>
      <c r="C33" s="24"/>
      <c r="D33" s="24"/>
      <c r="E33" s="24"/>
      <c r="F33" s="28"/>
      <c r="G33" s="25"/>
    </row>
    <row r="34" spans="1:7" ht="18" customHeight="1" x14ac:dyDescent="0.3">
      <c r="A34" s="25"/>
      <c r="B34" s="24"/>
      <c r="C34" s="24"/>
      <c r="D34" s="24"/>
      <c r="E34" s="24"/>
      <c r="F34" s="28"/>
      <c r="G34" s="25"/>
    </row>
    <row r="35" spans="1:7" ht="18" customHeight="1" x14ac:dyDescent="0.3">
      <c r="A35" s="25"/>
      <c r="B35" s="24"/>
      <c r="C35" s="24"/>
      <c r="D35" s="24"/>
      <c r="E35" s="24"/>
      <c r="F35" s="28"/>
      <c r="G35" s="25"/>
    </row>
    <row r="36" spans="1:7" ht="18" customHeight="1" x14ac:dyDescent="0.3">
      <c r="A36" s="25"/>
      <c r="B36" s="24"/>
      <c r="C36" s="24"/>
      <c r="D36" s="24"/>
      <c r="E36" s="24"/>
      <c r="F36" s="28"/>
      <c r="G36" s="25"/>
    </row>
    <row r="37" spans="1:7" ht="18" customHeight="1" x14ac:dyDescent="0.3">
      <c r="A37" s="25"/>
      <c r="B37" s="24"/>
      <c r="C37" s="24"/>
      <c r="D37" s="24"/>
      <c r="E37" s="24"/>
      <c r="F37" s="28"/>
      <c r="G37" s="25"/>
    </row>
    <row r="38" spans="1:7" ht="18" customHeight="1" x14ac:dyDescent="0.3">
      <c r="A38" s="25"/>
      <c r="B38" s="24"/>
      <c r="C38" s="24"/>
      <c r="D38" s="24"/>
      <c r="E38" s="24"/>
      <c r="F38" s="28"/>
      <c r="G38" s="25"/>
    </row>
    <row r="39" spans="1:7" ht="18" customHeight="1" x14ac:dyDescent="0.3">
      <c r="A39" s="25"/>
      <c r="B39" s="24"/>
      <c r="C39" s="24"/>
      <c r="D39" s="24"/>
      <c r="E39" s="24"/>
      <c r="F39" s="28"/>
      <c r="G39" s="25"/>
    </row>
    <row r="40" spans="1:7" ht="18" customHeight="1" x14ac:dyDescent="0.3">
      <c r="A40" s="25"/>
      <c r="B40" s="24"/>
      <c r="C40" s="24"/>
      <c r="D40" s="24"/>
      <c r="E40" s="24"/>
      <c r="F40" s="28"/>
      <c r="G40" s="25"/>
    </row>
    <row r="41" spans="1:7" ht="18" customHeight="1" x14ac:dyDescent="0.3">
      <c r="A41" s="25"/>
      <c r="B41" s="24"/>
      <c r="C41" s="24"/>
      <c r="D41" s="24"/>
      <c r="E41" s="24"/>
      <c r="F41" s="28"/>
      <c r="G41" s="25"/>
    </row>
    <row r="42" spans="1:7" ht="18" customHeight="1" x14ac:dyDescent="0.3">
      <c r="A42" s="25"/>
      <c r="B42" s="24"/>
      <c r="C42" s="24"/>
      <c r="D42" s="24"/>
      <c r="E42" s="24"/>
      <c r="F42" s="28"/>
      <c r="G42" s="25"/>
    </row>
    <row r="43" spans="1:7" ht="18" customHeight="1" x14ac:dyDescent="0.3">
      <c r="A43" s="25"/>
      <c r="B43" s="24"/>
      <c r="C43" s="24"/>
      <c r="D43" s="24"/>
      <c r="E43" s="24"/>
      <c r="F43" s="28"/>
      <c r="G43" s="25"/>
    </row>
    <row r="44" spans="1:7" ht="18" customHeight="1" x14ac:dyDescent="0.3">
      <c r="A44" s="25"/>
      <c r="B44" s="24"/>
      <c r="C44" s="24"/>
      <c r="D44" s="24"/>
      <c r="E44" s="24"/>
      <c r="F44" s="28"/>
      <c r="G44" s="25"/>
    </row>
    <row r="45" spans="1:7" ht="18" customHeight="1" x14ac:dyDescent="0.3">
      <c r="A45" s="25"/>
      <c r="B45" s="24"/>
      <c r="C45" s="24"/>
      <c r="D45" s="24"/>
      <c r="E45" s="24"/>
      <c r="F45" s="28"/>
      <c r="G45" s="25"/>
    </row>
    <row r="46" spans="1:7" ht="18" customHeight="1" x14ac:dyDescent="0.3">
      <c r="A46" s="25"/>
      <c r="B46" s="24"/>
      <c r="C46" s="24"/>
      <c r="D46" s="24"/>
      <c r="E46" s="24"/>
      <c r="F46" s="28"/>
      <c r="G46" s="25"/>
    </row>
    <row r="47" spans="1:7" ht="18" customHeight="1" x14ac:dyDescent="0.3">
      <c r="A47" s="25"/>
      <c r="B47" s="24"/>
      <c r="C47" s="24"/>
      <c r="D47" s="24"/>
      <c r="E47" s="24"/>
      <c r="F47" s="28"/>
      <c r="G47" s="25"/>
    </row>
    <row r="48" spans="1:7" ht="18" customHeight="1" x14ac:dyDescent="0.3">
      <c r="A48" s="25"/>
      <c r="B48" s="24"/>
      <c r="C48" s="24"/>
      <c r="D48" s="24"/>
      <c r="E48" s="24"/>
      <c r="F48" s="28"/>
      <c r="G48" s="25"/>
    </row>
    <row r="49" spans="1:7" ht="18" customHeight="1" x14ac:dyDescent="0.3">
      <c r="A49" s="25"/>
      <c r="B49" s="24"/>
      <c r="C49" s="24"/>
      <c r="D49" s="24"/>
      <c r="E49" s="24"/>
      <c r="F49" s="28"/>
      <c r="G49" s="25"/>
    </row>
    <row r="50" spans="1:7" ht="18" customHeight="1" x14ac:dyDescent="0.3">
      <c r="A50" s="25"/>
      <c r="B50" s="24"/>
      <c r="C50" s="24"/>
      <c r="D50" s="24"/>
      <c r="E50" s="24"/>
      <c r="F50" s="28"/>
      <c r="G50" s="25"/>
    </row>
    <row r="51" spans="1:7" ht="18" customHeight="1" x14ac:dyDescent="0.3">
      <c r="A51" s="25"/>
      <c r="B51" s="24"/>
      <c r="C51" s="24"/>
      <c r="D51" s="24"/>
      <c r="E51" s="24"/>
      <c r="F51" s="28"/>
      <c r="G51" s="25"/>
    </row>
    <row r="52" spans="1:7" ht="18" customHeight="1" x14ac:dyDescent="0.3">
      <c r="A52" s="25"/>
      <c r="B52" s="24"/>
      <c r="C52" s="24"/>
      <c r="D52" s="24"/>
      <c r="E52" s="24"/>
      <c r="F52" s="28"/>
      <c r="G52" s="25"/>
    </row>
    <row r="53" spans="1:7" ht="18" customHeight="1" x14ac:dyDescent="0.3">
      <c r="A53" s="25"/>
      <c r="B53" s="24"/>
      <c r="C53" s="24"/>
      <c r="D53" s="24"/>
      <c r="E53" s="24"/>
      <c r="F53" s="28"/>
      <c r="G53" s="25"/>
    </row>
    <row r="54" spans="1:7" ht="18" customHeight="1" x14ac:dyDescent="0.3">
      <c r="A54" s="25"/>
      <c r="B54" s="24"/>
      <c r="C54" s="24"/>
      <c r="D54" s="24"/>
      <c r="E54" s="24"/>
      <c r="F54" s="28"/>
      <c r="G54" s="25"/>
    </row>
    <row r="55" spans="1:7" ht="18" customHeight="1" x14ac:dyDescent="0.3">
      <c r="A55" s="25"/>
      <c r="B55" s="24"/>
      <c r="C55" s="24"/>
      <c r="D55" s="24"/>
      <c r="E55" s="24"/>
      <c r="F55" s="28"/>
      <c r="G55" s="25"/>
    </row>
    <row r="56" spans="1:7" ht="18" customHeight="1" x14ac:dyDescent="0.3">
      <c r="A56" s="25"/>
      <c r="B56" s="24"/>
      <c r="C56" s="24"/>
      <c r="D56" s="24"/>
      <c r="E56" s="24"/>
      <c r="F56" s="28"/>
      <c r="G56" s="25"/>
    </row>
    <row r="57" spans="1:7" ht="18" customHeight="1" x14ac:dyDescent="0.3">
      <c r="A57" s="25"/>
      <c r="B57" s="24"/>
      <c r="C57" s="24"/>
      <c r="D57" s="24"/>
      <c r="E57" s="24"/>
      <c r="F57" s="28"/>
      <c r="G57" s="25"/>
    </row>
    <row r="58" spans="1:7" ht="18" customHeight="1" x14ac:dyDescent="0.3">
      <c r="A58" s="25"/>
      <c r="B58" s="24"/>
      <c r="C58" s="24"/>
      <c r="D58" s="24"/>
      <c r="E58" s="24"/>
      <c r="F58" s="28"/>
      <c r="G58" s="25"/>
    </row>
    <row r="59" spans="1:7" ht="18" customHeight="1" x14ac:dyDescent="0.3">
      <c r="A59" s="25"/>
      <c r="B59" s="24"/>
      <c r="C59" s="24"/>
      <c r="D59" s="24"/>
      <c r="E59" s="24"/>
      <c r="F59" s="28"/>
      <c r="G59" s="25"/>
    </row>
    <row r="60" spans="1:7" ht="18" customHeight="1" x14ac:dyDescent="0.3">
      <c r="A60" s="25"/>
      <c r="B60" s="24"/>
      <c r="C60" s="24"/>
      <c r="D60" s="24"/>
      <c r="E60" s="24"/>
      <c r="F60" s="28"/>
      <c r="G60" s="25"/>
    </row>
    <row r="61" spans="1:7" ht="18" customHeight="1" x14ac:dyDescent="0.3">
      <c r="A61" s="25"/>
      <c r="B61" s="24"/>
      <c r="C61" s="24"/>
      <c r="D61" s="24"/>
      <c r="E61" s="24"/>
      <c r="F61" s="28"/>
      <c r="G61" s="25"/>
    </row>
    <row r="62" spans="1:7" ht="18" customHeight="1" x14ac:dyDescent="0.3">
      <c r="A62" s="25"/>
      <c r="B62" s="24"/>
      <c r="C62" s="24"/>
      <c r="D62" s="24"/>
      <c r="E62" s="24"/>
      <c r="F62" s="28"/>
      <c r="G62" s="25"/>
    </row>
    <row r="63" spans="1:7" ht="18" customHeight="1" x14ac:dyDescent="0.3">
      <c r="A63" s="25"/>
      <c r="B63" s="24"/>
      <c r="C63" s="24"/>
      <c r="D63" s="24"/>
      <c r="E63" s="24"/>
      <c r="F63" s="28"/>
      <c r="G63" s="25"/>
    </row>
    <row r="64" spans="1:7" ht="18" customHeight="1" x14ac:dyDescent="0.3">
      <c r="A64" s="25"/>
      <c r="B64" s="24"/>
      <c r="C64" s="24"/>
      <c r="D64" s="24"/>
      <c r="E64" s="24"/>
      <c r="F64" s="28"/>
      <c r="G64" s="25"/>
    </row>
    <row r="65" spans="1:7" ht="18" customHeight="1" x14ac:dyDescent="0.3">
      <c r="A65" s="25"/>
      <c r="B65" s="24"/>
      <c r="C65" s="24"/>
      <c r="D65" s="24"/>
      <c r="E65" s="24"/>
      <c r="F65" s="28"/>
      <c r="G65" s="25"/>
    </row>
    <row r="66" spans="1:7" ht="18" customHeight="1" x14ac:dyDescent="0.3">
      <c r="A66" s="25"/>
      <c r="B66" s="24"/>
      <c r="C66" s="24"/>
      <c r="D66" s="24"/>
      <c r="E66" s="24"/>
      <c r="F66" s="28"/>
      <c r="G66" s="25"/>
    </row>
    <row r="67" spans="1:7" ht="18" customHeight="1" x14ac:dyDescent="0.3">
      <c r="A67" s="25"/>
      <c r="B67" s="24"/>
      <c r="C67" s="24"/>
      <c r="D67" s="24"/>
      <c r="E67" s="24"/>
      <c r="F67" s="28"/>
      <c r="G67" s="25"/>
    </row>
    <row r="68" spans="1:7" ht="18" customHeight="1" x14ac:dyDescent="0.3">
      <c r="A68" s="25"/>
      <c r="B68" s="24"/>
      <c r="C68" s="24"/>
      <c r="D68" s="24"/>
      <c r="E68" s="24"/>
      <c r="F68" s="28"/>
      <c r="G68" s="25"/>
    </row>
    <row r="69" spans="1:7" ht="18" customHeight="1" x14ac:dyDescent="0.3">
      <c r="A69" s="25"/>
      <c r="B69" s="24"/>
      <c r="C69" s="24"/>
      <c r="D69" s="24"/>
      <c r="E69" s="24"/>
      <c r="F69" s="28"/>
      <c r="G69" s="25"/>
    </row>
    <row r="70" spans="1:7" ht="18" customHeight="1" x14ac:dyDescent="0.3">
      <c r="A70" s="25"/>
      <c r="B70" s="24"/>
      <c r="C70" s="24"/>
      <c r="D70" s="24"/>
      <c r="E70" s="24"/>
      <c r="F70" s="28"/>
      <c r="G70" s="25"/>
    </row>
    <row r="71" spans="1:7" ht="18" customHeight="1" x14ac:dyDescent="0.3">
      <c r="A71" s="25"/>
      <c r="B71" s="24"/>
      <c r="C71" s="24"/>
      <c r="D71" s="24"/>
      <c r="E71" s="24"/>
      <c r="F71" s="28"/>
      <c r="G71" s="25"/>
    </row>
    <row r="72" spans="1:7" ht="18" customHeight="1" x14ac:dyDescent="0.3">
      <c r="A72" s="25"/>
      <c r="B72" s="24"/>
      <c r="C72" s="24"/>
      <c r="D72" s="24"/>
      <c r="E72" s="24"/>
      <c r="F72" s="28"/>
      <c r="G72" s="25"/>
    </row>
    <row r="73" spans="1:7" ht="18" customHeight="1" x14ac:dyDescent="0.3">
      <c r="A73" s="25"/>
      <c r="B73" s="24"/>
      <c r="C73" s="24"/>
      <c r="D73" s="24"/>
      <c r="E73" s="24"/>
      <c r="F73" s="28"/>
      <c r="G73" s="25"/>
    </row>
    <row r="74" spans="1:7" ht="18" customHeight="1" x14ac:dyDescent="0.3">
      <c r="A74" s="25"/>
      <c r="B74" s="24"/>
      <c r="C74" s="24"/>
      <c r="D74" s="24"/>
      <c r="E74" s="24"/>
      <c r="F74" s="28"/>
      <c r="G74" s="25"/>
    </row>
    <row r="75" spans="1:7" ht="18" customHeight="1" x14ac:dyDescent="0.3">
      <c r="A75" s="25"/>
      <c r="B75" s="24"/>
      <c r="C75" s="24"/>
      <c r="D75" s="24"/>
      <c r="E75" s="24"/>
      <c r="F75" s="28"/>
      <c r="G75" s="25"/>
    </row>
    <row r="76" spans="1:7" ht="18" customHeight="1" x14ac:dyDescent="0.3">
      <c r="A76" s="25"/>
      <c r="B76" s="24"/>
      <c r="C76" s="24"/>
      <c r="D76" s="24"/>
      <c r="E76" s="24"/>
      <c r="F76" s="28"/>
      <c r="G76" s="25"/>
    </row>
    <row r="77" spans="1:7" ht="18" customHeight="1" x14ac:dyDescent="0.3">
      <c r="A77" s="25"/>
      <c r="B77" s="24"/>
      <c r="C77" s="24"/>
      <c r="D77" s="24"/>
      <c r="E77" s="24"/>
      <c r="F77" s="28"/>
      <c r="G77" s="25"/>
    </row>
    <row r="78" spans="1:7" ht="18" customHeight="1" x14ac:dyDescent="0.3">
      <c r="A78" s="25"/>
      <c r="B78" s="24"/>
      <c r="C78" s="24"/>
      <c r="D78" s="24"/>
      <c r="E78" s="24"/>
      <c r="F78" s="28"/>
      <c r="G78" s="25"/>
    </row>
    <row r="79" spans="1:7" ht="18" customHeight="1" x14ac:dyDescent="0.3">
      <c r="A79" s="25"/>
      <c r="B79" s="24"/>
      <c r="C79" s="24"/>
      <c r="D79" s="24"/>
      <c r="E79" s="24"/>
      <c r="F79" s="28"/>
      <c r="G79" s="25"/>
    </row>
    <row r="80" spans="1:7" ht="18" customHeight="1" x14ac:dyDescent="0.3">
      <c r="A80" s="25"/>
      <c r="B80" s="24"/>
      <c r="C80" s="24"/>
      <c r="D80" s="24"/>
      <c r="E80" s="24"/>
      <c r="F80" s="28"/>
      <c r="G80" s="25"/>
    </row>
    <row r="81" spans="1:7" ht="18" customHeight="1" x14ac:dyDescent="0.3">
      <c r="A81" s="25"/>
      <c r="B81" s="24"/>
      <c r="C81" s="24"/>
      <c r="D81" s="24"/>
      <c r="E81" s="24"/>
      <c r="F81" s="28"/>
      <c r="G81" s="25"/>
    </row>
    <row r="82" spans="1:7" ht="18" customHeight="1" x14ac:dyDescent="0.3">
      <c r="A82" s="25"/>
      <c r="B82" s="24"/>
      <c r="C82" s="24"/>
      <c r="D82" s="24"/>
      <c r="E82" s="24"/>
      <c r="F82" s="28"/>
      <c r="G82" s="25"/>
    </row>
    <row r="83" spans="1:7" ht="18" customHeight="1" x14ac:dyDescent="0.3">
      <c r="A83" s="25"/>
      <c r="B83" s="24"/>
      <c r="C83" s="24"/>
      <c r="D83" s="24"/>
      <c r="E83" s="24"/>
      <c r="F83" s="28"/>
      <c r="G83" s="25"/>
    </row>
    <row r="84" spans="1:7" ht="18" customHeight="1" x14ac:dyDescent="0.3">
      <c r="A84" s="25"/>
      <c r="B84" s="24"/>
      <c r="C84" s="24"/>
      <c r="D84" s="24"/>
      <c r="E84" s="24"/>
      <c r="F84" s="28"/>
      <c r="G84" s="25"/>
    </row>
    <row r="85" spans="1:7" ht="18" customHeight="1" x14ac:dyDescent="0.3">
      <c r="A85" s="25"/>
      <c r="B85" s="24"/>
      <c r="C85" s="24"/>
      <c r="D85" s="24"/>
      <c r="E85" s="24"/>
      <c r="F85" s="28"/>
      <c r="G85" s="25"/>
    </row>
    <row r="86" spans="1:7" ht="18" customHeight="1" x14ac:dyDescent="0.3">
      <c r="A86" s="25"/>
      <c r="B86" s="24"/>
      <c r="C86" s="24"/>
      <c r="D86" s="24"/>
      <c r="E86" s="24"/>
      <c r="F86" s="28"/>
      <c r="G86" s="25"/>
    </row>
    <row r="87" spans="1:7" ht="18" customHeight="1" x14ac:dyDescent="0.3">
      <c r="A87" s="25"/>
      <c r="B87" s="24"/>
      <c r="C87" s="24"/>
      <c r="D87" s="24"/>
      <c r="E87" s="24"/>
      <c r="F87" s="28"/>
      <c r="G87" s="25"/>
    </row>
    <row r="88" spans="1:7" ht="18" customHeight="1" x14ac:dyDescent="0.3">
      <c r="A88" s="25"/>
      <c r="B88" s="24"/>
      <c r="C88" s="24"/>
      <c r="D88" s="24"/>
      <c r="E88" s="24"/>
      <c r="F88" s="28"/>
      <c r="G88" s="25"/>
    </row>
    <row r="89" spans="1:7" ht="18" customHeight="1" x14ac:dyDescent="0.3">
      <c r="A89" s="25"/>
      <c r="B89" s="24"/>
      <c r="C89" s="24"/>
      <c r="D89" s="24"/>
      <c r="E89" s="24"/>
      <c r="F89" s="28"/>
      <c r="G89" s="25"/>
    </row>
    <row r="90" spans="1:7" ht="18" customHeight="1" x14ac:dyDescent="0.3">
      <c r="A90" s="25"/>
      <c r="B90" s="24"/>
      <c r="C90" s="24"/>
      <c r="D90" s="24"/>
      <c r="E90" s="24"/>
      <c r="F90" s="28"/>
      <c r="G90" s="25"/>
    </row>
    <row r="91" spans="1:7" ht="18" customHeight="1" x14ac:dyDescent="0.3">
      <c r="A91" s="25"/>
      <c r="B91" s="24"/>
      <c r="C91" s="24"/>
      <c r="D91" s="24"/>
      <c r="E91" s="24"/>
      <c r="F91" s="28"/>
      <c r="G91" s="25"/>
    </row>
    <row r="92" spans="1:7" ht="18" customHeight="1" x14ac:dyDescent="0.3">
      <c r="A92" s="25"/>
      <c r="B92" s="24"/>
      <c r="C92" s="24"/>
      <c r="D92" s="24"/>
      <c r="E92" s="24"/>
      <c r="F92" s="28"/>
      <c r="G92" s="25"/>
    </row>
    <row r="93" spans="1:7" ht="18" customHeight="1" x14ac:dyDescent="0.3">
      <c r="A93" s="25"/>
      <c r="B93" s="24"/>
      <c r="C93" s="24"/>
      <c r="D93" s="24"/>
      <c r="E93" s="24"/>
      <c r="F93" s="28"/>
      <c r="G93" s="25"/>
    </row>
    <row r="94" spans="1:7" ht="18" customHeight="1" x14ac:dyDescent="0.3">
      <c r="A94" s="25"/>
      <c r="B94" s="24"/>
      <c r="C94" s="24"/>
      <c r="D94" s="24"/>
      <c r="E94" s="24"/>
      <c r="F94" s="28"/>
      <c r="G94" s="25"/>
    </row>
    <row r="95" spans="1:7" ht="18" customHeight="1" x14ac:dyDescent="0.3">
      <c r="A95" s="25"/>
      <c r="B95" s="24"/>
      <c r="C95" s="24"/>
      <c r="D95" s="24"/>
      <c r="E95" s="24"/>
      <c r="F95" s="28"/>
      <c r="G95" s="25"/>
    </row>
    <row r="96" spans="1:7" ht="18" customHeight="1" x14ac:dyDescent="0.3">
      <c r="A96" s="25"/>
      <c r="B96" s="24"/>
      <c r="C96" s="24"/>
      <c r="D96" s="24"/>
      <c r="E96" s="24"/>
      <c r="F96" s="28"/>
      <c r="G96" s="25"/>
    </row>
    <row r="97" spans="1:7" ht="18" customHeight="1" x14ac:dyDescent="0.3">
      <c r="A97" s="25"/>
      <c r="B97" s="24"/>
      <c r="C97" s="24"/>
      <c r="D97" s="24"/>
      <c r="E97" s="24"/>
      <c r="F97" s="28"/>
      <c r="G97" s="25"/>
    </row>
    <row r="98" spans="1:7" ht="18" customHeight="1" x14ac:dyDescent="0.3">
      <c r="A98" s="25"/>
      <c r="B98" s="24"/>
      <c r="C98" s="24"/>
      <c r="D98" s="24"/>
      <c r="E98" s="24"/>
      <c r="F98" s="28"/>
      <c r="G98" s="25"/>
    </row>
    <row r="99" spans="1:7" ht="18" customHeight="1" x14ac:dyDescent="0.3">
      <c r="A99" s="25"/>
      <c r="B99" s="24"/>
      <c r="C99" s="24"/>
      <c r="D99" s="24"/>
      <c r="E99" s="24"/>
      <c r="F99" s="28"/>
      <c r="G99" s="25"/>
    </row>
    <row r="100" spans="1:7" ht="18" customHeight="1" x14ac:dyDescent="0.3">
      <c r="A100" s="25"/>
      <c r="B100" s="24"/>
      <c r="C100" s="24"/>
      <c r="D100" s="24"/>
      <c r="E100" s="24"/>
      <c r="F100" s="28"/>
      <c r="G100" s="25"/>
    </row>
    <row r="101" spans="1:7" ht="18" customHeight="1" x14ac:dyDescent="0.3">
      <c r="A101" s="25"/>
      <c r="B101" s="24"/>
      <c r="C101" s="24"/>
      <c r="D101" s="24"/>
      <c r="E101" s="24"/>
      <c r="F101" s="28"/>
      <c r="G101" s="25"/>
    </row>
    <row r="102" spans="1:7" ht="18" customHeight="1" x14ac:dyDescent="0.3">
      <c r="A102" s="25"/>
      <c r="B102" s="24"/>
      <c r="C102" s="24"/>
      <c r="D102" s="24"/>
      <c r="E102" s="24"/>
      <c r="F102" s="28"/>
      <c r="G102" s="25"/>
    </row>
    <row r="103" spans="1:7" ht="18" customHeight="1" x14ac:dyDescent="0.3">
      <c r="A103" s="25"/>
      <c r="B103" s="24"/>
      <c r="C103" s="24"/>
      <c r="D103" s="24"/>
      <c r="E103" s="24"/>
      <c r="F103" s="28"/>
      <c r="G103" s="25"/>
    </row>
    <row r="104" spans="1:7" ht="18" customHeight="1" x14ac:dyDescent="0.3">
      <c r="A104" s="25"/>
      <c r="B104" s="24"/>
      <c r="C104" s="24"/>
      <c r="D104" s="24"/>
      <c r="E104" s="24"/>
      <c r="F104" s="28"/>
      <c r="G104" s="25"/>
    </row>
    <row r="105" spans="1:7" ht="18" customHeight="1" x14ac:dyDescent="0.3">
      <c r="A105" s="25"/>
      <c r="B105" s="24"/>
      <c r="C105" s="24"/>
      <c r="D105" s="24"/>
      <c r="E105" s="24"/>
      <c r="F105" s="28"/>
      <c r="G105" s="25"/>
    </row>
  </sheetData>
  <autoFilter ref="A5:G105" xr:uid="{00000000-0009-0000-0000-000002000000}"/>
  <mergeCells count="1">
    <mergeCell ref="A3:G3"/>
  </mergeCells>
  <conditionalFormatting sqref="A6:G105">
    <cfRule type="expression" dxfId="31" priority="1">
      <formula>$G6="Left"</formula>
    </cfRule>
  </conditionalFormatting>
  <dataValidations count="3">
    <dataValidation type="list" allowBlank="1" showInputMessage="1" showErrorMessage="1" errorTitle="Not on the list" error="Choose a value from the list." prompt="Choose the training role. It decides which plan lines apply." sqref="D6:D105" xr:uid="{00000000-0002-0000-0200-000000000000}">
      <formula1>RoleList</formula1>
    </dataValidation>
    <dataValidation type="date" operator="greaterThan" allowBlank="1" showErrorMessage="1" errorTitle="Not a date" error="Enter a date, for example 14 Mar 2026." sqref="F6:F105" xr:uid="{00000000-0002-0000-0200-000001000000}">
      <formula1>32874</formula1>
    </dataValidation>
    <dataValidation type="list" allowBlank="1" showErrorMessage="1" errorTitle="Not on the list" error="Choose a value from the list." sqref="G6:G105" xr:uid="{00000000-0002-0000-0200-000002000000}">
      <formula1>StatusList</formula1>
    </dataValidation>
  </dataValidations>
  <printOptions horizontalCentered="1"/>
  <pageMargins left="0.4" right="0.4" top="0.5" bottom="0.5" header="0.25" footer="0.25"/>
  <pageSetup paperSize="9" fitToHeight="0" orientation="portrait"/>
  <headerFooter>
    <oddFooter>&amp;L&amp;7 &amp;K6A727CTemplate: Shog Corporate Training · training.shogconsulting.com&amp;R&amp;7 &amp;K6A727CPage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071BA"/>
    <pageSetUpPr fitToPage="1"/>
  </sheetPr>
  <dimension ref="A1:L65"/>
  <sheetViews>
    <sheetView showGridLines="0" workbookViewId="0">
      <pane xSplit="2" ySplit="5" topLeftCell="C6" activePane="bottomRight" state="frozen"/>
      <selection pane="topRight"/>
      <selection pane="bottomLeft"/>
      <selection pane="bottomRight"/>
    </sheetView>
  </sheetViews>
  <sheetFormatPr defaultRowHeight="14.4" x14ac:dyDescent="0.3"/>
  <cols>
    <col min="1" max="1" width="20" customWidth="1"/>
    <col min="2" max="2" width="34" customWidth="1"/>
    <col min="3" max="3" width="17" customWidth="1"/>
    <col min="4" max="4" width="19" customWidth="1"/>
    <col min="5" max="7" width="14" customWidth="1"/>
    <col min="8" max="8" width="15" customWidth="1"/>
    <col min="9" max="9" width="27" customWidth="1"/>
    <col min="10" max="10" width="19" customWidth="1"/>
    <col min="11" max="11" width="10" customWidth="1"/>
    <col min="12" max="12" width="44" customWidth="1"/>
  </cols>
  <sheetData>
    <row r="1" spans="1:12" ht="30" customHeight="1" x14ac:dyDescent="0.3">
      <c r="A1" s="13" t="s">
        <v>8</v>
      </c>
    </row>
    <row r="2" spans="1:12" ht="19.95" customHeight="1" x14ac:dyDescent="0.3">
      <c r="A2" s="14" t="s">
        <v>136</v>
      </c>
      <c r="B2" s="15"/>
      <c r="C2" s="15"/>
      <c r="D2" s="15"/>
      <c r="E2" s="15"/>
      <c r="F2" s="15"/>
      <c r="G2" s="15"/>
      <c r="H2" s="15"/>
      <c r="I2" s="15"/>
      <c r="J2" s="15"/>
      <c r="K2" s="15"/>
      <c r="L2" s="15"/>
    </row>
    <row r="3" spans="1:12" ht="18" customHeight="1" x14ac:dyDescent="0.3">
      <c r="A3" s="78" t="s">
        <v>98</v>
      </c>
      <c r="B3" s="63"/>
      <c r="C3" s="63"/>
      <c r="D3" s="63"/>
      <c r="E3" s="63"/>
      <c r="F3" s="63"/>
      <c r="G3" s="63"/>
      <c r="H3" s="63"/>
      <c r="I3" s="63"/>
      <c r="J3" s="63"/>
      <c r="K3" s="63"/>
      <c r="L3" s="63"/>
    </row>
    <row r="5" spans="1:12" ht="34.049999999999997" customHeight="1" x14ac:dyDescent="0.3">
      <c r="A5" s="21" t="s">
        <v>53</v>
      </c>
      <c r="B5" s="21" t="s">
        <v>54</v>
      </c>
      <c r="C5" s="21" t="s">
        <v>56</v>
      </c>
      <c r="D5" s="21" t="s">
        <v>57</v>
      </c>
      <c r="E5" s="21" t="s">
        <v>137</v>
      </c>
      <c r="F5" s="21" t="s">
        <v>138</v>
      </c>
      <c r="G5" s="21" t="s">
        <v>139</v>
      </c>
      <c r="H5" s="21" t="s">
        <v>58</v>
      </c>
      <c r="I5" s="21" t="s">
        <v>140</v>
      </c>
      <c r="J5" s="21" t="s">
        <v>141</v>
      </c>
      <c r="K5" s="22" t="s">
        <v>142</v>
      </c>
      <c r="L5" s="21" t="s">
        <v>143</v>
      </c>
    </row>
    <row r="6" spans="1:12" ht="18" customHeight="1" x14ac:dyDescent="0.3">
      <c r="A6" s="24" t="s">
        <v>62</v>
      </c>
      <c r="B6" s="24" t="s">
        <v>71</v>
      </c>
      <c r="C6" s="24" t="s">
        <v>80</v>
      </c>
      <c r="D6" s="24" t="s">
        <v>73</v>
      </c>
      <c r="E6" s="28"/>
      <c r="F6" s="28"/>
      <c r="G6" s="25">
        <v>30</v>
      </c>
      <c r="H6" s="24" t="s">
        <v>66</v>
      </c>
      <c r="I6" s="24" t="s">
        <v>144</v>
      </c>
      <c r="J6" s="24" t="s">
        <v>92</v>
      </c>
      <c r="K6" s="29">
        <f t="shared" ref="K6:K37" si="0">IF(A6="","",IF(A6="All employees",COUNTIFS(People_ID,"&lt;&gt;",People_Status,"&lt;&gt;Left"),COUNTIFS(People_Role,A6,People_Status,"&lt;&gt;Left",People_ID,"&lt;&gt;")))</f>
        <v>9</v>
      </c>
      <c r="L6" s="24" t="s">
        <v>145</v>
      </c>
    </row>
    <row r="7" spans="1:12" ht="18" customHeight="1" x14ac:dyDescent="0.3">
      <c r="A7" s="24" t="s">
        <v>62</v>
      </c>
      <c r="B7" s="24" t="s">
        <v>79</v>
      </c>
      <c r="C7" s="24" t="s">
        <v>64</v>
      </c>
      <c r="D7" s="24" t="s">
        <v>65</v>
      </c>
      <c r="E7" s="28">
        <v>46082</v>
      </c>
      <c r="F7" s="28">
        <v>46142</v>
      </c>
      <c r="G7" s="25"/>
      <c r="H7" s="24" t="s">
        <v>66</v>
      </c>
      <c r="I7" s="24" t="s">
        <v>144</v>
      </c>
      <c r="J7" s="24" t="s">
        <v>90</v>
      </c>
      <c r="K7" s="29">
        <f t="shared" si="0"/>
        <v>9</v>
      </c>
      <c r="L7" s="24"/>
    </row>
    <row r="8" spans="1:12" ht="18" customHeight="1" x14ac:dyDescent="0.3">
      <c r="A8" s="24" t="s">
        <v>62</v>
      </c>
      <c r="B8" s="24" t="s">
        <v>84</v>
      </c>
      <c r="C8" s="24" t="s">
        <v>64</v>
      </c>
      <c r="D8" s="24" t="s">
        <v>65</v>
      </c>
      <c r="E8" s="28">
        <v>46143</v>
      </c>
      <c r="F8" s="28">
        <v>46203</v>
      </c>
      <c r="G8" s="25"/>
      <c r="H8" s="24" t="s">
        <v>66</v>
      </c>
      <c r="I8" s="24" t="s">
        <v>144</v>
      </c>
      <c r="J8" s="24" t="s">
        <v>146</v>
      </c>
      <c r="K8" s="29">
        <f t="shared" si="0"/>
        <v>9</v>
      </c>
      <c r="L8" s="24"/>
    </row>
    <row r="9" spans="1:12" ht="18" customHeight="1" x14ac:dyDescent="0.3">
      <c r="A9" s="24" t="s">
        <v>90</v>
      </c>
      <c r="B9" s="24" t="s">
        <v>63</v>
      </c>
      <c r="C9" s="24" t="s">
        <v>64</v>
      </c>
      <c r="D9" s="24" t="s">
        <v>65</v>
      </c>
      <c r="E9" s="28">
        <v>46023</v>
      </c>
      <c r="F9" s="28">
        <v>46053</v>
      </c>
      <c r="G9" s="25"/>
      <c r="H9" s="24" t="s">
        <v>66</v>
      </c>
      <c r="I9" s="24" t="s">
        <v>144</v>
      </c>
      <c r="J9" s="24" t="s">
        <v>147</v>
      </c>
      <c r="K9" s="29">
        <f t="shared" si="0"/>
        <v>1</v>
      </c>
      <c r="L9" s="24" t="s">
        <v>148</v>
      </c>
    </row>
    <row r="10" spans="1:12" ht="18" customHeight="1" x14ac:dyDescent="0.3">
      <c r="A10" s="24" t="s">
        <v>78</v>
      </c>
      <c r="B10" s="24" t="s">
        <v>63</v>
      </c>
      <c r="C10" s="24" t="s">
        <v>64</v>
      </c>
      <c r="D10" s="24" t="s">
        <v>65</v>
      </c>
      <c r="E10" s="28">
        <v>46054</v>
      </c>
      <c r="F10" s="28">
        <v>46112</v>
      </c>
      <c r="G10" s="25"/>
      <c r="H10" s="24" t="s">
        <v>66</v>
      </c>
      <c r="I10" s="24" t="s">
        <v>144</v>
      </c>
      <c r="J10" s="24" t="s">
        <v>90</v>
      </c>
      <c r="K10" s="29">
        <f t="shared" si="0"/>
        <v>2</v>
      </c>
      <c r="L10" s="24" t="s">
        <v>149</v>
      </c>
    </row>
    <row r="11" spans="1:12" ht="18" customHeight="1" x14ac:dyDescent="0.3">
      <c r="A11" s="24" t="s">
        <v>83</v>
      </c>
      <c r="B11" s="24" t="s">
        <v>63</v>
      </c>
      <c r="C11" s="24" t="s">
        <v>64</v>
      </c>
      <c r="D11" s="24" t="s">
        <v>65</v>
      </c>
      <c r="E11" s="28">
        <v>46054</v>
      </c>
      <c r="F11" s="28">
        <v>46112</v>
      </c>
      <c r="G11" s="25"/>
      <c r="H11" s="24" t="s">
        <v>66</v>
      </c>
      <c r="I11" s="24" t="s">
        <v>144</v>
      </c>
      <c r="J11" s="24" t="s">
        <v>90</v>
      </c>
      <c r="K11" s="29">
        <f t="shared" si="0"/>
        <v>2</v>
      </c>
      <c r="L11" s="24"/>
    </row>
    <row r="12" spans="1:12" ht="18" customHeight="1" x14ac:dyDescent="0.3">
      <c r="A12" s="24" t="s">
        <v>87</v>
      </c>
      <c r="B12" s="24" t="s">
        <v>94</v>
      </c>
      <c r="C12" s="24" t="s">
        <v>80</v>
      </c>
      <c r="D12" s="24" t="s">
        <v>73</v>
      </c>
      <c r="E12" s="28"/>
      <c r="F12" s="28"/>
      <c r="G12" s="25">
        <v>14</v>
      </c>
      <c r="H12" s="24" t="s">
        <v>81</v>
      </c>
      <c r="I12" s="24" t="s">
        <v>150</v>
      </c>
      <c r="J12" s="24" t="s">
        <v>107</v>
      </c>
      <c r="K12" s="29">
        <f t="shared" si="0"/>
        <v>2</v>
      </c>
      <c r="L12" s="24" t="s">
        <v>151</v>
      </c>
    </row>
    <row r="13" spans="1:12" ht="18" customHeight="1" x14ac:dyDescent="0.3">
      <c r="A13" s="24" t="s">
        <v>70</v>
      </c>
      <c r="B13" s="24" t="s">
        <v>88</v>
      </c>
      <c r="C13" s="24" t="s">
        <v>72</v>
      </c>
      <c r="D13" s="24" t="s">
        <v>65</v>
      </c>
      <c r="E13" s="28">
        <v>46266</v>
      </c>
      <c r="F13" s="28">
        <v>46326</v>
      </c>
      <c r="G13" s="25"/>
      <c r="H13" s="24" t="s">
        <v>74</v>
      </c>
      <c r="I13" s="24" t="s">
        <v>152</v>
      </c>
      <c r="J13" s="24" t="s">
        <v>92</v>
      </c>
      <c r="K13" s="29">
        <f t="shared" si="0"/>
        <v>1</v>
      </c>
      <c r="L13" s="24"/>
    </row>
    <row r="14" spans="1:12" ht="18" customHeight="1" x14ac:dyDescent="0.3">
      <c r="A14" s="24" t="s">
        <v>87</v>
      </c>
      <c r="B14" s="24" t="s">
        <v>93</v>
      </c>
      <c r="C14" s="24" t="s">
        <v>72</v>
      </c>
      <c r="D14" s="24" t="s">
        <v>65</v>
      </c>
      <c r="E14" s="28">
        <v>46296</v>
      </c>
      <c r="F14" s="28">
        <v>46326</v>
      </c>
      <c r="G14" s="25"/>
      <c r="H14" s="24" t="s">
        <v>86</v>
      </c>
      <c r="I14" s="24" t="s">
        <v>153</v>
      </c>
      <c r="J14" s="24" t="s">
        <v>92</v>
      </c>
      <c r="K14" s="29">
        <f t="shared" si="0"/>
        <v>2</v>
      </c>
      <c r="L14" s="24"/>
    </row>
    <row r="15" spans="1:12" ht="18" customHeight="1" x14ac:dyDescent="0.3">
      <c r="A15" s="24" t="s">
        <v>70</v>
      </c>
      <c r="B15" s="24" t="s">
        <v>91</v>
      </c>
      <c r="C15" s="24" t="s">
        <v>72</v>
      </c>
      <c r="D15" s="24" t="s">
        <v>65</v>
      </c>
      <c r="E15" s="28">
        <v>46327</v>
      </c>
      <c r="F15" s="28">
        <v>46356</v>
      </c>
      <c r="G15" s="25"/>
      <c r="H15" s="24" t="s">
        <v>86</v>
      </c>
      <c r="I15" s="24" t="s">
        <v>154</v>
      </c>
      <c r="J15" s="24" t="s">
        <v>92</v>
      </c>
      <c r="K15" s="29">
        <f t="shared" si="0"/>
        <v>1</v>
      </c>
      <c r="L15" s="24"/>
    </row>
    <row r="16" spans="1:12" ht="18" customHeight="1" x14ac:dyDescent="0.3">
      <c r="A16" s="24"/>
      <c r="B16" s="24"/>
      <c r="C16" s="24"/>
      <c r="D16" s="24"/>
      <c r="E16" s="28"/>
      <c r="F16" s="28"/>
      <c r="G16" s="25"/>
      <c r="H16" s="24"/>
      <c r="I16" s="24"/>
      <c r="J16" s="24"/>
      <c r="K16" s="29" t="str">
        <f t="shared" si="0"/>
        <v/>
      </c>
      <c r="L16" s="24"/>
    </row>
    <row r="17" spans="1:12" ht="18" customHeight="1" x14ac:dyDescent="0.3">
      <c r="A17" s="24"/>
      <c r="B17" s="24"/>
      <c r="C17" s="24"/>
      <c r="D17" s="24"/>
      <c r="E17" s="28"/>
      <c r="F17" s="28"/>
      <c r="G17" s="25"/>
      <c r="H17" s="24"/>
      <c r="I17" s="24"/>
      <c r="J17" s="24"/>
      <c r="K17" s="29" t="str">
        <f t="shared" si="0"/>
        <v/>
      </c>
      <c r="L17" s="24"/>
    </row>
    <row r="18" spans="1:12" ht="18" customHeight="1" x14ac:dyDescent="0.3">
      <c r="A18" s="24"/>
      <c r="B18" s="24"/>
      <c r="C18" s="24"/>
      <c r="D18" s="24"/>
      <c r="E18" s="28"/>
      <c r="F18" s="28"/>
      <c r="G18" s="25"/>
      <c r="H18" s="24"/>
      <c r="I18" s="24"/>
      <c r="J18" s="24"/>
      <c r="K18" s="29" t="str">
        <f t="shared" si="0"/>
        <v/>
      </c>
      <c r="L18" s="24"/>
    </row>
    <row r="19" spans="1:12" ht="18" customHeight="1" x14ac:dyDescent="0.3">
      <c r="A19" s="24"/>
      <c r="B19" s="24"/>
      <c r="C19" s="24"/>
      <c r="D19" s="24"/>
      <c r="E19" s="28"/>
      <c r="F19" s="28"/>
      <c r="G19" s="25"/>
      <c r="H19" s="24"/>
      <c r="I19" s="24"/>
      <c r="J19" s="24"/>
      <c r="K19" s="29" t="str">
        <f t="shared" si="0"/>
        <v/>
      </c>
      <c r="L19" s="24"/>
    </row>
    <row r="20" spans="1:12" ht="18" customHeight="1" x14ac:dyDescent="0.3">
      <c r="A20" s="24"/>
      <c r="B20" s="24"/>
      <c r="C20" s="24"/>
      <c r="D20" s="24"/>
      <c r="E20" s="28"/>
      <c r="F20" s="28"/>
      <c r="G20" s="25"/>
      <c r="H20" s="24"/>
      <c r="I20" s="24"/>
      <c r="J20" s="24"/>
      <c r="K20" s="29" t="str">
        <f t="shared" si="0"/>
        <v/>
      </c>
      <c r="L20" s="24"/>
    </row>
    <row r="21" spans="1:12" ht="18" customHeight="1" x14ac:dyDescent="0.3">
      <c r="A21" s="24"/>
      <c r="B21" s="24"/>
      <c r="C21" s="24"/>
      <c r="D21" s="24"/>
      <c r="E21" s="28"/>
      <c r="F21" s="28"/>
      <c r="G21" s="25"/>
      <c r="H21" s="24"/>
      <c r="I21" s="24"/>
      <c r="J21" s="24"/>
      <c r="K21" s="29" t="str">
        <f t="shared" si="0"/>
        <v/>
      </c>
      <c r="L21" s="24"/>
    </row>
    <row r="22" spans="1:12" ht="18" customHeight="1" x14ac:dyDescent="0.3">
      <c r="A22" s="24"/>
      <c r="B22" s="24"/>
      <c r="C22" s="24"/>
      <c r="D22" s="24"/>
      <c r="E22" s="28"/>
      <c r="F22" s="28"/>
      <c r="G22" s="25"/>
      <c r="H22" s="24"/>
      <c r="I22" s="24"/>
      <c r="J22" s="24"/>
      <c r="K22" s="29" t="str">
        <f t="shared" si="0"/>
        <v/>
      </c>
      <c r="L22" s="24"/>
    </row>
    <row r="23" spans="1:12" ht="18" customHeight="1" x14ac:dyDescent="0.3">
      <c r="A23" s="24"/>
      <c r="B23" s="24"/>
      <c r="C23" s="24"/>
      <c r="D23" s="24"/>
      <c r="E23" s="28"/>
      <c r="F23" s="28"/>
      <c r="G23" s="25"/>
      <c r="H23" s="24"/>
      <c r="I23" s="24"/>
      <c r="J23" s="24"/>
      <c r="K23" s="29" t="str">
        <f t="shared" si="0"/>
        <v/>
      </c>
      <c r="L23" s="24"/>
    </row>
    <row r="24" spans="1:12" ht="18" customHeight="1" x14ac:dyDescent="0.3">
      <c r="A24" s="24"/>
      <c r="B24" s="24"/>
      <c r="C24" s="24"/>
      <c r="D24" s="24"/>
      <c r="E24" s="28"/>
      <c r="F24" s="28"/>
      <c r="G24" s="25"/>
      <c r="H24" s="24"/>
      <c r="I24" s="24"/>
      <c r="J24" s="24"/>
      <c r="K24" s="29" t="str">
        <f t="shared" si="0"/>
        <v/>
      </c>
      <c r="L24" s="24"/>
    </row>
    <row r="25" spans="1:12" ht="18" customHeight="1" x14ac:dyDescent="0.3">
      <c r="A25" s="24"/>
      <c r="B25" s="24"/>
      <c r="C25" s="24"/>
      <c r="D25" s="24"/>
      <c r="E25" s="28"/>
      <c r="F25" s="28"/>
      <c r="G25" s="25"/>
      <c r="H25" s="24"/>
      <c r="I25" s="24"/>
      <c r="J25" s="24"/>
      <c r="K25" s="29" t="str">
        <f t="shared" si="0"/>
        <v/>
      </c>
      <c r="L25" s="24"/>
    </row>
    <row r="26" spans="1:12" ht="18" customHeight="1" x14ac:dyDescent="0.3">
      <c r="A26" s="24"/>
      <c r="B26" s="24"/>
      <c r="C26" s="24"/>
      <c r="D26" s="24"/>
      <c r="E26" s="28"/>
      <c r="F26" s="28"/>
      <c r="G26" s="25"/>
      <c r="H26" s="24"/>
      <c r="I26" s="24"/>
      <c r="J26" s="24"/>
      <c r="K26" s="29" t="str">
        <f t="shared" si="0"/>
        <v/>
      </c>
      <c r="L26" s="24"/>
    </row>
    <row r="27" spans="1:12" ht="18" customHeight="1" x14ac:dyDescent="0.3">
      <c r="A27" s="24"/>
      <c r="B27" s="24"/>
      <c r="C27" s="24"/>
      <c r="D27" s="24"/>
      <c r="E27" s="28"/>
      <c r="F27" s="28"/>
      <c r="G27" s="25"/>
      <c r="H27" s="24"/>
      <c r="I27" s="24"/>
      <c r="J27" s="24"/>
      <c r="K27" s="29" t="str">
        <f t="shared" si="0"/>
        <v/>
      </c>
      <c r="L27" s="24"/>
    </row>
    <row r="28" spans="1:12" ht="18" customHeight="1" x14ac:dyDescent="0.3">
      <c r="A28" s="24"/>
      <c r="B28" s="24"/>
      <c r="C28" s="24"/>
      <c r="D28" s="24"/>
      <c r="E28" s="28"/>
      <c r="F28" s="28"/>
      <c r="G28" s="25"/>
      <c r="H28" s="24"/>
      <c r="I28" s="24"/>
      <c r="J28" s="24"/>
      <c r="K28" s="29" t="str">
        <f t="shared" si="0"/>
        <v/>
      </c>
      <c r="L28" s="24"/>
    </row>
    <row r="29" spans="1:12" ht="18" customHeight="1" x14ac:dyDescent="0.3">
      <c r="A29" s="24"/>
      <c r="B29" s="24"/>
      <c r="C29" s="24"/>
      <c r="D29" s="24"/>
      <c r="E29" s="28"/>
      <c r="F29" s="28"/>
      <c r="G29" s="25"/>
      <c r="H29" s="24"/>
      <c r="I29" s="24"/>
      <c r="J29" s="24"/>
      <c r="K29" s="29" t="str">
        <f t="shared" si="0"/>
        <v/>
      </c>
      <c r="L29" s="24"/>
    </row>
    <row r="30" spans="1:12" ht="18" customHeight="1" x14ac:dyDescent="0.3">
      <c r="A30" s="24"/>
      <c r="B30" s="24"/>
      <c r="C30" s="24"/>
      <c r="D30" s="24"/>
      <c r="E30" s="28"/>
      <c r="F30" s="28"/>
      <c r="G30" s="25"/>
      <c r="H30" s="24"/>
      <c r="I30" s="24"/>
      <c r="J30" s="24"/>
      <c r="K30" s="29" t="str">
        <f t="shared" si="0"/>
        <v/>
      </c>
      <c r="L30" s="24"/>
    </row>
    <row r="31" spans="1:12" ht="18" customHeight="1" x14ac:dyDescent="0.3">
      <c r="A31" s="24"/>
      <c r="B31" s="24"/>
      <c r="C31" s="24"/>
      <c r="D31" s="24"/>
      <c r="E31" s="28"/>
      <c r="F31" s="28"/>
      <c r="G31" s="25"/>
      <c r="H31" s="24"/>
      <c r="I31" s="24"/>
      <c r="J31" s="24"/>
      <c r="K31" s="29" t="str">
        <f t="shared" si="0"/>
        <v/>
      </c>
      <c r="L31" s="24"/>
    </row>
    <row r="32" spans="1:12" ht="18" customHeight="1" x14ac:dyDescent="0.3">
      <c r="A32" s="24"/>
      <c r="B32" s="24"/>
      <c r="C32" s="24"/>
      <c r="D32" s="24"/>
      <c r="E32" s="28"/>
      <c r="F32" s="28"/>
      <c r="G32" s="25"/>
      <c r="H32" s="24"/>
      <c r="I32" s="24"/>
      <c r="J32" s="24"/>
      <c r="K32" s="29" t="str">
        <f t="shared" si="0"/>
        <v/>
      </c>
      <c r="L32" s="24"/>
    </row>
    <row r="33" spans="1:12" ht="18" customHeight="1" x14ac:dyDescent="0.3">
      <c r="A33" s="24"/>
      <c r="B33" s="24"/>
      <c r="C33" s="24"/>
      <c r="D33" s="24"/>
      <c r="E33" s="28"/>
      <c r="F33" s="28"/>
      <c r="G33" s="25"/>
      <c r="H33" s="24"/>
      <c r="I33" s="24"/>
      <c r="J33" s="24"/>
      <c r="K33" s="29" t="str">
        <f t="shared" si="0"/>
        <v/>
      </c>
      <c r="L33" s="24"/>
    </row>
    <row r="34" spans="1:12" ht="18" customHeight="1" x14ac:dyDescent="0.3">
      <c r="A34" s="24"/>
      <c r="B34" s="24"/>
      <c r="C34" s="24"/>
      <c r="D34" s="24"/>
      <c r="E34" s="28"/>
      <c r="F34" s="28"/>
      <c r="G34" s="25"/>
      <c r="H34" s="24"/>
      <c r="I34" s="24"/>
      <c r="J34" s="24"/>
      <c r="K34" s="29" t="str">
        <f t="shared" si="0"/>
        <v/>
      </c>
      <c r="L34" s="24"/>
    </row>
    <row r="35" spans="1:12" ht="18" customHeight="1" x14ac:dyDescent="0.3">
      <c r="A35" s="24"/>
      <c r="B35" s="24"/>
      <c r="C35" s="24"/>
      <c r="D35" s="24"/>
      <c r="E35" s="28"/>
      <c r="F35" s="28"/>
      <c r="G35" s="25"/>
      <c r="H35" s="24"/>
      <c r="I35" s="24"/>
      <c r="J35" s="24"/>
      <c r="K35" s="29" t="str">
        <f t="shared" si="0"/>
        <v/>
      </c>
      <c r="L35" s="24"/>
    </row>
    <row r="36" spans="1:12" ht="18" customHeight="1" x14ac:dyDescent="0.3">
      <c r="A36" s="24"/>
      <c r="B36" s="24"/>
      <c r="C36" s="24"/>
      <c r="D36" s="24"/>
      <c r="E36" s="28"/>
      <c r="F36" s="28"/>
      <c r="G36" s="25"/>
      <c r="H36" s="24"/>
      <c r="I36" s="24"/>
      <c r="J36" s="24"/>
      <c r="K36" s="29" t="str">
        <f t="shared" si="0"/>
        <v/>
      </c>
      <c r="L36" s="24"/>
    </row>
    <row r="37" spans="1:12" ht="18" customHeight="1" x14ac:dyDescent="0.3">
      <c r="A37" s="24"/>
      <c r="B37" s="24"/>
      <c r="C37" s="24"/>
      <c r="D37" s="24"/>
      <c r="E37" s="28"/>
      <c r="F37" s="28"/>
      <c r="G37" s="25"/>
      <c r="H37" s="24"/>
      <c r="I37" s="24"/>
      <c r="J37" s="24"/>
      <c r="K37" s="29" t="str">
        <f t="shared" si="0"/>
        <v/>
      </c>
      <c r="L37" s="24"/>
    </row>
    <row r="38" spans="1:12" ht="18" customHeight="1" x14ac:dyDescent="0.3">
      <c r="A38" s="24"/>
      <c r="B38" s="24"/>
      <c r="C38" s="24"/>
      <c r="D38" s="24"/>
      <c r="E38" s="28"/>
      <c r="F38" s="28"/>
      <c r="G38" s="25"/>
      <c r="H38" s="24"/>
      <c r="I38" s="24"/>
      <c r="J38" s="24"/>
      <c r="K38" s="29" t="str">
        <f t="shared" ref="K38:K65" si="1">IF(A38="","",IF(A38="All employees",COUNTIFS(People_ID,"&lt;&gt;",People_Status,"&lt;&gt;Left"),COUNTIFS(People_Role,A38,People_Status,"&lt;&gt;Left",People_ID,"&lt;&gt;")))</f>
        <v/>
      </c>
      <c r="L38" s="24"/>
    </row>
    <row r="39" spans="1:12" ht="18" customHeight="1" x14ac:dyDescent="0.3">
      <c r="A39" s="24"/>
      <c r="B39" s="24"/>
      <c r="C39" s="24"/>
      <c r="D39" s="24"/>
      <c r="E39" s="28"/>
      <c r="F39" s="28"/>
      <c r="G39" s="25"/>
      <c r="H39" s="24"/>
      <c r="I39" s="24"/>
      <c r="J39" s="24"/>
      <c r="K39" s="29" t="str">
        <f t="shared" si="1"/>
        <v/>
      </c>
      <c r="L39" s="24"/>
    </row>
    <row r="40" spans="1:12" ht="18" customHeight="1" x14ac:dyDescent="0.3">
      <c r="A40" s="24"/>
      <c r="B40" s="24"/>
      <c r="C40" s="24"/>
      <c r="D40" s="24"/>
      <c r="E40" s="28"/>
      <c r="F40" s="28"/>
      <c r="G40" s="25"/>
      <c r="H40" s="24"/>
      <c r="I40" s="24"/>
      <c r="J40" s="24"/>
      <c r="K40" s="29" t="str">
        <f t="shared" si="1"/>
        <v/>
      </c>
      <c r="L40" s="24"/>
    </row>
    <row r="41" spans="1:12" ht="18" customHeight="1" x14ac:dyDescent="0.3">
      <c r="A41" s="24"/>
      <c r="B41" s="24"/>
      <c r="C41" s="24"/>
      <c r="D41" s="24"/>
      <c r="E41" s="28"/>
      <c r="F41" s="28"/>
      <c r="G41" s="25"/>
      <c r="H41" s="24"/>
      <c r="I41" s="24"/>
      <c r="J41" s="24"/>
      <c r="K41" s="29" t="str">
        <f t="shared" si="1"/>
        <v/>
      </c>
      <c r="L41" s="24"/>
    </row>
    <row r="42" spans="1:12" ht="18" customHeight="1" x14ac:dyDescent="0.3">
      <c r="A42" s="24"/>
      <c r="B42" s="24"/>
      <c r="C42" s="24"/>
      <c r="D42" s="24"/>
      <c r="E42" s="28"/>
      <c r="F42" s="28"/>
      <c r="G42" s="25"/>
      <c r="H42" s="24"/>
      <c r="I42" s="24"/>
      <c r="J42" s="24"/>
      <c r="K42" s="29" t="str">
        <f t="shared" si="1"/>
        <v/>
      </c>
      <c r="L42" s="24"/>
    </row>
    <row r="43" spans="1:12" ht="18" customHeight="1" x14ac:dyDescent="0.3">
      <c r="A43" s="24"/>
      <c r="B43" s="24"/>
      <c r="C43" s="24"/>
      <c r="D43" s="24"/>
      <c r="E43" s="28"/>
      <c r="F43" s="28"/>
      <c r="G43" s="25"/>
      <c r="H43" s="24"/>
      <c r="I43" s="24"/>
      <c r="J43" s="24"/>
      <c r="K43" s="29" t="str">
        <f t="shared" si="1"/>
        <v/>
      </c>
      <c r="L43" s="24"/>
    </row>
    <row r="44" spans="1:12" ht="18" customHeight="1" x14ac:dyDescent="0.3">
      <c r="A44" s="24"/>
      <c r="B44" s="24"/>
      <c r="C44" s="24"/>
      <c r="D44" s="24"/>
      <c r="E44" s="28"/>
      <c r="F44" s="28"/>
      <c r="G44" s="25"/>
      <c r="H44" s="24"/>
      <c r="I44" s="24"/>
      <c r="J44" s="24"/>
      <c r="K44" s="29" t="str">
        <f t="shared" si="1"/>
        <v/>
      </c>
      <c r="L44" s="24"/>
    </row>
    <row r="45" spans="1:12" ht="18" customHeight="1" x14ac:dyDescent="0.3">
      <c r="A45" s="24"/>
      <c r="B45" s="24"/>
      <c r="C45" s="24"/>
      <c r="D45" s="24"/>
      <c r="E45" s="28"/>
      <c r="F45" s="28"/>
      <c r="G45" s="25"/>
      <c r="H45" s="24"/>
      <c r="I45" s="24"/>
      <c r="J45" s="24"/>
      <c r="K45" s="29" t="str">
        <f t="shared" si="1"/>
        <v/>
      </c>
      <c r="L45" s="24"/>
    </row>
    <row r="46" spans="1:12" ht="18" customHeight="1" x14ac:dyDescent="0.3">
      <c r="A46" s="24"/>
      <c r="B46" s="24"/>
      <c r="C46" s="24"/>
      <c r="D46" s="24"/>
      <c r="E46" s="28"/>
      <c r="F46" s="28"/>
      <c r="G46" s="25"/>
      <c r="H46" s="24"/>
      <c r="I46" s="24"/>
      <c r="J46" s="24"/>
      <c r="K46" s="29" t="str">
        <f t="shared" si="1"/>
        <v/>
      </c>
      <c r="L46" s="24"/>
    </row>
    <row r="47" spans="1:12" ht="18" customHeight="1" x14ac:dyDescent="0.3">
      <c r="A47" s="24"/>
      <c r="B47" s="24"/>
      <c r="C47" s="24"/>
      <c r="D47" s="24"/>
      <c r="E47" s="28"/>
      <c r="F47" s="28"/>
      <c r="G47" s="25"/>
      <c r="H47" s="24"/>
      <c r="I47" s="24"/>
      <c r="J47" s="24"/>
      <c r="K47" s="29" t="str">
        <f t="shared" si="1"/>
        <v/>
      </c>
      <c r="L47" s="24"/>
    </row>
    <row r="48" spans="1:12" ht="18" customHeight="1" x14ac:dyDescent="0.3">
      <c r="A48" s="24"/>
      <c r="B48" s="24"/>
      <c r="C48" s="24"/>
      <c r="D48" s="24"/>
      <c r="E48" s="28"/>
      <c r="F48" s="28"/>
      <c r="G48" s="25"/>
      <c r="H48" s="24"/>
      <c r="I48" s="24"/>
      <c r="J48" s="24"/>
      <c r="K48" s="29" t="str">
        <f t="shared" si="1"/>
        <v/>
      </c>
      <c r="L48" s="24"/>
    </row>
    <row r="49" spans="1:12" ht="18" customHeight="1" x14ac:dyDescent="0.3">
      <c r="A49" s="24"/>
      <c r="B49" s="24"/>
      <c r="C49" s="24"/>
      <c r="D49" s="24"/>
      <c r="E49" s="28"/>
      <c r="F49" s="28"/>
      <c r="G49" s="25"/>
      <c r="H49" s="24"/>
      <c r="I49" s="24"/>
      <c r="J49" s="24"/>
      <c r="K49" s="29" t="str">
        <f t="shared" si="1"/>
        <v/>
      </c>
      <c r="L49" s="24"/>
    </row>
    <row r="50" spans="1:12" ht="18" customHeight="1" x14ac:dyDescent="0.3">
      <c r="A50" s="24"/>
      <c r="B50" s="24"/>
      <c r="C50" s="24"/>
      <c r="D50" s="24"/>
      <c r="E50" s="28"/>
      <c r="F50" s="28"/>
      <c r="G50" s="25"/>
      <c r="H50" s="24"/>
      <c r="I50" s="24"/>
      <c r="J50" s="24"/>
      <c r="K50" s="29" t="str">
        <f t="shared" si="1"/>
        <v/>
      </c>
      <c r="L50" s="24"/>
    </row>
    <row r="51" spans="1:12" ht="18" customHeight="1" x14ac:dyDescent="0.3">
      <c r="A51" s="24"/>
      <c r="B51" s="24"/>
      <c r="C51" s="24"/>
      <c r="D51" s="24"/>
      <c r="E51" s="28"/>
      <c r="F51" s="28"/>
      <c r="G51" s="25"/>
      <c r="H51" s="24"/>
      <c r="I51" s="24"/>
      <c r="J51" s="24"/>
      <c r="K51" s="29" t="str">
        <f t="shared" si="1"/>
        <v/>
      </c>
      <c r="L51" s="24"/>
    </row>
    <row r="52" spans="1:12" ht="18" customHeight="1" x14ac:dyDescent="0.3">
      <c r="A52" s="24"/>
      <c r="B52" s="24"/>
      <c r="C52" s="24"/>
      <c r="D52" s="24"/>
      <c r="E52" s="28"/>
      <c r="F52" s="28"/>
      <c r="G52" s="25"/>
      <c r="H52" s="24"/>
      <c r="I52" s="24"/>
      <c r="J52" s="24"/>
      <c r="K52" s="29" t="str">
        <f t="shared" si="1"/>
        <v/>
      </c>
      <c r="L52" s="24"/>
    </row>
    <row r="53" spans="1:12" ht="18" customHeight="1" x14ac:dyDescent="0.3">
      <c r="A53" s="24"/>
      <c r="B53" s="24"/>
      <c r="C53" s="24"/>
      <c r="D53" s="24"/>
      <c r="E53" s="28"/>
      <c r="F53" s="28"/>
      <c r="G53" s="25"/>
      <c r="H53" s="24"/>
      <c r="I53" s="24"/>
      <c r="J53" s="24"/>
      <c r="K53" s="29" t="str">
        <f t="shared" si="1"/>
        <v/>
      </c>
      <c r="L53" s="24"/>
    </row>
    <row r="54" spans="1:12" ht="18" customHeight="1" x14ac:dyDescent="0.3">
      <c r="A54" s="24"/>
      <c r="B54" s="24"/>
      <c r="C54" s="24"/>
      <c r="D54" s="24"/>
      <c r="E54" s="28"/>
      <c r="F54" s="28"/>
      <c r="G54" s="25"/>
      <c r="H54" s="24"/>
      <c r="I54" s="24"/>
      <c r="J54" s="24"/>
      <c r="K54" s="29" t="str">
        <f t="shared" si="1"/>
        <v/>
      </c>
      <c r="L54" s="24"/>
    </row>
    <row r="55" spans="1:12" ht="18" customHeight="1" x14ac:dyDescent="0.3">
      <c r="A55" s="24"/>
      <c r="B55" s="24"/>
      <c r="C55" s="24"/>
      <c r="D55" s="24"/>
      <c r="E55" s="28"/>
      <c r="F55" s="28"/>
      <c r="G55" s="25"/>
      <c r="H55" s="24"/>
      <c r="I55" s="24"/>
      <c r="J55" s="24"/>
      <c r="K55" s="29" t="str">
        <f t="shared" si="1"/>
        <v/>
      </c>
      <c r="L55" s="24"/>
    </row>
    <row r="56" spans="1:12" ht="18" customHeight="1" x14ac:dyDescent="0.3">
      <c r="A56" s="24"/>
      <c r="B56" s="24"/>
      <c r="C56" s="24"/>
      <c r="D56" s="24"/>
      <c r="E56" s="28"/>
      <c r="F56" s="28"/>
      <c r="G56" s="25"/>
      <c r="H56" s="24"/>
      <c r="I56" s="24"/>
      <c r="J56" s="24"/>
      <c r="K56" s="29" t="str">
        <f t="shared" si="1"/>
        <v/>
      </c>
      <c r="L56" s="24"/>
    </row>
    <row r="57" spans="1:12" ht="18" customHeight="1" x14ac:dyDescent="0.3">
      <c r="A57" s="24"/>
      <c r="B57" s="24"/>
      <c r="C57" s="24"/>
      <c r="D57" s="24"/>
      <c r="E57" s="28"/>
      <c r="F57" s="28"/>
      <c r="G57" s="25"/>
      <c r="H57" s="24"/>
      <c r="I57" s="24"/>
      <c r="J57" s="24"/>
      <c r="K57" s="29" t="str">
        <f t="shared" si="1"/>
        <v/>
      </c>
      <c r="L57" s="24"/>
    </row>
    <row r="58" spans="1:12" ht="18" customHeight="1" x14ac:dyDescent="0.3">
      <c r="A58" s="24"/>
      <c r="B58" s="24"/>
      <c r="C58" s="24"/>
      <c r="D58" s="24"/>
      <c r="E58" s="28"/>
      <c r="F58" s="28"/>
      <c r="G58" s="25"/>
      <c r="H58" s="24"/>
      <c r="I58" s="24"/>
      <c r="J58" s="24"/>
      <c r="K58" s="29" t="str">
        <f t="shared" si="1"/>
        <v/>
      </c>
      <c r="L58" s="24"/>
    </row>
    <row r="59" spans="1:12" ht="18" customHeight="1" x14ac:dyDescent="0.3">
      <c r="A59" s="24"/>
      <c r="B59" s="24"/>
      <c r="C59" s="24"/>
      <c r="D59" s="24"/>
      <c r="E59" s="28"/>
      <c r="F59" s="28"/>
      <c r="G59" s="25"/>
      <c r="H59" s="24"/>
      <c r="I59" s="24"/>
      <c r="J59" s="24"/>
      <c r="K59" s="29" t="str">
        <f t="shared" si="1"/>
        <v/>
      </c>
      <c r="L59" s="24"/>
    </row>
    <row r="60" spans="1:12" ht="18" customHeight="1" x14ac:dyDescent="0.3">
      <c r="A60" s="24"/>
      <c r="B60" s="24"/>
      <c r="C60" s="24"/>
      <c r="D60" s="24"/>
      <c r="E60" s="28"/>
      <c r="F60" s="28"/>
      <c r="G60" s="25"/>
      <c r="H60" s="24"/>
      <c r="I60" s="24"/>
      <c r="J60" s="24"/>
      <c r="K60" s="29" t="str">
        <f t="shared" si="1"/>
        <v/>
      </c>
      <c r="L60" s="24"/>
    </row>
    <row r="61" spans="1:12" ht="18" customHeight="1" x14ac:dyDescent="0.3">
      <c r="A61" s="24"/>
      <c r="B61" s="24"/>
      <c r="C61" s="24"/>
      <c r="D61" s="24"/>
      <c r="E61" s="28"/>
      <c r="F61" s="28"/>
      <c r="G61" s="25"/>
      <c r="H61" s="24"/>
      <c r="I61" s="24"/>
      <c r="J61" s="24"/>
      <c r="K61" s="29" t="str">
        <f t="shared" si="1"/>
        <v/>
      </c>
      <c r="L61" s="24"/>
    </row>
    <row r="62" spans="1:12" ht="18" customHeight="1" x14ac:dyDescent="0.3">
      <c r="A62" s="24"/>
      <c r="B62" s="24"/>
      <c r="C62" s="24"/>
      <c r="D62" s="24"/>
      <c r="E62" s="28"/>
      <c r="F62" s="28"/>
      <c r="G62" s="25"/>
      <c r="H62" s="24"/>
      <c r="I62" s="24"/>
      <c r="J62" s="24"/>
      <c r="K62" s="29" t="str">
        <f t="shared" si="1"/>
        <v/>
      </c>
      <c r="L62" s="24"/>
    </row>
    <row r="63" spans="1:12" ht="18" customHeight="1" x14ac:dyDescent="0.3">
      <c r="A63" s="24"/>
      <c r="B63" s="24"/>
      <c r="C63" s="24"/>
      <c r="D63" s="24"/>
      <c r="E63" s="28"/>
      <c r="F63" s="28"/>
      <c r="G63" s="25"/>
      <c r="H63" s="24"/>
      <c r="I63" s="24"/>
      <c r="J63" s="24"/>
      <c r="K63" s="29" t="str">
        <f t="shared" si="1"/>
        <v/>
      </c>
      <c r="L63" s="24"/>
    </row>
    <row r="64" spans="1:12" ht="18" customHeight="1" x14ac:dyDescent="0.3">
      <c r="A64" s="24"/>
      <c r="B64" s="24"/>
      <c r="C64" s="24"/>
      <c r="D64" s="24"/>
      <c r="E64" s="28"/>
      <c r="F64" s="28"/>
      <c r="G64" s="25"/>
      <c r="H64" s="24"/>
      <c r="I64" s="24"/>
      <c r="J64" s="24"/>
      <c r="K64" s="29" t="str">
        <f t="shared" si="1"/>
        <v/>
      </c>
      <c r="L64" s="24"/>
    </row>
    <row r="65" spans="1:12" ht="18" customHeight="1" x14ac:dyDescent="0.3">
      <c r="A65" s="24"/>
      <c r="B65" s="24"/>
      <c r="C65" s="24"/>
      <c r="D65" s="24"/>
      <c r="E65" s="28"/>
      <c r="F65" s="28"/>
      <c r="G65" s="25"/>
      <c r="H65" s="24"/>
      <c r="I65" s="24"/>
      <c r="J65" s="24"/>
      <c r="K65" s="29" t="str">
        <f t="shared" si="1"/>
        <v/>
      </c>
      <c r="L65" s="24"/>
    </row>
  </sheetData>
  <autoFilter ref="A5:L65" xr:uid="{00000000-0009-0000-0000-000003000000}"/>
  <mergeCells count="1">
    <mergeCell ref="A3:L3"/>
  </mergeCells>
  <conditionalFormatting sqref="D6:D65">
    <cfRule type="expression" dxfId="30" priority="1">
      <formula>AND($B6&lt;&gt;"",$D6="")</formula>
    </cfRule>
  </conditionalFormatting>
  <conditionalFormatting sqref="E6:F65">
    <cfRule type="expression" dxfId="29" priority="2">
      <formula>AND($D6="Window",E6="")</formula>
    </cfRule>
    <cfRule type="expression" dxfId="28" priority="5">
      <formula>$D6="Within days of hire"</formula>
    </cfRule>
  </conditionalFormatting>
  <conditionalFormatting sqref="F6:F65">
    <cfRule type="expression" dxfId="27" priority="3">
      <formula>AND($E6&lt;&gt;"",$F6&lt;&gt;"",$F6&lt;$E6)</formula>
    </cfRule>
  </conditionalFormatting>
  <conditionalFormatting sqref="G6:G65">
    <cfRule type="expression" dxfId="26" priority="4">
      <formula>AND($D6="Within days of hire",$G6="")</formula>
    </cfRule>
    <cfRule type="expression" dxfId="25" priority="6">
      <formula>$D6="Window"</formula>
    </cfRule>
  </conditionalFormatting>
  <dataValidations count="7">
    <dataValidation type="list" allowBlank="1" showErrorMessage="1" errorTitle="Not on the list" error="Choose a value from the list." sqref="A6:A65" xr:uid="{00000000-0002-0000-0300-000000000000}">
      <formula1>RoleList</formula1>
    </dataValidation>
    <dataValidation type="list" allowBlank="1" showErrorMessage="1" errorTitle="Not on the list" error="Choose a value from the list." sqref="B6:B65" xr:uid="{00000000-0002-0000-0300-000001000000}">
      <formula1>CourseList</formula1>
    </dataValidation>
    <dataValidation type="list" allowBlank="1" showErrorMessage="1" errorTitle="Not on the list" error="Choose a value from the list." sqref="C6:C65" xr:uid="{00000000-0002-0000-0300-000002000000}">
      <formula1>FreqList</formula1>
    </dataValidation>
    <dataValidation type="list" allowBlank="1" showInputMessage="1" showErrorMessage="1" errorTitle="Not on the list" error="Choose a value from the list." prompt="Window: a date range. Within days of hire: counted from each person's start date." sqref="D6:D65" xr:uid="{00000000-0002-0000-0300-000003000000}">
      <formula1>SchedList</formula1>
    </dataValidation>
    <dataValidation type="date" operator="greaterThan" allowBlank="1" showErrorMessage="1" errorTitle="Not a date" error="Enter a date, for example 14 Mar 2026." sqref="E6:F65" xr:uid="{00000000-0002-0000-0300-000004000000}">
      <formula1>32874</formula1>
    </dataValidation>
    <dataValidation type="whole" allowBlank="1" showErrorMessage="1" errorTitle="Out of range" error="Enter a number of days between 1 and 365." sqref="G6:G65" xr:uid="{00000000-0002-0000-0300-000005000000}">
      <formula1>1</formula1>
      <formula2>365</formula2>
    </dataValidation>
    <dataValidation type="list" allowBlank="1" showErrorMessage="1" errorTitle="Not on the list" error="Choose a value from the list." sqref="H6:H65" xr:uid="{00000000-0002-0000-0300-000006000000}">
      <formula1>DeliveryList</formula1>
    </dataValidation>
  </dataValidations>
  <printOptions horizontalCentered="1"/>
  <pageMargins left="0.4" right="0.4" top="0.5" bottom="0.5" header="0.25" footer="0.25"/>
  <pageSetup paperSize="9" fitToHeight="0" orientation="landscape"/>
  <headerFooter>
    <oddFooter>&amp;L&amp;7 &amp;K6A727CTemplate: Shog Corporate Training · training.shogconsulting.com&amp;R&amp;7 &amp;K6A727CPage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87F8C"/>
    <pageSetUpPr fitToPage="1"/>
  </sheetPr>
  <dimension ref="A1:Q65"/>
  <sheetViews>
    <sheetView showGridLines="0" workbookViewId="0">
      <pane xSplit="4" ySplit="5" topLeftCell="E6" activePane="bottomRight" state="frozen"/>
      <selection pane="topRight"/>
      <selection pane="bottomLeft"/>
      <selection pane="bottomRight"/>
    </sheetView>
  </sheetViews>
  <sheetFormatPr defaultRowHeight="14.4" x14ac:dyDescent="0.3"/>
  <cols>
    <col min="1" max="1" width="19" customWidth="1"/>
    <col min="2" max="2" width="33" customWidth="1"/>
    <col min="3" max="3" width="12" customWidth="1"/>
    <col min="4" max="4" width="25" customWidth="1"/>
    <col min="5" max="16" width="5.44140625" customWidth="1"/>
    <col min="17" max="17" width="8" customWidth="1"/>
  </cols>
  <sheetData>
    <row r="1" spans="1:17" ht="30" customHeight="1" x14ac:dyDescent="0.3">
      <c r="A1" s="13" t="str">
        <f>"Training calendar "&amp;TrainingYear</f>
        <v>Training calendar 2026</v>
      </c>
    </row>
    <row r="2" spans="1:17" ht="19.95" customHeight="1" x14ac:dyDescent="0.3">
      <c r="A2" s="14" t="s">
        <v>155</v>
      </c>
      <c r="B2" s="15"/>
      <c r="C2" s="15"/>
      <c r="D2" s="15"/>
      <c r="E2" s="15"/>
      <c r="F2" s="15"/>
      <c r="G2" s="15"/>
      <c r="H2" s="15"/>
      <c r="I2" s="15"/>
      <c r="J2" s="15"/>
      <c r="K2" s="15"/>
      <c r="L2" s="15"/>
      <c r="M2" s="15"/>
      <c r="N2" s="15"/>
      <c r="O2" s="15"/>
      <c r="P2" s="15"/>
      <c r="Q2" s="15"/>
    </row>
    <row r="3" spans="1:17" ht="18" customHeight="1" x14ac:dyDescent="0.3">
      <c r="D3" s="30" t="s">
        <v>156</v>
      </c>
      <c r="E3" s="83" t="s">
        <v>66</v>
      </c>
      <c r="F3" s="84"/>
      <c r="G3" s="84"/>
      <c r="H3" s="79" t="s">
        <v>74</v>
      </c>
      <c r="I3" s="80"/>
      <c r="J3" s="80"/>
      <c r="K3" s="85" t="s">
        <v>81</v>
      </c>
      <c r="L3" s="86"/>
      <c r="M3" s="86"/>
      <c r="N3" s="81" t="s">
        <v>86</v>
      </c>
      <c r="O3" s="82"/>
      <c r="P3" s="82"/>
    </row>
    <row r="4" spans="1:17" ht="7.95" customHeight="1" x14ac:dyDescent="0.3"/>
    <row r="5" spans="1:17" ht="30" customHeight="1" x14ac:dyDescent="0.3">
      <c r="A5" s="21" t="s">
        <v>53</v>
      </c>
      <c r="B5" s="21" t="s">
        <v>54</v>
      </c>
      <c r="C5" s="21" t="s">
        <v>156</v>
      </c>
      <c r="D5" s="21" t="s">
        <v>157</v>
      </c>
      <c r="E5" s="21" t="s">
        <v>158</v>
      </c>
      <c r="F5" s="21" t="s">
        <v>159</v>
      </c>
      <c r="G5" s="21" t="s">
        <v>160</v>
      </c>
      <c r="H5" s="21" t="s">
        <v>161</v>
      </c>
      <c r="I5" s="21" t="s">
        <v>162</v>
      </c>
      <c r="J5" s="21" t="s">
        <v>163</v>
      </c>
      <c r="K5" s="21" t="s">
        <v>164</v>
      </c>
      <c r="L5" s="21" t="s">
        <v>165</v>
      </c>
      <c r="M5" s="21" t="s">
        <v>166</v>
      </c>
      <c r="N5" s="21" t="s">
        <v>167</v>
      </c>
      <c r="O5" s="21" t="s">
        <v>168</v>
      </c>
      <c r="P5" s="21" t="s">
        <v>169</v>
      </c>
      <c r="Q5" s="21" t="s">
        <v>6</v>
      </c>
    </row>
    <row r="6" spans="1:17" ht="19.05" customHeight="1" x14ac:dyDescent="0.3">
      <c r="A6" s="31" t="str">
        <f>IF('Training Plan'!$B6="","",'Training Plan'!$A6&amp;"")</f>
        <v>All employees</v>
      </c>
      <c r="B6" s="32" t="str">
        <f>IF('Training Plan'!$B6="","",'Training Plan'!$B6&amp;"")</f>
        <v>Workplace safety induction</v>
      </c>
      <c r="C6" s="33" t="str">
        <f>IF('Training Plan'!$B6="","",'Training Plan'!$H6&amp;"")</f>
        <v>Online</v>
      </c>
      <c r="D6" s="33" t="str">
        <f>IF('Training Plan'!$B6="","",IF('Training Plan'!$D6="Within days of hire","Within "&amp;'Training Plan'!$G6&amp;" days of joining",IF(OR('Training Plan'!$E6="",'Training Plan'!$F6=""),"Set the dates",DAY('Training Plan'!$E6)&amp;" "&amp;CHOOSE(MONTH('Training Plan'!$E6),"Jan","Feb","Mar","Apr","May","Jun","Jul","Aug","Sep","Oct","Nov","Dec")&amp;" to "&amp;DAY('Training Plan'!$F6)&amp;" "&amp;CHOOSE(MONTH('Training Plan'!$F6),"Jan","Feb","Mar","Apr","May","Jun","Jul","Aug","Sep","Oct","Nov","Dec"))))</f>
        <v>Within 30 days of joining</v>
      </c>
      <c r="E6" s="34" t="str">
        <f>IF(OR($B6="",'Training Plan'!$D6="Within days of hire",'Training Plan'!$E6="",'Training Plan'!$F6=""),"",IF(AND('Training Plan'!$E6&lt;=DATE(TrainingYear,2,0),'Training Plan'!$F6&gt;=DATE(TrainingYear,1,1)),1,""))</f>
        <v/>
      </c>
      <c r="F6" s="34" t="str">
        <f>IF(OR($B6="",'Training Plan'!$D6="Within days of hire",'Training Plan'!$E6="",'Training Plan'!$F6=""),"",IF(AND('Training Plan'!$E6&lt;=DATE(TrainingYear,3,0),'Training Plan'!$F6&gt;=DATE(TrainingYear,2,1)),1,""))</f>
        <v/>
      </c>
      <c r="G6" s="34" t="str">
        <f>IF(OR($B6="",'Training Plan'!$D6="Within days of hire",'Training Plan'!$E6="",'Training Plan'!$F6=""),"",IF(AND('Training Plan'!$E6&lt;=DATE(TrainingYear,4,0),'Training Plan'!$F6&gt;=DATE(TrainingYear,3,1)),1,""))</f>
        <v/>
      </c>
      <c r="H6" s="34" t="str">
        <f>IF(OR($B6="",'Training Plan'!$D6="Within days of hire",'Training Plan'!$E6="",'Training Plan'!$F6=""),"",IF(AND('Training Plan'!$E6&lt;=DATE(TrainingYear,5,0),'Training Plan'!$F6&gt;=DATE(TrainingYear,4,1)),1,""))</f>
        <v/>
      </c>
      <c r="I6" s="34" t="str">
        <f>IF(OR($B6="",'Training Plan'!$D6="Within days of hire",'Training Plan'!$E6="",'Training Plan'!$F6=""),"",IF(AND('Training Plan'!$E6&lt;=DATE(TrainingYear,6,0),'Training Plan'!$F6&gt;=DATE(TrainingYear,5,1)),1,""))</f>
        <v/>
      </c>
      <c r="J6" s="34" t="str">
        <f>IF(OR($B6="",'Training Plan'!$D6="Within days of hire",'Training Plan'!$E6="",'Training Plan'!$F6=""),"",IF(AND('Training Plan'!$E6&lt;=DATE(TrainingYear,7,0),'Training Plan'!$F6&gt;=DATE(TrainingYear,6,1)),1,""))</f>
        <v/>
      </c>
      <c r="K6" s="34" t="str">
        <f>IF(OR($B6="",'Training Plan'!$D6="Within days of hire",'Training Plan'!$E6="",'Training Plan'!$F6=""),"",IF(AND('Training Plan'!$E6&lt;=DATE(TrainingYear,8,0),'Training Plan'!$F6&gt;=DATE(TrainingYear,7,1)),1,""))</f>
        <v/>
      </c>
      <c r="L6" s="34" t="str">
        <f>IF(OR($B6="",'Training Plan'!$D6="Within days of hire",'Training Plan'!$E6="",'Training Plan'!$F6=""),"",IF(AND('Training Plan'!$E6&lt;=DATE(TrainingYear,9,0),'Training Plan'!$F6&gt;=DATE(TrainingYear,8,1)),1,""))</f>
        <v/>
      </c>
      <c r="M6" s="34" t="str">
        <f>IF(OR($B6="",'Training Plan'!$D6="Within days of hire",'Training Plan'!$E6="",'Training Plan'!$F6=""),"",IF(AND('Training Plan'!$E6&lt;=DATE(TrainingYear,10,0),'Training Plan'!$F6&gt;=DATE(TrainingYear,9,1)),1,""))</f>
        <v/>
      </c>
      <c r="N6" s="34" t="str">
        <f>IF(OR($B6="",'Training Plan'!$D6="Within days of hire",'Training Plan'!$E6="",'Training Plan'!$F6=""),"",IF(AND('Training Plan'!$E6&lt;=DATE(TrainingYear,11,0),'Training Plan'!$F6&gt;=DATE(TrainingYear,10,1)),1,""))</f>
        <v/>
      </c>
      <c r="O6" s="34" t="str">
        <f>IF(OR($B6="",'Training Plan'!$D6="Within days of hire",'Training Plan'!$E6="",'Training Plan'!$F6=""),"",IF(AND('Training Plan'!$E6&lt;=DATE(TrainingYear,12,0),'Training Plan'!$F6&gt;=DATE(TrainingYear,11,1)),1,""))</f>
        <v/>
      </c>
      <c r="P6" s="34" t="str">
        <f>IF(OR($B6="",'Training Plan'!$D6="Within days of hire",'Training Plan'!$E6="",'Training Plan'!$F6=""),"",IF(AND('Training Plan'!$E6&lt;=DATE(TrainingYear,13,0),'Training Plan'!$F6&gt;=DATE(TrainingYear,12,1)),1,""))</f>
        <v/>
      </c>
      <c r="Q6" s="35">
        <f>IF('Training Plan'!$B6="","",'Training Plan'!$K6)</f>
        <v>9</v>
      </c>
    </row>
    <row r="7" spans="1:17" ht="19.05" customHeight="1" x14ac:dyDescent="0.3">
      <c r="A7" s="31" t="str">
        <f>IF('Training Plan'!$B7="","",'Training Plan'!$A7&amp;"")</f>
        <v>All employees</v>
      </c>
      <c r="B7" s="32" t="str">
        <f>IF('Training Plan'!$B7="","",'Training Plan'!$B7&amp;"")</f>
        <v>Data protection (UAE PDPL)</v>
      </c>
      <c r="C7" s="33" t="str">
        <f>IF('Training Plan'!$B7="","",'Training Plan'!$H7&amp;"")</f>
        <v>Online</v>
      </c>
      <c r="D7" s="33" t="str">
        <f>IF('Training Plan'!$B7="","",IF('Training Plan'!$D7="Within days of hire","Within "&amp;'Training Plan'!$G7&amp;" days of joining",IF(OR('Training Plan'!$E7="",'Training Plan'!$F7=""),"Set the dates",DAY('Training Plan'!$E7)&amp;" "&amp;CHOOSE(MONTH('Training Plan'!$E7),"Jan","Feb","Mar","Apr","May","Jun","Jul","Aug","Sep","Oct","Nov","Dec")&amp;" to "&amp;DAY('Training Plan'!$F7)&amp;" "&amp;CHOOSE(MONTH('Training Plan'!$F7),"Jan","Feb","Mar","Apr","May","Jun","Jul","Aug","Sep","Oct","Nov","Dec"))))</f>
        <v>1 Mar to 30 Apr</v>
      </c>
      <c r="E7" s="34" t="str">
        <f>IF(OR($B7="",'Training Plan'!$D7="Within days of hire",'Training Plan'!$E7="",'Training Plan'!$F7=""),"",IF(AND('Training Plan'!$E7&lt;=DATE(TrainingYear,2,0),'Training Plan'!$F7&gt;=DATE(TrainingYear,1,1)),1,""))</f>
        <v/>
      </c>
      <c r="F7" s="34" t="str">
        <f>IF(OR($B7="",'Training Plan'!$D7="Within days of hire",'Training Plan'!$E7="",'Training Plan'!$F7=""),"",IF(AND('Training Plan'!$E7&lt;=DATE(TrainingYear,3,0),'Training Plan'!$F7&gt;=DATE(TrainingYear,2,1)),1,""))</f>
        <v/>
      </c>
      <c r="G7" s="34">
        <f>IF(OR($B7="",'Training Plan'!$D7="Within days of hire",'Training Plan'!$E7="",'Training Plan'!$F7=""),"",IF(AND('Training Plan'!$E7&lt;=DATE(TrainingYear,4,0),'Training Plan'!$F7&gt;=DATE(TrainingYear,3,1)),1,""))</f>
        <v>1</v>
      </c>
      <c r="H7" s="34">
        <f>IF(OR($B7="",'Training Plan'!$D7="Within days of hire",'Training Plan'!$E7="",'Training Plan'!$F7=""),"",IF(AND('Training Plan'!$E7&lt;=DATE(TrainingYear,5,0),'Training Plan'!$F7&gt;=DATE(TrainingYear,4,1)),1,""))</f>
        <v>1</v>
      </c>
      <c r="I7" s="34" t="str">
        <f>IF(OR($B7="",'Training Plan'!$D7="Within days of hire",'Training Plan'!$E7="",'Training Plan'!$F7=""),"",IF(AND('Training Plan'!$E7&lt;=DATE(TrainingYear,6,0),'Training Plan'!$F7&gt;=DATE(TrainingYear,5,1)),1,""))</f>
        <v/>
      </c>
      <c r="J7" s="34" t="str">
        <f>IF(OR($B7="",'Training Plan'!$D7="Within days of hire",'Training Plan'!$E7="",'Training Plan'!$F7=""),"",IF(AND('Training Plan'!$E7&lt;=DATE(TrainingYear,7,0),'Training Plan'!$F7&gt;=DATE(TrainingYear,6,1)),1,""))</f>
        <v/>
      </c>
      <c r="K7" s="34" t="str">
        <f>IF(OR($B7="",'Training Plan'!$D7="Within days of hire",'Training Plan'!$E7="",'Training Plan'!$F7=""),"",IF(AND('Training Plan'!$E7&lt;=DATE(TrainingYear,8,0),'Training Plan'!$F7&gt;=DATE(TrainingYear,7,1)),1,""))</f>
        <v/>
      </c>
      <c r="L7" s="34" t="str">
        <f>IF(OR($B7="",'Training Plan'!$D7="Within days of hire",'Training Plan'!$E7="",'Training Plan'!$F7=""),"",IF(AND('Training Plan'!$E7&lt;=DATE(TrainingYear,9,0),'Training Plan'!$F7&gt;=DATE(TrainingYear,8,1)),1,""))</f>
        <v/>
      </c>
      <c r="M7" s="34" t="str">
        <f>IF(OR($B7="",'Training Plan'!$D7="Within days of hire",'Training Plan'!$E7="",'Training Plan'!$F7=""),"",IF(AND('Training Plan'!$E7&lt;=DATE(TrainingYear,10,0),'Training Plan'!$F7&gt;=DATE(TrainingYear,9,1)),1,""))</f>
        <v/>
      </c>
      <c r="N7" s="34" t="str">
        <f>IF(OR($B7="",'Training Plan'!$D7="Within days of hire",'Training Plan'!$E7="",'Training Plan'!$F7=""),"",IF(AND('Training Plan'!$E7&lt;=DATE(TrainingYear,11,0),'Training Plan'!$F7&gt;=DATE(TrainingYear,10,1)),1,""))</f>
        <v/>
      </c>
      <c r="O7" s="34" t="str">
        <f>IF(OR($B7="",'Training Plan'!$D7="Within days of hire",'Training Plan'!$E7="",'Training Plan'!$F7=""),"",IF(AND('Training Plan'!$E7&lt;=DATE(TrainingYear,12,0),'Training Plan'!$F7&gt;=DATE(TrainingYear,11,1)),1,""))</f>
        <v/>
      </c>
      <c r="P7" s="34" t="str">
        <f>IF(OR($B7="",'Training Plan'!$D7="Within days of hire",'Training Plan'!$E7="",'Training Plan'!$F7=""),"",IF(AND('Training Plan'!$E7&lt;=DATE(TrainingYear,13,0),'Training Plan'!$F7&gt;=DATE(TrainingYear,12,1)),1,""))</f>
        <v/>
      </c>
      <c r="Q7" s="35">
        <f>IF('Training Plan'!$B7="","",'Training Plan'!$K7)</f>
        <v>9</v>
      </c>
    </row>
    <row r="8" spans="1:17" ht="19.05" customHeight="1" x14ac:dyDescent="0.3">
      <c r="A8" s="31" t="str">
        <f>IF('Training Plan'!$B8="","",'Training Plan'!$A8&amp;"")</f>
        <v>All employees</v>
      </c>
      <c r="B8" s="32" t="str">
        <f>IF('Training Plan'!$B8="","",'Training Plan'!$B8&amp;"")</f>
        <v>Cybersecurity awareness</v>
      </c>
      <c r="C8" s="33" t="str">
        <f>IF('Training Plan'!$B8="","",'Training Plan'!$H8&amp;"")</f>
        <v>Online</v>
      </c>
      <c r="D8" s="33" t="str">
        <f>IF('Training Plan'!$B8="","",IF('Training Plan'!$D8="Within days of hire","Within "&amp;'Training Plan'!$G8&amp;" days of joining",IF(OR('Training Plan'!$E8="",'Training Plan'!$F8=""),"Set the dates",DAY('Training Plan'!$E8)&amp;" "&amp;CHOOSE(MONTH('Training Plan'!$E8),"Jan","Feb","Mar","Apr","May","Jun","Jul","Aug","Sep","Oct","Nov","Dec")&amp;" to "&amp;DAY('Training Plan'!$F8)&amp;" "&amp;CHOOSE(MONTH('Training Plan'!$F8),"Jan","Feb","Mar","Apr","May","Jun","Jul","Aug","Sep","Oct","Nov","Dec"))))</f>
        <v>1 May to 30 Jun</v>
      </c>
      <c r="E8" s="34" t="str">
        <f>IF(OR($B8="",'Training Plan'!$D8="Within days of hire",'Training Plan'!$E8="",'Training Plan'!$F8=""),"",IF(AND('Training Plan'!$E8&lt;=DATE(TrainingYear,2,0),'Training Plan'!$F8&gt;=DATE(TrainingYear,1,1)),1,""))</f>
        <v/>
      </c>
      <c r="F8" s="34" t="str">
        <f>IF(OR($B8="",'Training Plan'!$D8="Within days of hire",'Training Plan'!$E8="",'Training Plan'!$F8=""),"",IF(AND('Training Plan'!$E8&lt;=DATE(TrainingYear,3,0),'Training Plan'!$F8&gt;=DATE(TrainingYear,2,1)),1,""))</f>
        <v/>
      </c>
      <c r="G8" s="34" t="str">
        <f>IF(OR($B8="",'Training Plan'!$D8="Within days of hire",'Training Plan'!$E8="",'Training Plan'!$F8=""),"",IF(AND('Training Plan'!$E8&lt;=DATE(TrainingYear,4,0),'Training Plan'!$F8&gt;=DATE(TrainingYear,3,1)),1,""))</f>
        <v/>
      </c>
      <c r="H8" s="34" t="str">
        <f>IF(OR($B8="",'Training Plan'!$D8="Within days of hire",'Training Plan'!$E8="",'Training Plan'!$F8=""),"",IF(AND('Training Plan'!$E8&lt;=DATE(TrainingYear,5,0),'Training Plan'!$F8&gt;=DATE(TrainingYear,4,1)),1,""))</f>
        <v/>
      </c>
      <c r="I8" s="34">
        <f>IF(OR($B8="",'Training Plan'!$D8="Within days of hire",'Training Plan'!$E8="",'Training Plan'!$F8=""),"",IF(AND('Training Plan'!$E8&lt;=DATE(TrainingYear,6,0),'Training Plan'!$F8&gt;=DATE(TrainingYear,5,1)),1,""))</f>
        <v>1</v>
      </c>
      <c r="J8" s="34">
        <f>IF(OR($B8="",'Training Plan'!$D8="Within days of hire",'Training Plan'!$E8="",'Training Plan'!$F8=""),"",IF(AND('Training Plan'!$E8&lt;=DATE(TrainingYear,7,0),'Training Plan'!$F8&gt;=DATE(TrainingYear,6,1)),1,""))</f>
        <v>1</v>
      </c>
      <c r="K8" s="34" t="str">
        <f>IF(OR($B8="",'Training Plan'!$D8="Within days of hire",'Training Plan'!$E8="",'Training Plan'!$F8=""),"",IF(AND('Training Plan'!$E8&lt;=DATE(TrainingYear,8,0),'Training Plan'!$F8&gt;=DATE(TrainingYear,7,1)),1,""))</f>
        <v/>
      </c>
      <c r="L8" s="34" t="str">
        <f>IF(OR($B8="",'Training Plan'!$D8="Within days of hire",'Training Plan'!$E8="",'Training Plan'!$F8=""),"",IF(AND('Training Plan'!$E8&lt;=DATE(TrainingYear,9,0),'Training Plan'!$F8&gt;=DATE(TrainingYear,8,1)),1,""))</f>
        <v/>
      </c>
      <c r="M8" s="34" t="str">
        <f>IF(OR($B8="",'Training Plan'!$D8="Within days of hire",'Training Plan'!$E8="",'Training Plan'!$F8=""),"",IF(AND('Training Plan'!$E8&lt;=DATE(TrainingYear,10,0),'Training Plan'!$F8&gt;=DATE(TrainingYear,9,1)),1,""))</f>
        <v/>
      </c>
      <c r="N8" s="34" t="str">
        <f>IF(OR($B8="",'Training Plan'!$D8="Within days of hire",'Training Plan'!$E8="",'Training Plan'!$F8=""),"",IF(AND('Training Plan'!$E8&lt;=DATE(TrainingYear,11,0),'Training Plan'!$F8&gt;=DATE(TrainingYear,10,1)),1,""))</f>
        <v/>
      </c>
      <c r="O8" s="34" t="str">
        <f>IF(OR($B8="",'Training Plan'!$D8="Within days of hire",'Training Plan'!$E8="",'Training Plan'!$F8=""),"",IF(AND('Training Plan'!$E8&lt;=DATE(TrainingYear,12,0),'Training Plan'!$F8&gt;=DATE(TrainingYear,11,1)),1,""))</f>
        <v/>
      </c>
      <c r="P8" s="34" t="str">
        <f>IF(OR($B8="",'Training Plan'!$D8="Within days of hire",'Training Plan'!$E8="",'Training Plan'!$F8=""),"",IF(AND('Training Plan'!$E8&lt;=DATE(TrainingYear,13,0),'Training Plan'!$F8&gt;=DATE(TrainingYear,12,1)),1,""))</f>
        <v/>
      </c>
      <c r="Q8" s="35">
        <f>IF('Training Plan'!$B8="","",'Training Plan'!$K8)</f>
        <v>9</v>
      </c>
    </row>
    <row r="9" spans="1:17" ht="19.05" customHeight="1" x14ac:dyDescent="0.3">
      <c r="A9" s="31" t="str">
        <f>IF('Training Plan'!$B9="","",'Training Plan'!$A9&amp;"")</f>
        <v>Compliance officer</v>
      </c>
      <c r="B9" s="32" t="str">
        <f>IF('Training Plan'!$B9="","",'Training Plan'!$B9&amp;"")</f>
        <v>Anti-money laundering (AML/CFT)</v>
      </c>
      <c r="C9" s="33" t="str">
        <f>IF('Training Plan'!$B9="","",'Training Plan'!$H9&amp;"")</f>
        <v>Online</v>
      </c>
      <c r="D9" s="33" t="str">
        <f>IF('Training Plan'!$B9="","",IF('Training Plan'!$D9="Within days of hire","Within "&amp;'Training Plan'!$G9&amp;" days of joining",IF(OR('Training Plan'!$E9="",'Training Plan'!$F9=""),"Set the dates",DAY('Training Plan'!$E9)&amp;" "&amp;CHOOSE(MONTH('Training Plan'!$E9),"Jan","Feb","Mar","Apr","May","Jun","Jul","Aug","Sep","Oct","Nov","Dec")&amp;" to "&amp;DAY('Training Plan'!$F9)&amp;" "&amp;CHOOSE(MONTH('Training Plan'!$F9),"Jan","Feb","Mar","Apr","May","Jun","Jul","Aug","Sep","Oct","Nov","Dec"))))</f>
        <v>1 Jan to 31 Jan</v>
      </c>
      <c r="E9" s="34">
        <f>IF(OR($B9="",'Training Plan'!$D9="Within days of hire",'Training Plan'!$E9="",'Training Plan'!$F9=""),"",IF(AND('Training Plan'!$E9&lt;=DATE(TrainingYear,2,0),'Training Plan'!$F9&gt;=DATE(TrainingYear,1,1)),1,""))</f>
        <v>1</v>
      </c>
      <c r="F9" s="34" t="str">
        <f>IF(OR($B9="",'Training Plan'!$D9="Within days of hire",'Training Plan'!$E9="",'Training Plan'!$F9=""),"",IF(AND('Training Plan'!$E9&lt;=DATE(TrainingYear,3,0),'Training Plan'!$F9&gt;=DATE(TrainingYear,2,1)),1,""))</f>
        <v/>
      </c>
      <c r="G9" s="34" t="str">
        <f>IF(OR($B9="",'Training Plan'!$D9="Within days of hire",'Training Plan'!$E9="",'Training Plan'!$F9=""),"",IF(AND('Training Plan'!$E9&lt;=DATE(TrainingYear,4,0),'Training Plan'!$F9&gt;=DATE(TrainingYear,3,1)),1,""))</f>
        <v/>
      </c>
      <c r="H9" s="34" t="str">
        <f>IF(OR($B9="",'Training Plan'!$D9="Within days of hire",'Training Plan'!$E9="",'Training Plan'!$F9=""),"",IF(AND('Training Plan'!$E9&lt;=DATE(TrainingYear,5,0),'Training Plan'!$F9&gt;=DATE(TrainingYear,4,1)),1,""))</f>
        <v/>
      </c>
      <c r="I9" s="34" t="str">
        <f>IF(OR($B9="",'Training Plan'!$D9="Within days of hire",'Training Plan'!$E9="",'Training Plan'!$F9=""),"",IF(AND('Training Plan'!$E9&lt;=DATE(TrainingYear,6,0),'Training Plan'!$F9&gt;=DATE(TrainingYear,5,1)),1,""))</f>
        <v/>
      </c>
      <c r="J9" s="34" t="str">
        <f>IF(OR($B9="",'Training Plan'!$D9="Within days of hire",'Training Plan'!$E9="",'Training Plan'!$F9=""),"",IF(AND('Training Plan'!$E9&lt;=DATE(TrainingYear,7,0),'Training Plan'!$F9&gt;=DATE(TrainingYear,6,1)),1,""))</f>
        <v/>
      </c>
      <c r="K9" s="34" t="str">
        <f>IF(OR($B9="",'Training Plan'!$D9="Within days of hire",'Training Plan'!$E9="",'Training Plan'!$F9=""),"",IF(AND('Training Plan'!$E9&lt;=DATE(TrainingYear,8,0),'Training Plan'!$F9&gt;=DATE(TrainingYear,7,1)),1,""))</f>
        <v/>
      </c>
      <c r="L9" s="34" t="str">
        <f>IF(OR($B9="",'Training Plan'!$D9="Within days of hire",'Training Plan'!$E9="",'Training Plan'!$F9=""),"",IF(AND('Training Plan'!$E9&lt;=DATE(TrainingYear,9,0),'Training Plan'!$F9&gt;=DATE(TrainingYear,8,1)),1,""))</f>
        <v/>
      </c>
      <c r="M9" s="34" t="str">
        <f>IF(OR($B9="",'Training Plan'!$D9="Within days of hire",'Training Plan'!$E9="",'Training Plan'!$F9=""),"",IF(AND('Training Plan'!$E9&lt;=DATE(TrainingYear,10,0),'Training Plan'!$F9&gt;=DATE(TrainingYear,9,1)),1,""))</f>
        <v/>
      </c>
      <c r="N9" s="34" t="str">
        <f>IF(OR($B9="",'Training Plan'!$D9="Within days of hire",'Training Plan'!$E9="",'Training Plan'!$F9=""),"",IF(AND('Training Plan'!$E9&lt;=DATE(TrainingYear,11,0),'Training Plan'!$F9&gt;=DATE(TrainingYear,10,1)),1,""))</f>
        <v/>
      </c>
      <c r="O9" s="34" t="str">
        <f>IF(OR($B9="",'Training Plan'!$D9="Within days of hire",'Training Plan'!$E9="",'Training Plan'!$F9=""),"",IF(AND('Training Plan'!$E9&lt;=DATE(TrainingYear,12,0),'Training Plan'!$F9&gt;=DATE(TrainingYear,11,1)),1,""))</f>
        <v/>
      </c>
      <c r="P9" s="34" t="str">
        <f>IF(OR($B9="",'Training Plan'!$D9="Within days of hire",'Training Plan'!$E9="",'Training Plan'!$F9=""),"",IF(AND('Training Plan'!$E9&lt;=DATE(TrainingYear,13,0),'Training Plan'!$F9&gt;=DATE(TrainingYear,12,1)),1,""))</f>
        <v/>
      </c>
      <c r="Q9" s="35">
        <f>IF('Training Plan'!$B9="","",'Training Plan'!$K9)</f>
        <v>1</v>
      </c>
    </row>
    <row r="10" spans="1:17" ht="19.05" customHeight="1" x14ac:dyDescent="0.3">
      <c r="A10" s="31" t="str">
        <f>IF('Training Plan'!$B10="","",'Training Plan'!$A10&amp;"")</f>
        <v>Front-line staff</v>
      </c>
      <c r="B10" s="32" t="str">
        <f>IF('Training Plan'!$B10="","",'Training Plan'!$B10&amp;"")</f>
        <v>Anti-money laundering (AML/CFT)</v>
      </c>
      <c r="C10" s="33" t="str">
        <f>IF('Training Plan'!$B10="","",'Training Plan'!$H10&amp;"")</f>
        <v>Online</v>
      </c>
      <c r="D10" s="33" t="str">
        <f>IF('Training Plan'!$B10="","",IF('Training Plan'!$D10="Within days of hire","Within "&amp;'Training Plan'!$G10&amp;" days of joining",IF(OR('Training Plan'!$E10="",'Training Plan'!$F10=""),"Set the dates",DAY('Training Plan'!$E10)&amp;" "&amp;CHOOSE(MONTH('Training Plan'!$E10),"Jan","Feb","Mar","Apr","May","Jun","Jul","Aug","Sep","Oct","Nov","Dec")&amp;" to "&amp;DAY('Training Plan'!$F10)&amp;" "&amp;CHOOSE(MONTH('Training Plan'!$F10),"Jan","Feb","Mar","Apr","May","Jun","Jul","Aug","Sep","Oct","Nov","Dec"))))</f>
        <v>1 Feb to 31 Mar</v>
      </c>
      <c r="E10" s="34" t="str">
        <f>IF(OR($B10="",'Training Plan'!$D10="Within days of hire",'Training Plan'!$E10="",'Training Plan'!$F10=""),"",IF(AND('Training Plan'!$E10&lt;=DATE(TrainingYear,2,0),'Training Plan'!$F10&gt;=DATE(TrainingYear,1,1)),1,""))</f>
        <v/>
      </c>
      <c r="F10" s="34">
        <f>IF(OR($B10="",'Training Plan'!$D10="Within days of hire",'Training Plan'!$E10="",'Training Plan'!$F10=""),"",IF(AND('Training Plan'!$E10&lt;=DATE(TrainingYear,3,0),'Training Plan'!$F10&gt;=DATE(TrainingYear,2,1)),1,""))</f>
        <v>1</v>
      </c>
      <c r="G10" s="34">
        <f>IF(OR($B10="",'Training Plan'!$D10="Within days of hire",'Training Plan'!$E10="",'Training Plan'!$F10=""),"",IF(AND('Training Plan'!$E10&lt;=DATE(TrainingYear,4,0),'Training Plan'!$F10&gt;=DATE(TrainingYear,3,1)),1,""))</f>
        <v>1</v>
      </c>
      <c r="H10" s="34" t="str">
        <f>IF(OR($B10="",'Training Plan'!$D10="Within days of hire",'Training Plan'!$E10="",'Training Plan'!$F10=""),"",IF(AND('Training Plan'!$E10&lt;=DATE(TrainingYear,5,0),'Training Plan'!$F10&gt;=DATE(TrainingYear,4,1)),1,""))</f>
        <v/>
      </c>
      <c r="I10" s="34" t="str">
        <f>IF(OR($B10="",'Training Plan'!$D10="Within days of hire",'Training Plan'!$E10="",'Training Plan'!$F10=""),"",IF(AND('Training Plan'!$E10&lt;=DATE(TrainingYear,6,0),'Training Plan'!$F10&gt;=DATE(TrainingYear,5,1)),1,""))</f>
        <v/>
      </c>
      <c r="J10" s="34" t="str">
        <f>IF(OR($B10="",'Training Plan'!$D10="Within days of hire",'Training Plan'!$E10="",'Training Plan'!$F10=""),"",IF(AND('Training Plan'!$E10&lt;=DATE(TrainingYear,7,0),'Training Plan'!$F10&gt;=DATE(TrainingYear,6,1)),1,""))</f>
        <v/>
      </c>
      <c r="K10" s="34" t="str">
        <f>IF(OR($B10="",'Training Plan'!$D10="Within days of hire",'Training Plan'!$E10="",'Training Plan'!$F10=""),"",IF(AND('Training Plan'!$E10&lt;=DATE(TrainingYear,8,0),'Training Plan'!$F10&gt;=DATE(TrainingYear,7,1)),1,""))</f>
        <v/>
      </c>
      <c r="L10" s="34" t="str">
        <f>IF(OR($B10="",'Training Plan'!$D10="Within days of hire",'Training Plan'!$E10="",'Training Plan'!$F10=""),"",IF(AND('Training Plan'!$E10&lt;=DATE(TrainingYear,9,0),'Training Plan'!$F10&gt;=DATE(TrainingYear,8,1)),1,""))</f>
        <v/>
      </c>
      <c r="M10" s="34" t="str">
        <f>IF(OR($B10="",'Training Plan'!$D10="Within days of hire",'Training Plan'!$E10="",'Training Plan'!$F10=""),"",IF(AND('Training Plan'!$E10&lt;=DATE(TrainingYear,10,0),'Training Plan'!$F10&gt;=DATE(TrainingYear,9,1)),1,""))</f>
        <v/>
      </c>
      <c r="N10" s="34" t="str">
        <f>IF(OR($B10="",'Training Plan'!$D10="Within days of hire",'Training Plan'!$E10="",'Training Plan'!$F10=""),"",IF(AND('Training Plan'!$E10&lt;=DATE(TrainingYear,11,0),'Training Plan'!$F10&gt;=DATE(TrainingYear,10,1)),1,""))</f>
        <v/>
      </c>
      <c r="O10" s="34" t="str">
        <f>IF(OR($B10="",'Training Plan'!$D10="Within days of hire",'Training Plan'!$E10="",'Training Plan'!$F10=""),"",IF(AND('Training Plan'!$E10&lt;=DATE(TrainingYear,12,0),'Training Plan'!$F10&gt;=DATE(TrainingYear,11,1)),1,""))</f>
        <v/>
      </c>
      <c r="P10" s="34" t="str">
        <f>IF(OR($B10="",'Training Plan'!$D10="Within days of hire",'Training Plan'!$E10="",'Training Plan'!$F10=""),"",IF(AND('Training Plan'!$E10&lt;=DATE(TrainingYear,13,0),'Training Plan'!$F10&gt;=DATE(TrainingYear,12,1)),1,""))</f>
        <v/>
      </c>
      <c r="Q10" s="35">
        <f>IF('Training Plan'!$B10="","",'Training Plan'!$K10)</f>
        <v>2</v>
      </c>
    </row>
    <row r="11" spans="1:17" ht="19.05" customHeight="1" x14ac:dyDescent="0.3">
      <c r="A11" s="31" t="str">
        <f>IF('Training Plan'!$B11="","",'Training Plan'!$A11&amp;"")</f>
        <v>Finance</v>
      </c>
      <c r="B11" s="32" t="str">
        <f>IF('Training Plan'!$B11="","",'Training Plan'!$B11&amp;"")</f>
        <v>Anti-money laundering (AML/CFT)</v>
      </c>
      <c r="C11" s="33" t="str">
        <f>IF('Training Plan'!$B11="","",'Training Plan'!$H11&amp;"")</f>
        <v>Online</v>
      </c>
      <c r="D11" s="33" t="str">
        <f>IF('Training Plan'!$B11="","",IF('Training Plan'!$D11="Within days of hire","Within "&amp;'Training Plan'!$G11&amp;" days of joining",IF(OR('Training Plan'!$E11="",'Training Plan'!$F11=""),"Set the dates",DAY('Training Plan'!$E11)&amp;" "&amp;CHOOSE(MONTH('Training Plan'!$E11),"Jan","Feb","Mar","Apr","May","Jun","Jul","Aug","Sep","Oct","Nov","Dec")&amp;" to "&amp;DAY('Training Plan'!$F11)&amp;" "&amp;CHOOSE(MONTH('Training Plan'!$F11),"Jan","Feb","Mar","Apr","May","Jun","Jul","Aug","Sep","Oct","Nov","Dec"))))</f>
        <v>1 Feb to 31 Mar</v>
      </c>
      <c r="E11" s="34" t="str">
        <f>IF(OR($B11="",'Training Plan'!$D11="Within days of hire",'Training Plan'!$E11="",'Training Plan'!$F11=""),"",IF(AND('Training Plan'!$E11&lt;=DATE(TrainingYear,2,0),'Training Plan'!$F11&gt;=DATE(TrainingYear,1,1)),1,""))</f>
        <v/>
      </c>
      <c r="F11" s="34">
        <f>IF(OR($B11="",'Training Plan'!$D11="Within days of hire",'Training Plan'!$E11="",'Training Plan'!$F11=""),"",IF(AND('Training Plan'!$E11&lt;=DATE(TrainingYear,3,0),'Training Plan'!$F11&gt;=DATE(TrainingYear,2,1)),1,""))</f>
        <v>1</v>
      </c>
      <c r="G11" s="34">
        <f>IF(OR($B11="",'Training Plan'!$D11="Within days of hire",'Training Plan'!$E11="",'Training Plan'!$F11=""),"",IF(AND('Training Plan'!$E11&lt;=DATE(TrainingYear,4,0),'Training Plan'!$F11&gt;=DATE(TrainingYear,3,1)),1,""))</f>
        <v>1</v>
      </c>
      <c r="H11" s="34" t="str">
        <f>IF(OR($B11="",'Training Plan'!$D11="Within days of hire",'Training Plan'!$E11="",'Training Plan'!$F11=""),"",IF(AND('Training Plan'!$E11&lt;=DATE(TrainingYear,5,0),'Training Plan'!$F11&gt;=DATE(TrainingYear,4,1)),1,""))</f>
        <v/>
      </c>
      <c r="I11" s="34" t="str">
        <f>IF(OR($B11="",'Training Plan'!$D11="Within days of hire",'Training Plan'!$E11="",'Training Plan'!$F11=""),"",IF(AND('Training Plan'!$E11&lt;=DATE(TrainingYear,6,0),'Training Plan'!$F11&gt;=DATE(TrainingYear,5,1)),1,""))</f>
        <v/>
      </c>
      <c r="J11" s="34" t="str">
        <f>IF(OR($B11="",'Training Plan'!$D11="Within days of hire",'Training Plan'!$E11="",'Training Plan'!$F11=""),"",IF(AND('Training Plan'!$E11&lt;=DATE(TrainingYear,7,0),'Training Plan'!$F11&gt;=DATE(TrainingYear,6,1)),1,""))</f>
        <v/>
      </c>
      <c r="K11" s="34" t="str">
        <f>IF(OR($B11="",'Training Plan'!$D11="Within days of hire",'Training Plan'!$E11="",'Training Plan'!$F11=""),"",IF(AND('Training Plan'!$E11&lt;=DATE(TrainingYear,8,0),'Training Plan'!$F11&gt;=DATE(TrainingYear,7,1)),1,""))</f>
        <v/>
      </c>
      <c r="L11" s="34" t="str">
        <f>IF(OR($B11="",'Training Plan'!$D11="Within days of hire",'Training Plan'!$E11="",'Training Plan'!$F11=""),"",IF(AND('Training Plan'!$E11&lt;=DATE(TrainingYear,9,0),'Training Plan'!$F11&gt;=DATE(TrainingYear,8,1)),1,""))</f>
        <v/>
      </c>
      <c r="M11" s="34" t="str">
        <f>IF(OR($B11="",'Training Plan'!$D11="Within days of hire",'Training Plan'!$E11="",'Training Plan'!$F11=""),"",IF(AND('Training Plan'!$E11&lt;=DATE(TrainingYear,10,0),'Training Plan'!$F11&gt;=DATE(TrainingYear,9,1)),1,""))</f>
        <v/>
      </c>
      <c r="N11" s="34" t="str">
        <f>IF(OR($B11="",'Training Plan'!$D11="Within days of hire",'Training Plan'!$E11="",'Training Plan'!$F11=""),"",IF(AND('Training Plan'!$E11&lt;=DATE(TrainingYear,11,0),'Training Plan'!$F11&gt;=DATE(TrainingYear,10,1)),1,""))</f>
        <v/>
      </c>
      <c r="O11" s="34" t="str">
        <f>IF(OR($B11="",'Training Plan'!$D11="Within days of hire",'Training Plan'!$E11="",'Training Plan'!$F11=""),"",IF(AND('Training Plan'!$E11&lt;=DATE(TrainingYear,12,0),'Training Plan'!$F11&gt;=DATE(TrainingYear,11,1)),1,""))</f>
        <v/>
      </c>
      <c r="P11" s="34" t="str">
        <f>IF(OR($B11="",'Training Plan'!$D11="Within days of hire",'Training Plan'!$E11="",'Training Plan'!$F11=""),"",IF(AND('Training Plan'!$E11&lt;=DATE(TrainingYear,13,0),'Training Plan'!$F11&gt;=DATE(TrainingYear,12,1)),1,""))</f>
        <v/>
      </c>
      <c r="Q11" s="35">
        <f>IF('Training Plan'!$B11="","",'Training Plan'!$K11)</f>
        <v>2</v>
      </c>
    </row>
    <row r="12" spans="1:17" ht="19.05" customHeight="1" x14ac:dyDescent="0.3">
      <c r="A12" s="31" t="str">
        <f>IF('Training Plan'!$B12="","",'Training Plan'!$A12&amp;"")</f>
        <v>Warehouse</v>
      </c>
      <c r="B12" s="32" t="str">
        <f>IF('Training Plan'!$B12="","",'Training Plan'!$B12&amp;"")</f>
        <v>Forklift operation</v>
      </c>
      <c r="C12" s="33" t="str">
        <f>IF('Training Plan'!$B12="","",'Training Plan'!$H12&amp;"")</f>
        <v>On the job</v>
      </c>
      <c r="D12" s="33" t="str">
        <f>IF('Training Plan'!$B12="","",IF('Training Plan'!$D12="Within days of hire","Within "&amp;'Training Plan'!$G12&amp;" days of joining",IF(OR('Training Plan'!$E12="",'Training Plan'!$F12=""),"Set the dates",DAY('Training Plan'!$E12)&amp;" "&amp;CHOOSE(MONTH('Training Plan'!$E12),"Jan","Feb","Mar","Apr","May","Jun","Jul","Aug","Sep","Oct","Nov","Dec")&amp;" to "&amp;DAY('Training Plan'!$F12)&amp;" "&amp;CHOOSE(MONTH('Training Plan'!$F12),"Jan","Feb","Mar","Apr","May","Jun","Jul","Aug","Sep","Oct","Nov","Dec"))))</f>
        <v>Within 14 days of joining</v>
      </c>
      <c r="E12" s="34" t="str">
        <f>IF(OR($B12="",'Training Plan'!$D12="Within days of hire",'Training Plan'!$E12="",'Training Plan'!$F12=""),"",IF(AND('Training Plan'!$E12&lt;=DATE(TrainingYear,2,0),'Training Plan'!$F12&gt;=DATE(TrainingYear,1,1)),1,""))</f>
        <v/>
      </c>
      <c r="F12" s="34" t="str">
        <f>IF(OR($B12="",'Training Plan'!$D12="Within days of hire",'Training Plan'!$E12="",'Training Plan'!$F12=""),"",IF(AND('Training Plan'!$E12&lt;=DATE(TrainingYear,3,0),'Training Plan'!$F12&gt;=DATE(TrainingYear,2,1)),1,""))</f>
        <v/>
      </c>
      <c r="G12" s="34" t="str">
        <f>IF(OR($B12="",'Training Plan'!$D12="Within days of hire",'Training Plan'!$E12="",'Training Plan'!$F12=""),"",IF(AND('Training Plan'!$E12&lt;=DATE(TrainingYear,4,0),'Training Plan'!$F12&gt;=DATE(TrainingYear,3,1)),1,""))</f>
        <v/>
      </c>
      <c r="H12" s="34" t="str">
        <f>IF(OR($B12="",'Training Plan'!$D12="Within days of hire",'Training Plan'!$E12="",'Training Plan'!$F12=""),"",IF(AND('Training Plan'!$E12&lt;=DATE(TrainingYear,5,0),'Training Plan'!$F12&gt;=DATE(TrainingYear,4,1)),1,""))</f>
        <v/>
      </c>
      <c r="I12" s="34" t="str">
        <f>IF(OR($B12="",'Training Plan'!$D12="Within days of hire",'Training Plan'!$E12="",'Training Plan'!$F12=""),"",IF(AND('Training Plan'!$E12&lt;=DATE(TrainingYear,6,0),'Training Plan'!$F12&gt;=DATE(TrainingYear,5,1)),1,""))</f>
        <v/>
      </c>
      <c r="J12" s="34" t="str">
        <f>IF(OR($B12="",'Training Plan'!$D12="Within days of hire",'Training Plan'!$E12="",'Training Plan'!$F12=""),"",IF(AND('Training Plan'!$E12&lt;=DATE(TrainingYear,7,0),'Training Plan'!$F12&gt;=DATE(TrainingYear,6,1)),1,""))</f>
        <v/>
      </c>
      <c r="K12" s="34" t="str">
        <f>IF(OR($B12="",'Training Plan'!$D12="Within days of hire",'Training Plan'!$E12="",'Training Plan'!$F12=""),"",IF(AND('Training Plan'!$E12&lt;=DATE(TrainingYear,8,0),'Training Plan'!$F12&gt;=DATE(TrainingYear,7,1)),1,""))</f>
        <v/>
      </c>
      <c r="L12" s="34" t="str">
        <f>IF(OR($B12="",'Training Plan'!$D12="Within days of hire",'Training Plan'!$E12="",'Training Plan'!$F12=""),"",IF(AND('Training Plan'!$E12&lt;=DATE(TrainingYear,9,0),'Training Plan'!$F12&gt;=DATE(TrainingYear,8,1)),1,""))</f>
        <v/>
      </c>
      <c r="M12" s="34" t="str">
        <f>IF(OR($B12="",'Training Plan'!$D12="Within days of hire",'Training Plan'!$E12="",'Training Plan'!$F12=""),"",IF(AND('Training Plan'!$E12&lt;=DATE(TrainingYear,10,0),'Training Plan'!$F12&gt;=DATE(TrainingYear,9,1)),1,""))</f>
        <v/>
      </c>
      <c r="N12" s="34" t="str">
        <f>IF(OR($B12="",'Training Plan'!$D12="Within days of hire",'Training Plan'!$E12="",'Training Plan'!$F12=""),"",IF(AND('Training Plan'!$E12&lt;=DATE(TrainingYear,11,0),'Training Plan'!$F12&gt;=DATE(TrainingYear,10,1)),1,""))</f>
        <v/>
      </c>
      <c r="O12" s="34" t="str">
        <f>IF(OR($B12="",'Training Plan'!$D12="Within days of hire",'Training Plan'!$E12="",'Training Plan'!$F12=""),"",IF(AND('Training Plan'!$E12&lt;=DATE(TrainingYear,12,0),'Training Plan'!$F12&gt;=DATE(TrainingYear,11,1)),1,""))</f>
        <v/>
      </c>
      <c r="P12" s="34" t="str">
        <f>IF(OR($B12="",'Training Plan'!$D12="Within days of hire",'Training Plan'!$E12="",'Training Plan'!$F12=""),"",IF(AND('Training Plan'!$E12&lt;=DATE(TrainingYear,13,0),'Training Plan'!$F12&gt;=DATE(TrainingYear,12,1)),1,""))</f>
        <v/>
      </c>
      <c r="Q12" s="35">
        <f>IF('Training Plan'!$B12="","",'Training Plan'!$K12)</f>
        <v>2</v>
      </c>
    </row>
    <row r="13" spans="1:17" ht="19.05" customHeight="1" x14ac:dyDescent="0.3">
      <c r="A13" s="31" t="str">
        <f>IF('Training Plan'!$B13="","",'Training Plan'!$A13&amp;"")</f>
        <v>Managers</v>
      </c>
      <c r="B13" s="32" t="str">
        <f>IF('Training Plan'!$B13="","",'Training Plan'!$B13&amp;"")</f>
        <v>Labour rights and respect at work</v>
      </c>
      <c r="C13" s="33" t="str">
        <f>IF('Training Plan'!$B13="","",'Training Plan'!$H13&amp;"")</f>
        <v>Classroom</v>
      </c>
      <c r="D13" s="33" t="str">
        <f>IF('Training Plan'!$B13="","",IF('Training Plan'!$D13="Within days of hire","Within "&amp;'Training Plan'!$G13&amp;" days of joining",IF(OR('Training Plan'!$E13="",'Training Plan'!$F13=""),"Set the dates",DAY('Training Plan'!$E13)&amp;" "&amp;CHOOSE(MONTH('Training Plan'!$E13),"Jan","Feb","Mar","Apr","May","Jun","Jul","Aug","Sep","Oct","Nov","Dec")&amp;" to "&amp;DAY('Training Plan'!$F13)&amp;" "&amp;CHOOSE(MONTH('Training Plan'!$F13),"Jan","Feb","Mar","Apr","May","Jun","Jul","Aug","Sep","Oct","Nov","Dec"))))</f>
        <v>1 Sep to 31 Oct</v>
      </c>
      <c r="E13" s="34" t="str">
        <f>IF(OR($B13="",'Training Plan'!$D13="Within days of hire",'Training Plan'!$E13="",'Training Plan'!$F13=""),"",IF(AND('Training Plan'!$E13&lt;=DATE(TrainingYear,2,0),'Training Plan'!$F13&gt;=DATE(TrainingYear,1,1)),1,""))</f>
        <v/>
      </c>
      <c r="F13" s="34" t="str">
        <f>IF(OR($B13="",'Training Plan'!$D13="Within days of hire",'Training Plan'!$E13="",'Training Plan'!$F13=""),"",IF(AND('Training Plan'!$E13&lt;=DATE(TrainingYear,3,0),'Training Plan'!$F13&gt;=DATE(TrainingYear,2,1)),1,""))</f>
        <v/>
      </c>
      <c r="G13" s="34" t="str">
        <f>IF(OR($B13="",'Training Plan'!$D13="Within days of hire",'Training Plan'!$E13="",'Training Plan'!$F13=""),"",IF(AND('Training Plan'!$E13&lt;=DATE(TrainingYear,4,0),'Training Plan'!$F13&gt;=DATE(TrainingYear,3,1)),1,""))</f>
        <v/>
      </c>
      <c r="H13" s="34" t="str">
        <f>IF(OR($B13="",'Training Plan'!$D13="Within days of hire",'Training Plan'!$E13="",'Training Plan'!$F13=""),"",IF(AND('Training Plan'!$E13&lt;=DATE(TrainingYear,5,0),'Training Plan'!$F13&gt;=DATE(TrainingYear,4,1)),1,""))</f>
        <v/>
      </c>
      <c r="I13" s="34" t="str">
        <f>IF(OR($B13="",'Training Plan'!$D13="Within days of hire",'Training Plan'!$E13="",'Training Plan'!$F13=""),"",IF(AND('Training Plan'!$E13&lt;=DATE(TrainingYear,6,0),'Training Plan'!$F13&gt;=DATE(TrainingYear,5,1)),1,""))</f>
        <v/>
      </c>
      <c r="J13" s="34" t="str">
        <f>IF(OR($B13="",'Training Plan'!$D13="Within days of hire",'Training Plan'!$E13="",'Training Plan'!$F13=""),"",IF(AND('Training Plan'!$E13&lt;=DATE(TrainingYear,7,0),'Training Plan'!$F13&gt;=DATE(TrainingYear,6,1)),1,""))</f>
        <v/>
      </c>
      <c r="K13" s="34" t="str">
        <f>IF(OR($B13="",'Training Plan'!$D13="Within days of hire",'Training Plan'!$E13="",'Training Plan'!$F13=""),"",IF(AND('Training Plan'!$E13&lt;=DATE(TrainingYear,8,0),'Training Plan'!$F13&gt;=DATE(TrainingYear,7,1)),1,""))</f>
        <v/>
      </c>
      <c r="L13" s="34" t="str">
        <f>IF(OR($B13="",'Training Plan'!$D13="Within days of hire",'Training Plan'!$E13="",'Training Plan'!$F13=""),"",IF(AND('Training Plan'!$E13&lt;=DATE(TrainingYear,9,0),'Training Plan'!$F13&gt;=DATE(TrainingYear,8,1)),1,""))</f>
        <v/>
      </c>
      <c r="M13" s="34">
        <f>IF(OR($B13="",'Training Plan'!$D13="Within days of hire",'Training Plan'!$E13="",'Training Plan'!$F13=""),"",IF(AND('Training Plan'!$E13&lt;=DATE(TrainingYear,10,0),'Training Plan'!$F13&gt;=DATE(TrainingYear,9,1)),1,""))</f>
        <v>1</v>
      </c>
      <c r="N13" s="34">
        <f>IF(OR($B13="",'Training Plan'!$D13="Within days of hire",'Training Plan'!$E13="",'Training Plan'!$F13=""),"",IF(AND('Training Plan'!$E13&lt;=DATE(TrainingYear,11,0),'Training Plan'!$F13&gt;=DATE(TrainingYear,10,1)),1,""))</f>
        <v>1</v>
      </c>
      <c r="O13" s="34" t="str">
        <f>IF(OR($B13="",'Training Plan'!$D13="Within days of hire",'Training Plan'!$E13="",'Training Plan'!$F13=""),"",IF(AND('Training Plan'!$E13&lt;=DATE(TrainingYear,12,0),'Training Plan'!$F13&gt;=DATE(TrainingYear,11,1)),1,""))</f>
        <v/>
      </c>
      <c r="P13" s="34" t="str">
        <f>IF(OR($B13="",'Training Plan'!$D13="Within days of hire",'Training Plan'!$E13="",'Training Plan'!$F13=""),"",IF(AND('Training Plan'!$E13&lt;=DATE(TrainingYear,13,0),'Training Plan'!$F13&gt;=DATE(TrainingYear,12,1)),1,""))</f>
        <v/>
      </c>
      <c r="Q13" s="35">
        <f>IF('Training Plan'!$B13="","",'Training Plan'!$K13)</f>
        <v>1</v>
      </c>
    </row>
    <row r="14" spans="1:17" ht="19.05" customHeight="1" x14ac:dyDescent="0.3">
      <c r="A14" s="31" t="str">
        <f>IF('Training Plan'!$B14="","",'Training Plan'!$A14&amp;"")</f>
        <v>Warehouse</v>
      </c>
      <c r="B14" s="32" t="str">
        <f>IF('Training Plan'!$B14="","",'Training Plan'!$B14&amp;"")</f>
        <v>First aid</v>
      </c>
      <c r="C14" s="33" t="str">
        <f>IF('Training Plan'!$B14="","",'Training Plan'!$H14&amp;"")</f>
        <v>External</v>
      </c>
      <c r="D14" s="33" t="str">
        <f>IF('Training Plan'!$B14="","",IF('Training Plan'!$D14="Within days of hire","Within "&amp;'Training Plan'!$G14&amp;" days of joining",IF(OR('Training Plan'!$E14="",'Training Plan'!$F14=""),"Set the dates",DAY('Training Plan'!$E14)&amp;" "&amp;CHOOSE(MONTH('Training Plan'!$E14),"Jan","Feb","Mar","Apr","May","Jun","Jul","Aug","Sep","Oct","Nov","Dec")&amp;" to "&amp;DAY('Training Plan'!$F14)&amp;" "&amp;CHOOSE(MONTH('Training Plan'!$F14),"Jan","Feb","Mar","Apr","May","Jun","Jul","Aug","Sep","Oct","Nov","Dec"))))</f>
        <v>1 Oct to 31 Oct</v>
      </c>
      <c r="E14" s="34" t="str">
        <f>IF(OR($B14="",'Training Plan'!$D14="Within days of hire",'Training Plan'!$E14="",'Training Plan'!$F14=""),"",IF(AND('Training Plan'!$E14&lt;=DATE(TrainingYear,2,0),'Training Plan'!$F14&gt;=DATE(TrainingYear,1,1)),1,""))</f>
        <v/>
      </c>
      <c r="F14" s="34" t="str">
        <f>IF(OR($B14="",'Training Plan'!$D14="Within days of hire",'Training Plan'!$E14="",'Training Plan'!$F14=""),"",IF(AND('Training Plan'!$E14&lt;=DATE(TrainingYear,3,0),'Training Plan'!$F14&gt;=DATE(TrainingYear,2,1)),1,""))</f>
        <v/>
      </c>
      <c r="G14" s="34" t="str">
        <f>IF(OR($B14="",'Training Plan'!$D14="Within days of hire",'Training Plan'!$E14="",'Training Plan'!$F14=""),"",IF(AND('Training Plan'!$E14&lt;=DATE(TrainingYear,4,0),'Training Plan'!$F14&gt;=DATE(TrainingYear,3,1)),1,""))</f>
        <v/>
      </c>
      <c r="H14" s="34" t="str">
        <f>IF(OR($B14="",'Training Plan'!$D14="Within days of hire",'Training Plan'!$E14="",'Training Plan'!$F14=""),"",IF(AND('Training Plan'!$E14&lt;=DATE(TrainingYear,5,0),'Training Plan'!$F14&gt;=DATE(TrainingYear,4,1)),1,""))</f>
        <v/>
      </c>
      <c r="I14" s="34" t="str">
        <f>IF(OR($B14="",'Training Plan'!$D14="Within days of hire",'Training Plan'!$E14="",'Training Plan'!$F14=""),"",IF(AND('Training Plan'!$E14&lt;=DATE(TrainingYear,6,0),'Training Plan'!$F14&gt;=DATE(TrainingYear,5,1)),1,""))</f>
        <v/>
      </c>
      <c r="J14" s="34" t="str">
        <f>IF(OR($B14="",'Training Plan'!$D14="Within days of hire",'Training Plan'!$E14="",'Training Plan'!$F14=""),"",IF(AND('Training Plan'!$E14&lt;=DATE(TrainingYear,7,0),'Training Plan'!$F14&gt;=DATE(TrainingYear,6,1)),1,""))</f>
        <v/>
      </c>
      <c r="K14" s="34" t="str">
        <f>IF(OR($B14="",'Training Plan'!$D14="Within days of hire",'Training Plan'!$E14="",'Training Plan'!$F14=""),"",IF(AND('Training Plan'!$E14&lt;=DATE(TrainingYear,8,0),'Training Plan'!$F14&gt;=DATE(TrainingYear,7,1)),1,""))</f>
        <v/>
      </c>
      <c r="L14" s="34" t="str">
        <f>IF(OR($B14="",'Training Plan'!$D14="Within days of hire",'Training Plan'!$E14="",'Training Plan'!$F14=""),"",IF(AND('Training Plan'!$E14&lt;=DATE(TrainingYear,9,0),'Training Plan'!$F14&gt;=DATE(TrainingYear,8,1)),1,""))</f>
        <v/>
      </c>
      <c r="M14" s="34" t="str">
        <f>IF(OR($B14="",'Training Plan'!$D14="Within days of hire",'Training Plan'!$E14="",'Training Plan'!$F14=""),"",IF(AND('Training Plan'!$E14&lt;=DATE(TrainingYear,10,0),'Training Plan'!$F14&gt;=DATE(TrainingYear,9,1)),1,""))</f>
        <v/>
      </c>
      <c r="N14" s="34">
        <f>IF(OR($B14="",'Training Plan'!$D14="Within days of hire",'Training Plan'!$E14="",'Training Plan'!$F14=""),"",IF(AND('Training Plan'!$E14&lt;=DATE(TrainingYear,11,0),'Training Plan'!$F14&gt;=DATE(TrainingYear,10,1)),1,""))</f>
        <v>1</v>
      </c>
      <c r="O14" s="34" t="str">
        <f>IF(OR($B14="",'Training Plan'!$D14="Within days of hire",'Training Plan'!$E14="",'Training Plan'!$F14=""),"",IF(AND('Training Plan'!$E14&lt;=DATE(TrainingYear,12,0),'Training Plan'!$F14&gt;=DATE(TrainingYear,11,1)),1,""))</f>
        <v/>
      </c>
      <c r="P14" s="34" t="str">
        <f>IF(OR($B14="",'Training Plan'!$D14="Within days of hire",'Training Plan'!$E14="",'Training Plan'!$F14=""),"",IF(AND('Training Plan'!$E14&lt;=DATE(TrainingYear,13,0),'Training Plan'!$F14&gt;=DATE(TrainingYear,12,1)),1,""))</f>
        <v/>
      </c>
      <c r="Q14" s="35">
        <f>IF('Training Plan'!$B14="","",'Training Plan'!$K14)</f>
        <v>2</v>
      </c>
    </row>
    <row r="15" spans="1:17" ht="19.05" customHeight="1" x14ac:dyDescent="0.3">
      <c r="A15" s="31" t="str">
        <f>IF('Training Plan'!$B15="","",'Training Plan'!$A15&amp;"")</f>
        <v>Managers</v>
      </c>
      <c r="B15" s="32" t="str">
        <f>IF('Training Plan'!$B15="","",'Training Plan'!$B15&amp;"")</f>
        <v>Fire warden</v>
      </c>
      <c r="C15" s="33" t="str">
        <f>IF('Training Plan'!$B15="","",'Training Plan'!$H15&amp;"")</f>
        <v>External</v>
      </c>
      <c r="D15" s="33" t="str">
        <f>IF('Training Plan'!$B15="","",IF('Training Plan'!$D15="Within days of hire","Within "&amp;'Training Plan'!$G15&amp;" days of joining",IF(OR('Training Plan'!$E15="",'Training Plan'!$F15=""),"Set the dates",DAY('Training Plan'!$E15)&amp;" "&amp;CHOOSE(MONTH('Training Plan'!$E15),"Jan","Feb","Mar","Apr","May","Jun","Jul","Aug","Sep","Oct","Nov","Dec")&amp;" to "&amp;DAY('Training Plan'!$F15)&amp;" "&amp;CHOOSE(MONTH('Training Plan'!$F15),"Jan","Feb","Mar","Apr","May","Jun","Jul","Aug","Sep","Oct","Nov","Dec"))))</f>
        <v>1 Nov to 30 Nov</v>
      </c>
      <c r="E15" s="34" t="str">
        <f>IF(OR($B15="",'Training Plan'!$D15="Within days of hire",'Training Plan'!$E15="",'Training Plan'!$F15=""),"",IF(AND('Training Plan'!$E15&lt;=DATE(TrainingYear,2,0),'Training Plan'!$F15&gt;=DATE(TrainingYear,1,1)),1,""))</f>
        <v/>
      </c>
      <c r="F15" s="34" t="str">
        <f>IF(OR($B15="",'Training Plan'!$D15="Within days of hire",'Training Plan'!$E15="",'Training Plan'!$F15=""),"",IF(AND('Training Plan'!$E15&lt;=DATE(TrainingYear,3,0),'Training Plan'!$F15&gt;=DATE(TrainingYear,2,1)),1,""))</f>
        <v/>
      </c>
      <c r="G15" s="34" t="str">
        <f>IF(OR($B15="",'Training Plan'!$D15="Within days of hire",'Training Plan'!$E15="",'Training Plan'!$F15=""),"",IF(AND('Training Plan'!$E15&lt;=DATE(TrainingYear,4,0),'Training Plan'!$F15&gt;=DATE(TrainingYear,3,1)),1,""))</f>
        <v/>
      </c>
      <c r="H15" s="34" t="str">
        <f>IF(OR($B15="",'Training Plan'!$D15="Within days of hire",'Training Plan'!$E15="",'Training Plan'!$F15=""),"",IF(AND('Training Plan'!$E15&lt;=DATE(TrainingYear,5,0),'Training Plan'!$F15&gt;=DATE(TrainingYear,4,1)),1,""))</f>
        <v/>
      </c>
      <c r="I15" s="34" t="str">
        <f>IF(OR($B15="",'Training Plan'!$D15="Within days of hire",'Training Plan'!$E15="",'Training Plan'!$F15=""),"",IF(AND('Training Plan'!$E15&lt;=DATE(TrainingYear,6,0),'Training Plan'!$F15&gt;=DATE(TrainingYear,5,1)),1,""))</f>
        <v/>
      </c>
      <c r="J15" s="34" t="str">
        <f>IF(OR($B15="",'Training Plan'!$D15="Within days of hire",'Training Plan'!$E15="",'Training Plan'!$F15=""),"",IF(AND('Training Plan'!$E15&lt;=DATE(TrainingYear,7,0),'Training Plan'!$F15&gt;=DATE(TrainingYear,6,1)),1,""))</f>
        <v/>
      </c>
      <c r="K15" s="34" t="str">
        <f>IF(OR($B15="",'Training Plan'!$D15="Within days of hire",'Training Plan'!$E15="",'Training Plan'!$F15=""),"",IF(AND('Training Plan'!$E15&lt;=DATE(TrainingYear,8,0),'Training Plan'!$F15&gt;=DATE(TrainingYear,7,1)),1,""))</f>
        <v/>
      </c>
      <c r="L15" s="34" t="str">
        <f>IF(OR($B15="",'Training Plan'!$D15="Within days of hire",'Training Plan'!$E15="",'Training Plan'!$F15=""),"",IF(AND('Training Plan'!$E15&lt;=DATE(TrainingYear,9,0),'Training Plan'!$F15&gt;=DATE(TrainingYear,8,1)),1,""))</f>
        <v/>
      </c>
      <c r="M15" s="34" t="str">
        <f>IF(OR($B15="",'Training Plan'!$D15="Within days of hire",'Training Plan'!$E15="",'Training Plan'!$F15=""),"",IF(AND('Training Plan'!$E15&lt;=DATE(TrainingYear,10,0),'Training Plan'!$F15&gt;=DATE(TrainingYear,9,1)),1,""))</f>
        <v/>
      </c>
      <c r="N15" s="34" t="str">
        <f>IF(OR($B15="",'Training Plan'!$D15="Within days of hire",'Training Plan'!$E15="",'Training Plan'!$F15=""),"",IF(AND('Training Plan'!$E15&lt;=DATE(TrainingYear,11,0),'Training Plan'!$F15&gt;=DATE(TrainingYear,10,1)),1,""))</f>
        <v/>
      </c>
      <c r="O15" s="34">
        <f>IF(OR($B15="",'Training Plan'!$D15="Within days of hire",'Training Plan'!$E15="",'Training Plan'!$F15=""),"",IF(AND('Training Plan'!$E15&lt;=DATE(TrainingYear,12,0),'Training Plan'!$F15&gt;=DATE(TrainingYear,11,1)),1,""))</f>
        <v>1</v>
      </c>
      <c r="P15" s="34" t="str">
        <f>IF(OR($B15="",'Training Plan'!$D15="Within days of hire",'Training Plan'!$E15="",'Training Plan'!$F15=""),"",IF(AND('Training Plan'!$E15&lt;=DATE(TrainingYear,13,0),'Training Plan'!$F15&gt;=DATE(TrainingYear,12,1)),1,""))</f>
        <v/>
      </c>
      <c r="Q15" s="35">
        <f>IF('Training Plan'!$B15="","",'Training Plan'!$K15)</f>
        <v>1</v>
      </c>
    </row>
    <row r="16" spans="1:17" ht="19.05" customHeight="1" x14ac:dyDescent="0.3">
      <c r="A16" s="31" t="str">
        <f>IF('Training Plan'!$B16="","",'Training Plan'!$A16&amp;"")</f>
        <v/>
      </c>
      <c r="B16" s="32" t="str">
        <f>IF('Training Plan'!$B16="","",'Training Plan'!$B16&amp;"")</f>
        <v/>
      </c>
      <c r="C16" s="33" t="str">
        <f>IF('Training Plan'!$B16="","",'Training Plan'!$H16&amp;"")</f>
        <v/>
      </c>
      <c r="D16" s="33" t="str">
        <f>IF('Training Plan'!$B16="","",IF('Training Plan'!$D16="Within days of hire","Within "&amp;'Training Plan'!$G16&amp;" days of joining",IF(OR('Training Plan'!$E16="",'Training Plan'!$F16=""),"Set the dates",DAY('Training Plan'!$E16)&amp;" "&amp;CHOOSE(MONTH('Training Plan'!$E16),"Jan","Feb","Mar","Apr","May","Jun","Jul","Aug","Sep","Oct","Nov","Dec")&amp;" to "&amp;DAY('Training Plan'!$F16)&amp;" "&amp;CHOOSE(MONTH('Training Plan'!$F16),"Jan","Feb","Mar","Apr","May","Jun","Jul","Aug","Sep","Oct","Nov","Dec"))))</f>
        <v/>
      </c>
      <c r="E16" s="34" t="str">
        <f>IF(OR($B16="",'Training Plan'!$D16="Within days of hire",'Training Plan'!$E16="",'Training Plan'!$F16=""),"",IF(AND('Training Plan'!$E16&lt;=DATE(TrainingYear,2,0),'Training Plan'!$F16&gt;=DATE(TrainingYear,1,1)),1,""))</f>
        <v/>
      </c>
      <c r="F16" s="34" t="str">
        <f>IF(OR($B16="",'Training Plan'!$D16="Within days of hire",'Training Plan'!$E16="",'Training Plan'!$F16=""),"",IF(AND('Training Plan'!$E16&lt;=DATE(TrainingYear,3,0),'Training Plan'!$F16&gt;=DATE(TrainingYear,2,1)),1,""))</f>
        <v/>
      </c>
      <c r="G16" s="34" t="str">
        <f>IF(OR($B16="",'Training Plan'!$D16="Within days of hire",'Training Plan'!$E16="",'Training Plan'!$F16=""),"",IF(AND('Training Plan'!$E16&lt;=DATE(TrainingYear,4,0),'Training Plan'!$F16&gt;=DATE(TrainingYear,3,1)),1,""))</f>
        <v/>
      </c>
      <c r="H16" s="34" t="str">
        <f>IF(OR($B16="",'Training Plan'!$D16="Within days of hire",'Training Plan'!$E16="",'Training Plan'!$F16=""),"",IF(AND('Training Plan'!$E16&lt;=DATE(TrainingYear,5,0),'Training Plan'!$F16&gt;=DATE(TrainingYear,4,1)),1,""))</f>
        <v/>
      </c>
      <c r="I16" s="34" t="str">
        <f>IF(OR($B16="",'Training Plan'!$D16="Within days of hire",'Training Plan'!$E16="",'Training Plan'!$F16=""),"",IF(AND('Training Plan'!$E16&lt;=DATE(TrainingYear,6,0),'Training Plan'!$F16&gt;=DATE(TrainingYear,5,1)),1,""))</f>
        <v/>
      </c>
      <c r="J16" s="34" t="str">
        <f>IF(OR($B16="",'Training Plan'!$D16="Within days of hire",'Training Plan'!$E16="",'Training Plan'!$F16=""),"",IF(AND('Training Plan'!$E16&lt;=DATE(TrainingYear,7,0),'Training Plan'!$F16&gt;=DATE(TrainingYear,6,1)),1,""))</f>
        <v/>
      </c>
      <c r="K16" s="34" t="str">
        <f>IF(OR($B16="",'Training Plan'!$D16="Within days of hire",'Training Plan'!$E16="",'Training Plan'!$F16=""),"",IF(AND('Training Plan'!$E16&lt;=DATE(TrainingYear,8,0),'Training Plan'!$F16&gt;=DATE(TrainingYear,7,1)),1,""))</f>
        <v/>
      </c>
      <c r="L16" s="34" t="str">
        <f>IF(OR($B16="",'Training Plan'!$D16="Within days of hire",'Training Plan'!$E16="",'Training Plan'!$F16=""),"",IF(AND('Training Plan'!$E16&lt;=DATE(TrainingYear,9,0),'Training Plan'!$F16&gt;=DATE(TrainingYear,8,1)),1,""))</f>
        <v/>
      </c>
      <c r="M16" s="34" t="str">
        <f>IF(OR($B16="",'Training Plan'!$D16="Within days of hire",'Training Plan'!$E16="",'Training Plan'!$F16=""),"",IF(AND('Training Plan'!$E16&lt;=DATE(TrainingYear,10,0),'Training Plan'!$F16&gt;=DATE(TrainingYear,9,1)),1,""))</f>
        <v/>
      </c>
      <c r="N16" s="34" t="str">
        <f>IF(OR($B16="",'Training Plan'!$D16="Within days of hire",'Training Plan'!$E16="",'Training Plan'!$F16=""),"",IF(AND('Training Plan'!$E16&lt;=DATE(TrainingYear,11,0),'Training Plan'!$F16&gt;=DATE(TrainingYear,10,1)),1,""))</f>
        <v/>
      </c>
      <c r="O16" s="34" t="str">
        <f>IF(OR($B16="",'Training Plan'!$D16="Within days of hire",'Training Plan'!$E16="",'Training Plan'!$F16=""),"",IF(AND('Training Plan'!$E16&lt;=DATE(TrainingYear,12,0),'Training Plan'!$F16&gt;=DATE(TrainingYear,11,1)),1,""))</f>
        <v/>
      </c>
      <c r="P16" s="34" t="str">
        <f>IF(OR($B16="",'Training Plan'!$D16="Within days of hire",'Training Plan'!$E16="",'Training Plan'!$F16=""),"",IF(AND('Training Plan'!$E16&lt;=DATE(TrainingYear,13,0),'Training Plan'!$F16&gt;=DATE(TrainingYear,12,1)),1,""))</f>
        <v/>
      </c>
      <c r="Q16" s="35" t="str">
        <f>IF('Training Plan'!$B16="","",'Training Plan'!$K16)</f>
        <v/>
      </c>
    </row>
    <row r="17" spans="1:17" ht="19.05" customHeight="1" x14ac:dyDescent="0.3">
      <c r="A17" s="31" t="str">
        <f>IF('Training Plan'!$B17="","",'Training Plan'!$A17&amp;"")</f>
        <v/>
      </c>
      <c r="B17" s="32" t="str">
        <f>IF('Training Plan'!$B17="","",'Training Plan'!$B17&amp;"")</f>
        <v/>
      </c>
      <c r="C17" s="33" t="str">
        <f>IF('Training Plan'!$B17="","",'Training Plan'!$H17&amp;"")</f>
        <v/>
      </c>
      <c r="D17" s="33" t="str">
        <f>IF('Training Plan'!$B17="","",IF('Training Plan'!$D17="Within days of hire","Within "&amp;'Training Plan'!$G17&amp;" days of joining",IF(OR('Training Plan'!$E17="",'Training Plan'!$F17=""),"Set the dates",DAY('Training Plan'!$E17)&amp;" "&amp;CHOOSE(MONTH('Training Plan'!$E17),"Jan","Feb","Mar","Apr","May","Jun","Jul","Aug","Sep","Oct","Nov","Dec")&amp;" to "&amp;DAY('Training Plan'!$F17)&amp;" "&amp;CHOOSE(MONTH('Training Plan'!$F17),"Jan","Feb","Mar","Apr","May","Jun","Jul","Aug","Sep","Oct","Nov","Dec"))))</f>
        <v/>
      </c>
      <c r="E17" s="34" t="str">
        <f>IF(OR($B17="",'Training Plan'!$D17="Within days of hire",'Training Plan'!$E17="",'Training Plan'!$F17=""),"",IF(AND('Training Plan'!$E17&lt;=DATE(TrainingYear,2,0),'Training Plan'!$F17&gt;=DATE(TrainingYear,1,1)),1,""))</f>
        <v/>
      </c>
      <c r="F17" s="34" t="str">
        <f>IF(OR($B17="",'Training Plan'!$D17="Within days of hire",'Training Plan'!$E17="",'Training Plan'!$F17=""),"",IF(AND('Training Plan'!$E17&lt;=DATE(TrainingYear,3,0),'Training Plan'!$F17&gt;=DATE(TrainingYear,2,1)),1,""))</f>
        <v/>
      </c>
      <c r="G17" s="34" t="str">
        <f>IF(OR($B17="",'Training Plan'!$D17="Within days of hire",'Training Plan'!$E17="",'Training Plan'!$F17=""),"",IF(AND('Training Plan'!$E17&lt;=DATE(TrainingYear,4,0),'Training Plan'!$F17&gt;=DATE(TrainingYear,3,1)),1,""))</f>
        <v/>
      </c>
      <c r="H17" s="34" t="str">
        <f>IF(OR($B17="",'Training Plan'!$D17="Within days of hire",'Training Plan'!$E17="",'Training Plan'!$F17=""),"",IF(AND('Training Plan'!$E17&lt;=DATE(TrainingYear,5,0),'Training Plan'!$F17&gt;=DATE(TrainingYear,4,1)),1,""))</f>
        <v/>
      </c>
      <c r="I17" s="34" t="str">
        <f>IF(OR($B17="",'Training Plan'!$D17="Within days of hire",'Training Plan'!$E17="",'Training Plan'!$F17=""),"",IF(AND('Training Plan'!$E17&lt;=DATE(TrainingYear,6,0),'Training Plan'!$F17&gt;=DATE(TrainingYear,5,1)),1,""))</f>
        <v/>
      </c>
      <c r="J17" s="34" t="str">
        <f>IF(OR($B17="",'Training Plan'!$D17="Within days of hire",'Training Plan'!$E17="",'Training Plan'!$F17=""),"",IF(AND('Training Plan'!$E17&lt;=DATE(TrainingYear,7,0),'Training Plan'!$F17&gt;=DATE(TrainingYear,6,1)),1,""))</f>
        <v/>
      </c>
      <c r="K17" s="34" t="str">
        <f>IF(OR($B17="",'Training Plan'!$D17="Within days of hire",'Training Plan'!$E17="",'Training Plan'!$F17=""),"",IF(AND('Training Plan'!$E17&lt;=DATE(TrainingYear,8,0),'Training Plan'!$F17&gt;=DATE(TrainingYear,7,1)),1,""))</f>
        <v/>
      </c>
      <c r="L17" s="34" t="str">
        <f>IF(OR($B17="",'Training Plan'!$D17="Within days of hire",'Training Plan'!$E17="",'Training Plan'!$F17=""),"",IF(AND('Training Plan'!$E17&lt;=DATE(TrainingYear,9,0),'Training Plan'!$F17&gt;=DATE(TrainingYear,8,1)),1,""))</f>
        <v/>
      </c>
      <c r="M17" s="34" t="str">
        <f>IF(OR($B17="",'Training Plan'!$D17="Within days of hire",'Training Plan'!$E17="",'Training Plan'!$F17=""),"",IF(AND('Training Plan'!$E17&lt;=DATE(TrainingYear,10,0),'Training Plan'!$F17&gt;=DATE(TrainingYear,9,1)),1,""))</f>
        <v/>
      </c>
      <c r="N17" s="34" t="str">
        <f>IF(OR($B17="",'Training Plan'!$D17="Within days of hire",'Training Plan'!$E17="",'Training Plan'!$F17=""),"",IF(AND('Training Plan'!$E17&lt;=DATE(TrainingYear,11,0),'Training Plan'!$F17&gt;=DATE(TrainingYear,10,1)),1,""))</f>
        <v/>
      </c>
      <c r="O17" s="34" t="str">
        <f>IF(OR($B17="",'Training Plan'!$D17="Within days of hire",'Training Plan'!$E17="",'Training Plan'!$F17=""),"",IF(AND('Training Plan'!$E17&lt;=DATE(TrainingYear,12,0),'Training Plan'!$F17&gt;=DATE(TrainingYear,11,1)),1,""))</f>
        <v/>
      </c>
      <c r="P17" s="34" t="str">
        <f>IF(OR($B17="",'Training Plan'!$D17="Within days of hire",'Training Plan'!$E17="",'Training Plan'!$F17=""),"",IF(AND('Training Plan'!$E17&lt;=DATE(TrainingYear,13,0),'Training Plan'!$F17&gt;=DATE(TrainingYear,12,1)),1,""))</f>
        <v/>
      </c>
      <c r="Q17" s="35" t="str">
        <f>IF('Training Plan'!$B17="","",'Training Plan'!$K17)</f>
        <v/>
      </c>
    </row>
    <row r="18" spans="1:17" ht="19.05" customHeight="1" x14ac:dyDescent="0.3">
      <c r="A18" s="31" t="str">
        <f>IF('Training Plan'!$B18="","",'Training Plan'!$A18&amp;"")</f>
        <v/>
      </c>
      <c r="B18" s="32" t="str">
        <f>IF('Training Plan'!$B18="","",'Training Plan'!$B18&amp;"")</f>
        <v/>
      </c>
      <c r="C18" s="33" t="str">
        <f>IF('Training Plan'!$B18="","",'Training Plan'!$H18&amp;"")</f>
        <v/>
      </c>
      <c r="D18" s="33" t="str">
        <f>IF('Training Plan'!$B18="","",IF('Training Plan'!$D18="Within days of hire","Within "&amp;'Training Plan'!$G18&amp;" days of joining",IF(OR('Training Plan'!$E18="",'Training Plan'!$F18=""),"Set the dates",DAY('Training Plan'!$E18)&amp;" "&amp;CHOOSE(MONTH('Training Plan'!$E18),"Jan","Feb","Mar","Apr","May","Jun","Jul","Aug","Sep","Oct","Nov","Dec")&amp;" to "&amp;DAY('Training Plan'!$F18)&amp;" "&amp;CHOOSE(MONTH('Training Plan'!$F18),"Jan","Feb","Mar","Apr","May","Jun","Jul","Aug","Sep","Oct","Nov","Dec"))))</f>
        <v/>
      </c>
      <c r="E18" s="34" t="str">
        <f>IF(OR($B18="",'Training Plan'!$D18="Within days of hire",'Training Plan'!$E18="",'Training Plan'!$F18=""),"",IF(AND('Training Plan'!$E18&lt;=DATE(TrainingYear,2,0),'Training Plan'!$F18&gt;=DATE(TrainingYear,1,1)),1,""))</f>
        <v/>
      </c>
      <c r="F18" s="34" t="str">
        <f>IF(OR($B18="",'Training Plan'!$D18="Within days of hire",'Training Plan'!$E18="",'Training Plan'!$F18=""),"",IF(AND('Training Plan'!$E18&lt;=DATE(TrainingYear,3,0),'Training Plan'!$F18&gt;=DATE(TrainingYear,2,1)),1,""))</f>
        <v/>
      </c>
      <c r="G18" s="34" t="str">
        <f>IF(OR($B18="",'Training Plan'!$D18="Within days of hire",'Training Plan'!$E18="",'Training Plan'!$F18=""),"",IF(AND('Training Plan'!$E18&lt;=DATE(TrainingYear,4,0),'Training Plan'!$F18&gt;=DATE(TrainingYear,3,1)),1,""))</f>
        <v/>
      </c>
      <c r="H18" s="34" t="str">
        <f>IF(OR($B18="",'Training Plan'!$D18="Within days of hire",'Training Plan'!$E18="",'Training Plan'!$F18=""),"",IF(AND('Training Plan'!$E18&lt;=DATE(TrainingYear,5,0),'Training Plan'!$F18&gt;=DATE(TrainingYear,4,1)),1,""))</f>
        <v/>
      </c>
      <c r="I18" s="34" t="str">
        <f>IF(OR($B18="",'Training Plan'!$D18="Within days of hire",'Training Plan'!$E18="",'Training Plan'!$F18=""),"",IF(AND('Training Plan'!$E18&lt;=DATE(TrainingYear,6,0),'Training Plan'!$F18&gt;=DATE(TrainingYear,5,1)),1,""))</f>
        <v/>
      </c>
      <c r="J18" s="34" t="str">
        <f>IF(OR($B18="",'Training Plan'!$D18="Within days of hire",'Training Plan'!$E18="",'Training Plan'!$F18=""),"",IF(AND('Training Plan'!$E18&lt;=DATE(TrainingYear,7,0),'Training Plan'!$F18&gt;=DATE(TrainingYear,6,1)),1,""))</f>
        <v/>
      </c>
      <c r="K18" s="34" t="str">
        <f>IF(OR($B18="",'Training Plan'!$D18="Within days of hire",'Training Plan'!$E18="",'Training Plan'!$F18=""),"",IF(AND('Training Plan'!$E18&lt;=DATE(TrainingYear,8,0),'Training Plan'!$F18&gt;=DATE(TrainingYear,7,1)),1,""))</f>
        <v/>
      </c>
      <c r="L18" s="34" t="str">
        <f>IF(OR($B18="",'Training Plan'!$D18="Within days of hire",'Training Plan'!$E18="",'Training Plan'!$F18=""),"",IF(AND('Training Plan'!$E18&lt;=DATE(TrainingYear,9,0),'Training Plan'!$F18&gt;=DATE(TrainingYear,8,1)),1,""))</f>
        <v/>
      </c>
      <c r="M18" s="34" t="str">
        <f>IF(OR($B18="",'Training Plan'!$D18="Within days of hire",'Training Plan'!$E18="",'Training Plan'!$F18=""),"",IF(AND('Training Plan'!$E18&lt;=DATE(TrainingYear,10,0),'Training Plan'!$F18&gt;=DATE(TrainingYear,9,1)),1,""))</f>
        <v/>
      </c>
      <c r="N18" s="34" t="str">
        <f>IF(OR($B18="",'Training Plan'!$D18="Within days of hire",'Training Plan'!$E18="",'Training Plan'!$F18=""),"",IF(AND('Training Plan'!$E18&lt;=DATE(TrainingYear,11,0),'Training Plan'!$F18&gt;=DATE(TrainingYear,10,1)),1,""))</f>
        <v/>
      </c>
      <c r="O18" s="34" t="str">
        <f>IF(OR($B18="",'Training Plan'!$D18="Within days of hire",'Training Plan'!$E18="",'Training Plan'!$F18=""),"",IF(AND('Training Plan'!$E18&lt;=DATE(TrainingYear,12,0),'Training Plan'!$F18&gt;=DATE(TrainingYear,11,1)),1,""))</f>
        <v/>
      </c>
      <c r="P18" s="34" t="str">
        <f>IF(OR($B18="",'Training Plan'!$D18="Within days of hire",'Training Plan'!$E18="",'Training Plan'!$F18=""),"",IF(AND('Training Plan'!$E18&lt;=DATE(TrainingYear,13,0),'Training Plan'!$F18&gt;=DATE(TrainingYear,12,1)),1,""))</f>
        <v/>
      </c>
      <c r="Q18" s="35" t="str">
        <f>IF('Training Plan'!$B18="","",'Training Plan'!$K18)</f>
        <v/>
      </c>
    </row>
    <row r="19" spans="1:17" ht="19.05" customHeight="1" x14ac:dyDescent="0.3">
      <c r="A19" s="31" t="str">
        <f>IF('Training Plan'!$B19="","",'Training Plan'!$A19&amp;"")</f>
        <v/>
      </c>
      <c r="B19" s="32" t="str">
        <f>IF('Training Plan'!$B19="","",'Training Plan'!$B19&amp;"")</f>
        <v/>
      </c>
      <c r="C19" s="33" t="str">
        <f>IF('Training Plan'!$B19="","",'Training Plan'!$H19&amp;"")</f>
        <v/>
      </c>
      <c r="D19" s="33" t="str">
        <f>IF('Training Plan'!$B19="","",IF('Training Plan'!$D19="Within days of hire","Within "&amp;'Training Plan'!$G19&amp;" days of joining",IF(OR('Training Plan'!$E19="",'Training Plan'!$F19=""),"Set the dates",DAY('Training Plan'!$E19)&amp;" "&amp;CHOOSE(MONTH('Training Plan'!$E19),"Jan","Feb","Mar","Apr","May","Jun","Jul","Aug","Sep","Oct","Nov","Dec")&amp;" to "&amp;DAY('Training Plan'!$F19)&amp;" "&amp;CHOOSE(MONTH('Training Plan'!$F19),"Jan","Feb","Mar","Apr","May","Jun","Jul","Aug","Sep","Oct","Nov","Dec"))))</f>
        <v/>
      </c>
      <c r="E19" s="34" t="str">
        <f>IF(OR($B19="",'Training Plan'!$D19="Within days of hire",'Training Plan'!$E19="",'Training Plan'!$F19=""),"",IF(AND('Training Plan'!$E19&lt;=DATE(TrainingYear,2,0),'Training Plan'!$F19&gt;=DATE(TrainingYear,1,1)),1,""))</f>
        <v/>
      </c>
      <c r="F19" s="34" t="str">
        <f>IF(OR($B19="",'Training Plan'!$D19="Within days of hire",'Training Plan'!$E19="",'Training Plan'!$F19=""),"",IF(AND('Training Plan'!$E19&lt;=DATE(TrainingYear,3,0),'Training Plan'!$F19&gt;=DATE(TrainingYear,2,1)),1,""))</f>
        <v/>
      </c>
      <c r="G19" s="34" t="str">
        <f>IF(OR($B19="",'Training Plan'!$D19="Within days of hire",'Training Plan'!$E19="",'Training Plan'!$F19=""),"",IF(AND('Training Plan'!$E19&lt;=DATE(TrainingYear,4,0),'Training Plan'!$F19&gt;=DATE(TrainingYear,3,1)),1,""))</f>
        <v/>
      </c>
      <c r="H19" s="34" t="str">
        <f>IF(OR($B19="",'Training Plan'!$D19="Within days of hire",'Training Plan'!$E19="",'Training Plan'!$F19=""),"",IF(AND('Training Plan'!$E19&lt;=DATE(TrainingYear,5,0),'Training Plan'!$F19&gt;=DATE(TrainingYear,4,1)),1,""))</f>
        <v/>
      </c>
      <c r="I19" s="34" t="str">
        <f>IF(OR($B19="",'Training Plan'!$D19="Within days of hire",'Training Plan'!$E19="",'Training Plan'!$F19=""),"",IF(AND('Training Plan'!$E19&lt;=DATE(TrainingYear,6,0),'Training Plan'!$F19&gt;=DATE(TrainingYear,5,1)),1,""))</f>
        <v/>
      </c>
      <c r="J19" s="34" t="str">
        <f>IF(OR($B19="",'Training Plan'!$D19="Within days of hire",'Training Plan'!$E19="",'Training Plan'!$F19=""),"",IF(AND('Training Plan'!$E19&lt;=DATE(TrainingYear,7,0),'Training Plan'!$F19&gt;=DATE(TrainingYear,6,1)),1,""))</f>
        <v/>
      </c>
      <c r="K19" s="34" t="str">
        <f>IF(OR($B19="",'Training Plan'!$D19="Within days of hire",'Training Plan'!$E19="",'Training Plan'!$F19=""),"",IF(AND('Training Plan'!$E19&lt;=DATE(TrainingYear,8,0),'Training Plan'!$F19&gt;=DATE(TrainingYear,7,1)),1,""))</f>
        <v/>
      </c>
      <c r="L19" s="34" t="str">
        <f>IF(OR($B19="",'Training Plan'!$D19="Within days of hire",'Training Plan'!$E19="",'Training Plan'!$F19=""),"",IF(AND('Training Plan'!$E19&lt;=DATE(TrainingYear,9,0),'Training Plan'!$F19&gt;=DATE(TrainingYear,8,1)),1,""))</f>
        <v/>
      </c>
      <c r="M19" s="34" t="str">
        <f>IF(OR($B19="",'Training Plan'!$D19="Within days of hire",'Training Plan'!$E19="",'Training Plan'!$F19=""),"",IF(AND('Training Plan'!$E19&lt;=DATE(TrainingYear,10,0),'Training Plan'!$F19&gt;=DATE(TrainingYear,9,1)),1,""))</f>
        <v/>
      </c>
      <c r="N19" s="34" t="str">
        <f>IF(OR($B19="",'Training Plan'!$D19="Within days of hire",'Training Plan'!$E19="",'Training Plan'!$F19=""),"",IF(AND('Training Plan'!$E19&lt;=DATE(TrainingYear,11,0),'Training Plan'!$F19&gt;=DATE(TrainingYear,10,1)),1,""))</f>
        <v/>
      </c>
      <c r="O19" s="34" t="str">
        <f>IF(OR($B19="",'Training Plan'!$D19="Within days of hire",'Training Plan'!$E19="",'Training Plan'!$F19=""),"",IF(AND('Training Plan'!$E19&lt;=DATE(TrainingYear,12,0),'Training Plan'!$F19&gt;=DATE(TrainingYear,11,1)),1,""))</f>
        <v/>
      </c>
      <c r="P19" s="34" t="str">
        <f>IF(OR($B19="",'Training Plan'!$D19="Within days of hire",'Training Plan'!$E19="",'Training Plan'!$F19=""),"",IF(AND('Training Plan'!$E19&lt;=DATE(TrainingYear,13,0),'Training Plan'!$F19&gt;=DATE(TrainingYear,12,1)),1,""))</f>
        <v/>
      </c>
      <c r="Q19" s="35" t="str">
        <f>IF('Training Plan'!$B19="","",'Training Plan'!$K19)</f>
        <v/>
      </c>
    </row>
    <row r="20" spans="1:17" ht="19.05" customHeight="1" x14ac:dyDescent="0.3">
      <c r="A20" s="31" t="str">
        <f>IF('Training Plan'!$B20="","",'Training Plan'!$A20&amp;"")</f>
        <v/>
      </c>
      <c r="B20" s="32" t="str">
        <f>IF('Training Plan'!$B20="","",'Training Plan'!$B20&amp;"")</f>
        <v/>
      </c>
      <c r="C20" s="33" t="str">
        <f>IF('Training Plan'!$B20="","",'Training Plan'!$H20&amp;"")</f>
        <v/>
      </c>
      <c r="D20" s="33" t="str">
        <f>IF('Training Plan'!$B20="","",IF('Training Plan'!$D20="Within days of hire","Within "&amp;'Training Plan'!$G20&amp;" days of joining",IF(OR('Training Plan'!$E20="",'Training Plan'!$F20=""),"Set the dates",DAY('Training Plan'!$E20)&amp;" "&amp;CHOOSE(MONTH('Training Plan'!$E20),"Jan","Feb","Mar","Apr","May","Jun","Jul","Aug","Sep","Oct","Nov","Dec")&amp;" to "&amp;DAY('Training Plan'!$F20)&amp;" "&amp;CHOOSE(MONTH('Training Plan'!$F20),"Jan","Feb","Mar","Apr","May","Jun","Jul","Aug","Sep","Oct","Nov","Dec"))))</f>
        <v/>
      </c>
      <c r="E20" s="34" t="str">
        <f>IF(OR($B20="",'Training Plan'!$D20="Within days of hire",'Training Plan'!$E20="",'Training Plan'!$F20=""),"",IF(AND('Training Plan'!$E20&lt;=DATE(TrainingYear,2,0),'Training Plan'!$F20&gt;=DATE(TrainingYear,1,1)),1,""))</f>
        <v/>
      </c>
      <c r="F20" s="34" t="str">
        <f>IF(OR($B20="",'Training Plan'!$D20="Within days of hire",'Training Plan'!$E20="",'Training Plan'!$F20=""),"",IF(AND('Training Plan'!$E20&lt;=DATE(TrainingYear,3,0),'Training Plan'!$F20&gt;=DATE(TrainingYear,2,1)),1,""))</f>
        <v/>
      </c>
      <c r="G20" s="34" t="str">
        <f>IF(OR($B20="",'Training Plan'!$D20="Within days of hire",'Training Plan'!$E20="",'Training Plan'!$F20=""),"",IF(AND('Training Plan'!$E20&lt;=DATE(TrainingYear,4,0),'Training Plan'!$F20&gt;=DATE(TrainingYear,3,1)),1,""))</f>
        <v/>
      </c>
      <c r="H20" s="34" t="str">
        <f>IF(OR($B20="",'Training Plan'!$D20="Within days of hire",'Training Plan'!$E20="",'Training Plan'!$F20=""),"",IF(AND('Training Plan'!$E20&lt;=DATE(TrainingYear,5,0),'Training Plan'!$F20&gt;=DATE(TrainingYear,4,1)),1,""))</f>
        <v/>
      </c>
      <c r="I20" s="34" t="str">
        <f>IF(OR($B20="",'Training Plan'!$D20="Within days of hire",'Training Plan'!$E20="",'Training Plan'!$F20=""),"",IF(AND('Training Plan'!$E20&lt;=DATE(TrainingYear,6,0),'Training Plan'!$F20&gt;=DATE(TrainingYear,5,1)),1,""))</f>
        <v/>
      </c>
      <c r="J20" s="34" t="str">
        <f>IF(OR($B20="",'Training Plan'!$D20="Within days of hire",'Training Plan'!$E20="",'Training Plan'!$F20=""),"",IF(AND('Training Plan'!$E20&lt;=DATE(TrainingYear,7,0),'Training Plan'!$F20&gt;=DATE(TrainingYear,6,1)),1,""))</f>
        <v/>
      </c>
      <c r="K20" s="34" t="str">
        <f>IF(OR($B20="",'Training Plan'!$D20="Within days of hire",'Training Plan'!$E20="",'Training Plan'!$F20=""),"",IF(AND('Training Plan'!$E20&lt;=DATE(TrainingYear,8,0),'Training Plan'!$F20&gt;=DATE(TrainingYear,7,1)),1,""))</f>
        <v/>
      </c>
      <c r="L20" s="34" t="str">
        <f>IF(OR($B20="",'Training Plan'!$D20="Within days of hire",'Training Plan'!$E20="",'Training Plan'!$F20=""),"",IF(AND('Training Plan'!$E20&lt;=DATE(TrainingYear,9,0),'Training Plan'!$F20&gt;=DATE(TrainingYear,8,1)),1,""))</f>
        <v/>
      </c>
      <c r="M20" s="34" t="str">
        <f>IF(OR($B20="",'Training Plan'!$D20="Within days of hire",'Training Plan'!$E20="",'Training Plan'!$F20=""),"",IF(AND('Training Plan'!$E20&lt;=DATE(TrainingYear,10,0),'Training Plan'!$F20&gt;=DATE(TrainingYear,9,1)),1,""))</f>
        <v/>
      </c>
      <c r="N20" s="34" t="str">
        <f>IF(OR($B20="",'Training Plan'!$D20="Within days of hire",'Training Plan'!$E20="",'Training Plan'!$F20=""),"",IF(AND('Training Plan'!$E20&lt;=DATE(TrainingYear,11,0),'Training Plan'!$F20&gt;=DATE(TrainingYear,10,1)),1,""))</f>
        <v/>
      </c>
      <c r="O20" s="34" t="str">
        <f>IF(OR($B20="",'Training Plan'!$D20="Within days of hire",'Training Plan'!$E20="",'Training Plan'!$F20=""),"",IF(AND('Training Plan'!$E20&lt;=DATE(TrainingYear,12,0),'Training Plan'!$F20&gt;=DATE(TrainingYear,11,1)),1,""))</f>
        <v/>
      </c>
      <c r="P20" s="34" t="str">
        <f>IF(OR($B20="",'Training Plan'!$D20="Within days of hire",'Training Plan'!$E20="",'Training Plan'!$F20=""),"",IF(AND('Training Plan'!$E20&lt;=DATE(TrainingYear,13,0),'Training Plan'!$F20&gt;=DATE(TrainingYear,12,1)),1,""))</f>
        <v/>
      </c>
      <c r="Q20" s="35" t="str">
        <f>IF('Training Plan'!$B20="","",'Training Plan'!$K20)</f>
        <v/>
      </c>
    </row>
    <row r="21" spans="1:17" ht="19.05" customHeight="1" x14ac:dyDescent="0.3">
      <c r="A21" s="31" t="str">
        <f>IF('Training Plan'!$B21="","",'Training Plan'!$A21&amp;"")</f>
        <v/>
      </c>
      <c r="B21" s="32" t="str">
        <f>IF('Training Plan'!$B21="","",'Training Plan'!$B21&amp;"")</f>
        <v/>
      </c>
      <c r="C21" s="33" t="str">
        <f>IF('Training Plan'!$B21="","",'Training Plan'!$H21&amp;"")</f>
        <v/>
      </c>
      <c r="D21" s="33" t="str">
        <f>IF('Training Plan'!$B21="","",IF('Training Plan'!$D21="Within days of hire","Within "&amp;'Training Plan'!$G21&amp;" days of joining",IF(OR('Training Plan'!$E21="",'Training Plan'!$F21=""),"Set the dates",DAY('Training Plan'!$E21)&amp;" "&amp;CHOOSE(MONTH('Training Plan'!$E21),"Jan","Feb","Mar","Apr","May","Jun","Jul","Aug","Sep","Oct","Nov","Dec")&amp;" to "&amp;DAY('Training Plan'!$F21)&amp;" "&amp;CHOOSE(MONTH('Training Plan'!$F21),"Jan","Feb","Mar","Apr","May","Jun","Jul","Aug","Sep","Oct","Nov","Dec"))))</f>
        <v/>
      </c>
      <c r="E21" s="34" t="str">
        <f>IF(OR($B21="",'Training Plan'!$D21="Within days of hire",'Training Plan'!$E21="",'Training Plan'!$F21=""),"",IF(AND('Training Plan'!$E21&lt;=DATE(TrainingYear,2,0),'Training Plan'!$F21&gt;=DATE(TrainingYear,1,1)),1,""))</f>
        <v/>
      </c>
      <c r="F21" s="34" t="str">
        <f>IF(OR($B21="",'Training Plan'!$D21="Within days of hire",'Training Plan'!$E21="",'Training Plan'!$F21=""),"",IF(AND('Training Plan'!$E21&lt;=DATE(TrainingYear,3,0),'Training Plan'!$F21&gt;=DATE(TrainingYear,2,1)),1,""))</f>
        <v/>
      </c>
      <c r="G21" s="34" t="str">
        <f>IF(OR($B21="",'Training Plan'!$D21="Within days of hire",'Training Plan'!$E21="",'Training Plan'!$F21=""),"",IF(AND('Training Plan'!$E21&lt;=DATE(TrainingYear,4,0),'Training Plan'!$F21&gt;=DATE(TrainingYear,3,1)),1,""))</f>
        <v/>
      </c>
      <c r="H21" s="34" t="str">
        <f>IF(OR($B21="",'Training Plan'!$D21="Within days of hire",'Training Plan'!$E21="",'Training Plan'!$F21=""),"",IF(AND('Training Plan'!$E21&lt;=DATE(TrainingYear,5,0),'Training Plan'!$F21&gt;=DATE(TrainingYear,4,1)),1,""))</f>
        <v/>
      </c>
      <c r="I21" s="34" t="str">
        <f>IF(OR($B21="",'Training Plan'!$D21="Within days of hire",'Training Plan'!$E21="",'Training Plan'!$F21=""),"",IF(AND('Training Plan'!$E21&lt;=DATE(TrainingYear,6,0),'Training Plan'!$F21&gt;=DATE(TrainingYear,5,1)),1,""))</f>
        <v/>
      </c>
      <c r="J21" s="34" t="str">
        <f>IF(OR($B21="",'Training Plan'!$D21="Within days of hire",'Training Plan'!$E21="",'Training Plan'!$F21=""),"",IF(AND('Training Plan'!$E21&lt;=DATE(TrainingYear,7,0),'Training Plan'!$F21&gt;=DATE(TrainingYear,6,1)),1,""))</f>
        <v/>
      </c>
      <c r="K21" s="34" t="str">
        <f>IF(OR($B21="",'Training Plan'!$D21="Within days of hire",'Training Plan'!$E21="",'Training Plan'!$F21=""),"",IF(AND('Training Plan'!$E21&lt;=DATE(TrainingYear,8,0),'Training Plan'!$F21&gt;=DATE(TrainingYear,7,1)),1,""))</f>
        <v/>
      </c>
      <c r="L21" s="34" t="str">
        <f>IF(OR($B21="",'Training Plan'!$D21="Within days of hire",'Training Plan'!$E21="",'Training Plan'!$F21=""),"",IF(AND('Training Plan'!$E21&lt;=DATE(TrainingYear,9,0),'Training Plan'!$F21&gt;=DATE(TrainingYear,8,1)),1,""))</f>
        <v/>
      </c>
      <c r="M21" s="34" t="str">
        <f>IF(OR($B21="",'Training Plan'!$D21="Within days of hire",'Training Plan'!$E21="",'Training Plan'!$F21=""),"",IF(AND('Training Plan'!$E21&lt;=DATE(TrainingYear,10,0),'Training Plan'!$F21&gt;=DATE(TrainingYear,9,1)),1,""))</f>
        <v/>
      </c>
      <c r="N21" s="34" t="str">
        <f>IF(OR($B21="",'Training Plan'!$D21="Within days of hire",'Training Plan'!$E21="",'Training Plan'!$F21=""),"",IF(AND('Training Plan'!$E21&lt;=DATE(TrainingYear,11,0),'Training Plan'!$F21&gt;=DATE(TrainingYear,10,1)),1,""))</f>
        <v/>
      </c>
      <c r="O21" s="34" t="str">
        <f>IF(OR($B21="",'Training Plan'!$D21="Within days of hire",'Training Plan'!$E21="",'Training Plan'!$F21=""),"",IF(AND('Training Plan'!$E21&lt;=DATE(TrainingYear,12,0),'Training Plan'!$F21&gt;=DATE(TrainingYear,11,1)),1,""))</f>
        <v/>
      </c>
      <c r="P21" s="34" t="str">
        <f>IF(OR($B21="",'Training Plan'!$D21="Within days of hire",'Training Plan'!$E21="",'Training Plan'!$F21=""),"",IF(AND('Training Plan'!$E21&lt;=DATE(TrainingYear,13,0),'Training Plan'!$F21&gt;=DATE(TrainingYear,12,1)),1,""))</f>
        <v/>
      </c>
      <c r="Q21" s="35" t="str">
        <f>IF('Training Plan'!$B21="","",'Training Plan'!$K21)</f>
        <v/>
      </c>
    </row>
    <row r="22" spans="1:17" ht="19.05" customHeight="1" x14ac:dyDescent="0.3">
      <c r="A22" s="31" t="str">
        <f>IF('Training Plan'!$B22="","",'Training Plan'!$A22&amp;"")</f>
        <v/>
      </c>
      <c r="B22" s="32" t="str">
        <f>IF('Training Plan'!$B22="","",'Training Plan'!$B22&amp;"")</f>
        <v/>
      </c>
      <c r="C22" s="33" t="str">
        <f>IF('Training Plan'!$B22="","",'Training Plan'!$H22&amp;"")</f>
        <v/>
      </c>
      <c r="D22" s="33" t="str">
        <f>IF('Training Plan'!$B22="","",IF('Training Plan'!$D22="Within days of hire","Within "&amp;'Training Plan'!$G22&amp;" days of joining",IF(OR('Training Plan'!$E22="",'Training Plan'!$F22=""),"Set the dates",DAY('Training Plan'!$E22)&amp;" "&amp;CHOOSE(MONTH('Training Plan'!$E22),"Jan","Feb","Mar","Apr","May","Jun","Jul","Aug","Sep","Oct","Nov","Dec")&amp;" to "&amp;DAY('Training Plan'!$F22)&amp;" "&amp;CHOOSE(MONTH('Training Plan'!$F22),"Jan","Feb","Mar","Apr","May","Jun","Jul","Aug","Sep","Oct","Nov","Dec"))))</f>
        <v/>
      </c>
      <c r="E22" s="34" t="str">
        <f>IF(OR($B22="",'Training Plan'!$D22="Within days of hire",'Training Plan'!$E22="",'Training Plan'!$F22=""),"",IF(AND('Training Plan'!$E22&lt;=DATE(TrainingYear,2,0),'Training Plan'!$F22&gt;=DATE(TrainingYear,1,1)),1,""))</f>
        <v/>
      </c>
      <c r="F22" s="34" t="str">
        <f>IF(OR($B22="",'Training Plan'!$D22="Within days of hire",'Training Plan'!$E22="",'Training Plan'!$F22=""),"",IF(AND('Training Plan'!$E22&lt;=DATE(TrainingYear,3,0),'Training Plan'!$F22&gt;=DATE(TrainingYear,2,1)),1,""))</f>
        <v/>
      </c>
      <c r="G22" s="34" t="str">
        <f>IF(OR($B22="",'Training Plan'!$D22="Within days of hire",'Training Plan'!$E22="",'Training Plan'!$F22=""),"",IF(AND('Training Plan'!$E22&lt;=DATE(TrainingYear,4,0),'Training Plan'!$F22&gt;=DATE(TrainingYear,3,1)),1,""))</f>
        <v/>
      </c>
      <c r="H22" s="34" t="str">
        <f>IF(OR($B22="",'Training Plan'!$D22="Within days of hire",'Training Plan'!$E22="",'Training Plan'!$F22=""),"",IF(AND('Training Plan'!$E22&lt;=DATE(TrainingYear,5,0),'Training Plan'!$F22&gt;=DATE(TrainingYear,4,1)),1,""))</f>
        <v/>
      </c>
      <c r="I22" s="34" t="str">
        <f>IF(OR($B22="",'Training Plan'!$D22="Within days of hire",'Training Plan'!$E22="",'Training Plan'!$F22=""),"",IF(AND('Training Plan'!$E22&lt;=DATE(TrainingYear,6,0),'Training Plan'!$F22&gt;=DATE(TrainingYear,5,1)),1,""))</f>
        <v/>
      </c>
      <c r="J22" s="34" t="str">
        <f>IF(OR($B22="",'Training Plan'!$D22="Within days of hire",'Training Plan'!$E22="",'Training Plan'!$F22=""),"",IF(AND('Training Plan'!$E22&lt;=DATE(TrainingYear,7,0),'Training Plan'!$F22&gt;=DATE(TrainingYear,6,1)),1,""))</f>
        <v/>
      </c>
      <c r="K22" s="34" t="str">
        <f>IF(OR($B22="",'Training Plan'!$D22="Within days of hire",'Training Plan'!$E22="",'Training Plan'!$F22=""),"",IF(AND('Training Plan'!$E22&lt;=DATE(TrainingYear,8,0),'Training Plan'!$F22&gt;=DATE(TrainingYear,7,1)),1,""))</f>
        <v/>
      </c>
      <c r="L22" s="34" t="str">
        <f>IF(OR($B22="",'Training Plan'!$D22="Within days of hire",'Training Plan'!$E22="",'Training Plan'!$F22=""),"",IF(AND('Training Plan'!$E22&lt;=DATE(TrainingYear,9,0),'Training Plan'!$F22&gt;=DATE(TrainingYear,8,1)),1,""))</f>
        <v/>
      </c>
      <c r="M22" s="34" t="str">
        <f>IF(OR($B22="",'Training Plan'!$D22="Within days of hire",'Training Plan'!$E22="",'Training Plan'!$F22=""),"",IF(AND('Training Plan'!$E22&lt;=DATE(TrainingYear,10,0),'Training Plan'!$F22&gt;=DATE(TrainingYear,9,1)),1,""))</f>
        <v/>
      </c>
      <c r="N22" s="34" t="str">
        <f>IF(OR($B22="",'Training Plan'!$D22="Within days of hire",'Training Plan'!$E22="",'Training Plan'!$F22=""),"",IF(AND('Training Plan'!$E22&lt;=DATE(TrainingYear,11,0),'Training Plan'!$F22&gt;=DATE(TrainingYear,10,1)),1,""))</f>
        <v/>
      </c>
      <c r="O22" s="34" t="str">
        <f>IF(OR($B22="",'Training Plan'!$D22="Within days of hire",'Training Plan'!$E22="",'Training Plan'!$F22=""),"",IF(AND('Training Plan'!$E22&lt;=DATE(TrainingYear,12,0),'Training Plan'!$F22&gt;=DATE(TrainingYear,11,1)),1,""))</f>
        <v/>
      </c>
      <c r="P22" s="34" t="str">
        <f>IF(OR($B22="",'Training Plan'!$D22="Within days of hire",'Training Plan'!$E22="",'Training Plan'!$F22=""),"",IF(AND('Training Plan'!$E22&lt;=DATE(TrainingYear,13,0),'Training Plan'!$F22&gt;=DATE(TrainingYear,12,1)),1,""))</f>
        <v/>
      </c>
      <c r="Q22" s="35" t="str">
        <f>IF('Training Plan'!$B22="","",'Training Plan'!$K22)</f>
        <v/>
      </c>
    </row>
    <row r="23" spans="1:17" ht="19.05" customHeight="1" x14ac:dyDescent="0.3">
      <c r="A23" s="31" t="str">
        <f>IF('Training Plan'!$B23="","",'Training Plan'!$A23&amp;"")</f>
        <v/>
      </c>
      <c r="B23" s="32" t="str">
        <f>IF('Training Plan'!$B23="","",'Training Plan'!$B23&amp;"")</f>
        <v/>
      </c>
      <c r="C23" s="33" t="str">
        <f>IF('Training Plan'!$B23="","",'Training Plan'!$H23&amp;"")</f>
        <v/>
      </c>
      <c r="D23" s="33" t="str">
        <f>IF('Training Plan'!$B23="","",IF('Training Plan'!$D23="Within days of hire","Within "&amp;'Training Plan'!$G23&amp;" days of joining",IF(OR('Training Plan'!$E23="",'Training Plan'!$F23=""),"Set the dates",DAY('Training Plan'!$E23)&amp;" "&amp;CHOOSE(MONTH('Training Plan'!$E23),"Jan","Feb","Mar","Apr","May","Jun","Jul","Aug","Sep","Oct","Nov","Dec")&amp;" to "&amp;DAY('Training Plan'!$F23)&amp;" "&amp;CHOOSE(MONTH('Training Plan'!$F23),"Jan","Feb","Mar","Apr","May","Jun","Jul","Aug","Sep","Oct","Nov","Dec"))))</f>
        <v/>
      </c>
      <c r="E23" s="34" t="str">
        <f>IF(OR($B23="",'Training Plan'!$D23="Within days of hire",'Training Plan'!$E23="",'Training Plan'!$F23=""),"",IF(AND('Training Plan'!$E23&lt;=DATE(TrainingYear,2,0),'Training Plan'!$F23&gt;=DATE(TrainingYear,1,1)),1,""))</f>
        <v/>
      </c>
      <c r="F23" s="34" t="str">
        <f>IF(OR($B23="",'Training Plan'!$D23="Within days of hire",'Training Plan'!$E23="",'Training Plan'!$F23=""),"",IF(AND('Training Plan'!$E23&lt;=DATE(TrainingYear,3,0),'Training Plan'!$F23&gt;=DATE(TrainingYear,2,1)),1,""))</f>
        <v/>
      </c>
      <c r="G23" s="34" t="str">
        <f>IF(OR($B23="",'Training Plan'!$D23="Within days of hire",'Training Plan'!$E23="",'Training Plan'!$F23=""),"",IF(AND('Training Plan'!$E23&lt;=DATE(TrainingYear,4,0),'Training Plan'!$F23&gt;=DATE(TrainingYear,3,1)),1,""))</f>
        <v/>
      </c>
      <c r="H23" s="34" t="str">
        <f>IF(OR($B23="",'Training Plan'!$D23="Within days of hire",'Training Plan'!$E23="",'Training Plan'!$F23=""),"",IF(AND('Training Plan'!$E23&lt;=DATE(TrainingYear,5,0),'Training Plan'!$F23&gt;=DATE(TrainingYear,4,1)),1,""))</f>
        <v/>
      </c>
      <c r="I23" s="34" t="str">
        <f>IF(OR($B23="",'Training Plan'!$D23="Within days of hire",'Training Plan'!$E23="",'Training Plan'!$F23=""),"",IF(AND('Training Plan'!$E23&lt;=DATE(TrainingYear,6,0),'Training Plan'!$F23&gt;=DATE(TrainingYear,5,1)),1,""))</f>
        <v/>
      </c>
      <c r="J23" s="34" t="str">
        <f>IF(OR($B23="",'Training Plan'!$D23="Within days of hire",'Training Plan'!$E23="",'Training Plan'!$F23=""),"",IF(AND('Training Plan'!$E23&lt;=DATE(TrainingYear,7,0),'Training Plan'!$F23&gt;=DATE(TrainingYear,6,1)),1,""))</f>
        <v/>
      </c>
      <c r="K23" s="34" t="str">
        <f>IF(OR($B23="",'Training Plan'!$D23="Within days of hire",'Training Plan'!$E23="",'Training Plan'!$F23=""),"",IF(AND('Training Plan'!$E23&lt;=DATE(TrainingYear,8,0),'Training Plan'!$F23&gt;=DATE(TrainingYear,7,1)),1,""))</f>
        <v/>
      </c>
      <c r="L23" s="34" t="str">
        <f>IF(OR($B23="",'Training Plan'!$D23="Within days of hire",'Training Plan'!$E23="",'Training Plan'!$F23=""),"",IF(AND('Training Plan'!$E23&lt;=DATE(TrainingYear,9,0),'Training Plan'!$F23&gt;=DATE(TrainingYear,8,1)),1,""))</f>
        <v/>
      </c>
      <c r="M23" s="34" t="str">
        <f>IF(OR($B23="",'Training Plan'!$D23="Within days of hire",'Training Plan'!$E23="",'Training Plan'!$F23=""),"",IF(AND('Training Plan'!$E23&lt;=DATE(TrainingYear,10,0),'Training Plan'!$F23&gt;=DATE(TrainingYear,9,1)),1,""))</f>
        <v/>
      </c>
      <c r="N23" s="34" t="str">
        <f>IF(OR($B23="",'Training Plan'!$D23="Within days of hire",'Training Plan'!$E23="",'Training Plan'!$F23=""),"",IF(AND('Training Plan'!$E23&lt;=DATE(TrainingYear,11,0),'Training Plan'!$F23&gt;=DATE(TrainingYear,10,1)),1,""))</f>
        <v/>
      </c>
      <c r="O23" s="34" t="str">
        <f>IF(OR($B23="",'Training Plan'!$D23="Within days of hire",'Training Plan'!$E23="",'Training Plan'!$F23=""),"",IF(AND('Training Plan'!$E23&lt;=DATE(TrainingYear,12,0),'Training Plan'!$F23&gt;=DATE(TrainingYear,11,1)),1,""))</f>
        <v/>
      </c>
      <c r="P23" s="34" t="str">
        <f>IF(OR($B23="",'Training Plan'!$D23="Within days of hire",'Training Plan'!$E23="",'Training Plan'!$F23=""),"",IF(AND('Training Plan'!$E23&lt;=DATE(TrainingYear,13,0),'Training Plan'!$F23&gt;=DATE(TrainingYear,12,1)),1,""))</f>
        <v/>
      </c>
      <c r="Q23" s="35" t="str">
        <f>IF('Training Plan'!$B23="","",'Training Plan'!$K23)</f>
        <v/>
      </c>
    </row>
    <row r="24" spans="1:17" ht="19.05" customHeight="1" x14ac:dyDescent="0.3">
      <c r="A24" s="31" t="str">
        <f>IF('Training Plan'!$B24="","",'Training Plan'!$A24&amp;"")</f>
        <v/>
      </c>
      <c r="B24" s="32" t="str">
        <f>IF('Training Plan'!$B24="","",'Training Plan'!$B24&amp;"")</f>
        <v/>
      </c>
      <c r="C24" s="33" t="str">
        <f>IF('Training Plan'!$B24="","",'Training Plan'!$H24&amp;"")</f>
        <v/>
      </c>
      <c r="D24" s="33" t="str">
        <f>IF('Training Plan'!$B24="","",IF('Training Plan'!$D24="Within days of hire","Within "&amp;'Training Plan'!$G24&amp;" days of joining",IF(OR('Training Plan'!$E24="",'Training Plan'!$F24=""),"Set the dates",DAY('Training Plan'!$E24)&amp;" "&amp;CHOOSE(MONTH('Training Plan'!$E24),"Jan","Feb","Mar","Apr","May","Jun","Jul","Aug","Sep","Oct","Nov","Dec")&amp;" to "&amp;DAY('Training Plan'!$F24)&amp;" "&amp;CHOOSE(MONTH('Training Plan'!$F24),"Jan","Feb","Mar","Apr","May","Jun","Jul","Aug","Sep","Oct","Nov","Dec"))))</f>
        <v/>
      </c>
      <c r="E24" s="34" t="str">
        <f>IF(OR($B24="",'Training Plan'!$D24="Within days of hire",'Training Plan'!$E24="",'Training Plan'!$F24=""),"",IF(AND('Training Plan'!$E24&lt;=DATE(TrainingYear,2,0),'Training Plan'!$F24&gt;=DATE(TrainingYear,1,1)),1,""))</f>
        <v/>
      </c>
      <c r="F24" s="34" t="str">
        <f>IF(OR($B24="",'Training Plan'!$D24="Within days of hire",'Training Plan'!$E24="",'Training Plan'!$F24=""),"",IF(AND('Training Plan'!$E24&lt;=DATE(TrainingYear,3,0),'Training Plan'!$F24&gt;=DATE(TrainingYear,2,1)),1,""))</f>
        <v/>
      </c>
      <c r="G24" s="34" t="str">
        <f>IF(OR($B24="",'Training Plan'!$D24="Within days of hire",'Training Plan'!$E24="",'Training Plan'!$F24=""),"",IF(AND('Training Plan'!$E24&lt;=DATE(TrainingYear,4,0),'Training Plan'!$F24&gt;=DATE(TrainingYear,3,1)),1,""))</f>
        <v/>
      </c>
      <c r="H24" s="34" t="str">
        <f>IF(OR($B24="",'Training Plan'!$D24="Within days of hire",'Training Plan'!$E24="",'Training Plan'!$F24=""),"",IF(AND('Training Plan'!$E24&lt;=DATE(TrainingYear,5,0),'Training Plan'!$F24&gt;=DATE(TrainingYear,4,1)),1,""))</f>
        <v/>
      </c>
      <c r="I24" s="34" t="str">
        <f>IF(OR($B24="",'Training Plan'!$D24="Within days of hire",'Training Plan'!$E24="",'Training Plan'!$F24=""),"",IF(AND('Training Plan'!$E24&lt;=DATE(TrainingYear,6,0),'Training Plan'!$F24&gt;=DATE(TrainingYear,5,1)),1,""))</f>
        <v/>
      </c>
      <c r="J24" s="34" t="str">
        <f>IF(OR($B24="",'Training Plan'!$D24="Within days of hire",'Training Plan'!$E24="",'Training Plan'!$F24=""),"",IF(AND('Training Plan'!$E24&lt;=DATE(TrainingYear,7,0),'Training Plan'!$F24&gt;=DATE(TrainingYear,6,1)),1,""))</f>
        <v/>
      </c>
      <c r="K24" s="34" t="str">
        <f>IF(OR($B24="",'Training Plan'!$D24="Within days of hire",'Training Plan'!$E24="",'Training Plan'!$F24=""),"",IF(AND('Training Plan'!$E24&lt;=DATE(TrainingYear,8,0),'Training Plan'!$F24&gt;=DATE(TrainingYear,7,1)),1,""))</f>
        <v/>
      </c>
      <c r="L24" s="34" t="str">
        <f>IF(OR($B24="",'Training Plan'!$D24="Within days of hire",'Training Plan'!$E24="",'Training Plan'!$F24=""),"",IF(AND('Training Plan'!$E24&lt;=DATE(TrainingYear,9,0),'Training Plan'!$F24&gt;=DATE(TrainingYear,8,1)),1,""))</f>
        <v/>
      </c>
      <c r="M24" s="34" t="str">
        <f>IF(OR($B24="",'Training Plan'!$D24="Within days of hire",'Training Plan'!$E24="",'Training Plan'!$F24=""),"",IF(AND('Training Plan'!$E24&lt;=DATE(TrainingYear,10,0),'Training Plan'!$F24&gt;=DATE(TrainingYear,9,1)),1,""))</f>
        <v/>
      </c>
      <c r="N24" s="34" t="str">
        <f>IF(OR($B24="",'Training Plan'!$D24="Within days of hire",'Training Plan'!$E24="",'Training Plan'!$F24=""),"",IF(AND('Training Plan'!$E24&lt;=DATE(TrainingYear,11,0),'Training Plan'!$F24&gt;=DATE(TrainingYear,10,1)),1,""))</f>
        <v/>
      </c>
      <c r="O24" s="34" t="str">
        <f>IF(OR($B24="",'Training Plan'!$D24="Within days of hire",'Training Plan'!$E24="",'Training Plan'!$F24=""),"",IF(AND('Training Plan'!$E24&lt;=DATE(TrainingYear,12,0),'Training Plan'!$F24&gt;=DATE(TrainingYear,11,1)),1,""))</f>
        <v/>
      </c>
      <c r="P24" s="34" t="str">
        <f>IF(OR($B24="",'Training Plan'!$D24="Within days of hire",'Training Plan'!$E24="",'Training Plan'!$F24=""),"",IF(AND('Training Plan'!$E24&lt;=DATE(TrainingYear,13,0),'Training Plan'!$F24&gt;=DATE(TrainingYear,12,1)),1,""))</f>
        <v/>
      </c>
      <c r="Q24" s="35" t="str">
        <f>IF('Training Plan'!$B24="","",'Training Plan'!$K24)</f>
        <v/>
      </c>
    </row>
    <row r="25" spans="1:17" ht="19.05" customHeight="1" x14ac:dyDescent="0.3">
      <c r="A25" s="31" t="str">
        <f>IF('Training Plan'!$B25="","",'Training Plan'!$A25&amp;"")</f>
        <v/>
      </c>
      <c r="B25" s="32" t="str">
        <f>IF('Training Plan'!$B25="","",'Training Plan'!$B25&amp;"")</f>
        <v/>
      </c>
      <c r="C25" s="33" t="str">
        <f>IF('Training Plan'!$B25="","",'Training Plan'!$H25&amp;"")</f>
        <v/>
      </c>
      <c r="D25" s="33" t="str">
        <f>IF('Training Plan'!$B25="","",IF('Training Plan'!$D25="Within days of hire","Within "&amp;'Training Plan'!$G25&amp;" days of joining",IF(OR('Training Plan'!$E25="",'Training Plan'!$F25=""),"Set the dates",DAY('Training Plan'!$E25)&amp;" "&amp;CHOOSE(MONTH('Training Plan'!$E25),"Jan","Feb","Mar","Apr","May","Jun","Jul","Aug","Sep","Oct","Nov","Dec")&amp;" to "&amp;DAY('Training Plan'!$F25)&amp;" "&amp;CHOOSE(MONTH('Training Plan'!$F25),"Jan","Feb","Mar","Apr","May","Jun","Jul","Aug","Sep","Oct","Nov","Dec"))))</f>
        <v/>
      </c>
      <c r="E25" s="34" t="str">
        <f>IF(OR($B25="",'Training Plan'!$D25="Within days of hire",'Training Plan'!$E25="",'Training Plan'!$F25=""),"",IF(AND('Training Plan'!$E25&lt;=DATE(TrainingYear,2,0),'Training Plan'!$F25&gt;=DATE(TrainingYear,1,1)),1,""))</f>
        <v/>
      </c>
      <c r="F25" s="34" t="str">
        <f>IF(OR($B25="",'Training Plan'!$D25="Within days of hire",'Training Plan'!$E25="",'Training Plan'!$F25=""),"",IF(AND('Training Plan'!$E25&lt;=DATE(TrainingYear,3,0),'Training Plan'!$F25&gt;=DATE(TrainingYear,2,1)),1,""))</f>
        <v/>
      </c>
      <c r="G25" s="34" t="str">
        <f>IF(OR($B25="",'Training Plan'!$D25="Within days of hire",'Training Plan'!$E25="",'Training Plan'!$F25=""),"",IF(AND('Training Plan'!$E25&lt;=DATE(TrainingYear,4,0),'Training Plan'!$F25&gt;=DATE(TrainingYear,3,1)),1,""))</f>
        <v/>
      </c>
      <c r="H25" s="34" t="str">
        <f>IF(OR($B25="",'Training Plan'!$D25="Within days of hire",'Training Plan'!$E25="",'Training Plan'!$F25=""),"",IF(AND('Training Plan'!$E25&lt;=DATE(TrainingYear,5,0),'Training Plan'!$F25&gt;=DATE(TrainingYear,4,1)),1,""))</f>
        <v/>
      </c>
      <c r="I25" s="34" t="str">
        <f>IF(OR($B25="",'Training Plan'!$D25="Within days of hire",'Training Plan'!$E25="",'Training Plan'!$F25=""),"",IF(AND('Training Plan'!$E25&lt;=DATE(TrainingYear,6,0),'Training Plan'!$F25&gt;=DATE(TrainingYear,5,1)),1,""))</f>
        <v/>
      </c>
      <c r="J25" s="34" t="str">
        <f>IF(OR($B25="",'Training Plan'!$D25="Within days of hire",'Training Plan'!$E25="",'Training Plan'!$F25=""),"",IF(AND('Training Plan'!$E25&lt;=DATE(TrainingYear,7,0),'Training Plan'!$F25&gt;=DATE(TrainingYear,6,1)),1,""))</f>
        <v/>
      </c>
      <c r="K25" s="34" t="str">
        <f>IF(OR($B25="",'Training Plan'!$D25="Within days of hire",'Training Plan'!$E25="",'Training Plan'!$F25=""),"",IF(AND('Training Plan'!$E25&lt;=DATE(TrainingYear,8,0),'Training Plan'!$F25&gt;=DATE(TrainingYear,7,1)),1,""))</f>
        <v/>
      </c>
      <c r="L25" s="34" t="str">
        <f>IF(OR($B25="",'Training Plan'!$D25="Within days of hire",'Training Plan'!$E25="",'Training Plan'!$F25=""),"",IF(AND('Training Plan'!$E25&lt;=DATE(TrainingYear,9,0),'Training Plan'!$F25&gt;=DATE(TrainingYear,8,1)),1,""))</f>
        <v/>
      </c>
      <c r="M25" s="34" t="str">
        <f>IF(OR($B25="",'Training Plan'!$D25="Within days of hire",'Training Plan'!$E25="",'Training Plan'!$F25=""),"",IF(AND('Training Plan'!$E25&lt;=DATE(TrainingYear,10,0),'Training Plan'!$F25&gt;=DATE(TrainingYear,9,1)),1,""))</f>
        <v/>
      </c>
      <c r="N25" s="34" t="str">
        <f>IF(OR($B25="",'Training Plan'!$D25="Within days of hire",'Training Plan'!$E25="",'Training Plan'!$F25=""),"",IF(AND('Training Plan'!$E25&lt;=DATE(TrainingYear,11,0),'Training Plan'!$F25&gt;=DATE(TrainingYear,10,1)),1,""))</f>
        <v/>
      </c>
      <c r="O25" s="34" t="str">
        <f>IF(OR($B25="",'Training Plan'!$D25="Within days of hire",'Training Plan'!$E25="",'Training Plan'!$F25=""),"",IF(AND('Training Plan'!$E25&lt;=DATE(TrainingYear,12,0),'Training Plan'!$F25&gt;=DATE(TrainingYear,11,1)),1,""))</f>
        <v/>
      </c>
      <c r="P25" s="34" t="str">
        <f>IF(OR($B25="",'Training Plan'!$D25="Within days of hire",'Training Plan'!$E25="",'Training Plan'!$F25=""),"",IF(AND('Training Plan'!$E25&lt;=DATE(TrainingYear,13,0),'Training Plan'!$F25&gt;=DATE(TrainingYear,12,1)),1,""))</f>
        <v/>
      </c>
      <c r="Q25" s="35" t="str">
        <f>IF('Training Plan'!$B25="","",'Training Plan'!$K25)</f>
        <v/>
      </c>
    </row>
    <row r="26" spans="1:17" ht="19.05" customHeight="1" x14ac:dyDescent="0.3">
      <c r="A26" s="31" t="str">
        <f>IF('Training Plan'!$B26="","",'Training Plan'!$A26&amp;"")</f>
        <v/>
      </c>
      <c r="B26" s="32" t="str">
        <f>IF('Training Plan'!$B26="","",'Training Plan'!$B26&amp;"")</f>
        <v/>
      </c>
      <c r="C26" s="33" t="str">
        <f>IF('Training Plan'!$B26="","",'Training Plan'!$H26&amp;"")</f>
        <v/>
      </c>
      <c r="D26" s="33" t="str">
        <f>IF('Training Plan'!$B26="","",IF('Training Plan'!$D26="Within days of hire","Within "&amp;'Training Plan'!$G26&amp;" days of joining",IF(OR('Training Plan'!$E26="",'Training Plan'!$F26=""),"Set the dates",DAY('Training Plan'!$E26)&amp;" "&amp;CHOOSE(MONTH('Training Plan'!$E26),"Jan","Feb","Mar","Apr","May","Jun","Jul","Aug","Sep","Oct","Nov","Dec")&amp;" to "&amp;DAY('Training Plan'!$F26)&amp;" "&amp;CHOOSE(MONTH('Training Plan'!$F26),"Jan","Feb","Mar","Apr","May","Jun","Jul","Aug","Sep","Oct","Nov","Dec"))))</f>
        <v/>
      </c>
      <c r="E26" s="34" t="str">
        <f>IF(OR($B26="",'Training Plan'!$D26="Within days of hire",'Training Plan'!$E26="",'Training Plan'!$F26=""),"",IF(AND('Training Plan'!$E26&lt;=DATE(TrainingYear,2,0),'Training Plan'!$F26&gt;=DATE(TrainingYear,1,1)),1,""))</f>
        <v/>
      </c>
      <c r="F26" s="34" t="str">
        <f>IF(OR($B26="",'Training Plan'!$D26="Within days of hire",'Training Plan'!$E26="",'Training Plan'!$F26=""),"",IF(AND('Training Plan'!$E26&lt;=DATE(TrainingYear,3,0),'Training Plan'!$F26&gt;=DATE(TrainingYear,2,1)),1,""))</f>
        <v/>
      </c>
      <c r="G26" s="34" t="str">
        <f>IF(OR($B26="",'Training Plan'!$D26="Within days of hire",'Training Plan'!$E26="",'Training Plan'!$F26=""),"",IF(AND('Training Plan'!$E26&lt;=DATE(TrainingYear,4,0),'Training Plan'!$F26&gt;=DATE(TrainingYear,3,1)),1,""))</f>
        <v/>
      </c>
      <c r="H26" s="34" t="str">
        <f>IF(OR($B26="",'Training Plan'!$D26="Within days of hire",'Training Plan'!$E26="",'Training Plan'!$F26=""),"",IF(AND('Training Plan'!$E26&lt;=DATE(TrainingYear,5,0),'Training Plan'!$F26&gt;=DATE(TrainingYear,4,1)),1,""))</f>
        <v/>
      </c>
      <c r="I26" s="34" t="str">
        <f>IF(OR($B26="",'Training Plan'!$D26="Within days of hire",'Training Plan'!$E26="",'Training Plan'!$F26=""),"",IF(AND('Training Plan'!$E26&lt;=DATE(TrainingYear,6,0),'Training Plan'!$F26&gt;=DATE(TrainingYear,5,1)),1,""))</f>
        <v/>
      </c>
      <c r="J26" s="34" t="str">
        <f>IF(OR($B26="",'Training Plan'!$D26="Within days of hire",'Training Plan'!$E26="",'Training Plan'!$F26=""),"",IF(AND('Training Plan'!$E26&lt;=DATE(TrainingYear,7,0),'Training Plan'!$F26&gt;=DATE(TrainingYear,6,1)),1,""))</f>
        <v/>
      </c>
      <c r="K26" s="34" t="str">
        <f>IF(OR($B26="",'Training Plan'!$D26="Within days of hire",'Training Plan'!$E26="",'Training Plan'!$F26=""),"",IF(AND('Training Plan'!$E26&lt;=DATE(TrainingYear,8,0),'Training Plan'!$F26&gt;=DATE(TrainingYear,7,1)),1,""))</f>
        <v/>
      </c>
      <c r="L26" s="34" t="str">
        <f>IF(OR($B26="",'Training Plan'!$D26="Within days of hire",'Training Plan'!$E26="",'Training Plan'!$F26=""),"",IF(AND('Training Plan'!$E26&lt;=DATE(TrainingYear,9,0),'Training Plan'!$F26&gt;=DATE(TrainingYear,8,1)),1,""))</f>
        <v/>
      </c>
      <c r="M26" s="34" t="str">
        <f>IF(OR($B26="",'Training Plan'!$D26="Within days of hire",'Training Plan'!$E26="",'Training Plan'!$F26=""),"",IF(AND('Training Plan'!$E26&lt;=DATE(TrainingYear,10,0),'Training Plan'!$F26&gt;=DATE(TrainingYear,9,1)),1,""))</f>
        <v/>
      </c>
      <c r="N26" s="34" t="str">
        <f>IF(OR($B26="",'Training Plan'!$D26="Within days of hire",'Training Plan'!$E26="",'Training Plan'!$F26=""),"",IF(AND('Training Plan'!$E26&lt;=DATE(TrainingYear,11,0),'Training Plan'!$F26&gt;=DATE(TrainingYear,10,1)),1,""))</f>
        <v/>
      </c>
      <c r="O26" s="34" t="str">
        <f>IF(OR($B26="",'Training Plan'!$D26="Within days of hire",'Training Plan'!$E26="",'Training Plan'!$F26=""),"",IF(AND('Training Plan'!$E26&lt;=DATE(TrainingYear,12,0),'Training Plan'!$F26&gt;=DATE(TrainingYear,11,1)),1,""))</f>
        <v/>
      </c>
      <c r="P26" s="34" t="str">
        <f>IF(OR($B26="",'Training Plan'!$D26="Within days of hire",'Training Plan'!$E26="",'Training Plan'!$F26=""),"",IF(AND('Training Plan'!$E26&lt;=DATE(TrainingYear,13,0),'Training Plan'!$F26&gt;=DATE(TrainingYear,12,1)),1,""))</f>
        <v/>
      </c>
      <c r="Q26" s="35" t="str">
        <f>IF('Training Plan'!$B26="","",'Training Plan'!$K26)</f>
        <v/>
      </c>
    </row>
    <row r="27" spans="1:17" ht="19.05" customHeight="1" x14ac:dyDescent="0.3">
      <c r="A27" s="31" t="str">
        <f>IF('Training Plan'!$B27="","",'Training Plan'!$A27&amp;"")</f>
        <v/>
      </c>
      <c r="B27" s="32" t="str">
        <f>IF('Training Plan'!$B27="","",'Training Plan'!$B27&amp;"")</f>
        <v/>
      </c>
      <c r="C27" s="33" t="str">
        <f>IF('Training Plan'!$B27="","",'Training Plan'!$H27&amp;"")</f>
        <v/>
      </c>
      <c r="D27" s="33" t="str">
        <f>IF('Training Plan'!$B27="","",IF('Training Plan'!$D27="Within days of hire","Within "&amp;'Training Plan'!$G27&amp;" days of joining",IF(OR('Training Plan'!$E27="",'Training Plan'!$F27=""),"Set the dates",DAY('Training Plan'!$E27)&amp;" "&amp;CHOOSE(MONTH('Training Plan'!$E27),"Jan","Feb","Mar","Apr","May","Jun","Jul","Aug","Sep","Oct","Nov","Dec")&amp;" to "&amp;DAY('Training Plan'!$F27)&amp;" "&amp;CHOOSE(MONTH('Training Plan'!$F27),"Jan","Feb","Mar","Apr","May","Jun","Jul","Aug","Sep","Oct","Nov","Dec"))))</f>
        <v/>
      </c>
      <c r="E27" s="34" t="str">
        <f>IF(OR($B27="",'Training Plan'!$D27="Within days of hire",'Training Plan'!$E27="",'Training Plan'!$F27=""),"",IF(AND('Training Plan'!$E27&lt;=DATE(TrainingYear,2,0),'Training Plan'!$F27&gt;=DATE(TrainingYear,1,1)),1,""))</f>
        <v/>
      </c>
      <c r="F27" s="34" t="str">
        <f>IF(OR($B27="",'Training Plan'!$D27="Within days of hire",'Training Plan'!$E27="",'Training Plan'!$F27=""),"",IF(AND('Training Plan'!$E27&lt;=DATE(TrainingYear,3,0),'Training Plan'!$F27&gt;=DATE(TrainingYear,2,1)),1,""))</f>
        <v/>
      </c>
      <c r="G27" s="34" t="str">
        <f>IF(OR($B27="",'Training Plan'!$D27="Within days of hire",'Training Plan'!$E27="",'Training Plan'!$F27=""),"",IF(AND('Training Plan'!$E27&lt;=DATE(TrainingYear,4,0),'Training Plan'!$F27&gt;=DATE(TrainingYear,3,1)),1,""))</f>
        <v/>
      </c>
      <c r="H27" s="34" t="str">
        <f>IF(OR($B27="",'Training Plan'!$D27="Within days of hire",'Training Plan'!$E27="",'Training Plan'!$F27=""),"",IF(AND('Training Plan'!$E27&lt;=DATE(TrainingYear,5,0),'Training Plan'!$F27&gt;=DATE(TrainingYear,4,1)),1,""))</f>
        <v/>
      </c>
      <c r="I27" s="34" t="str">
        <f>IF(OR($B27="",'Training Plan'!$D27="Within days of hire",'Training Plan'!$E27="",'Training Plan'!$F27=""),"",IF(AND('Training Plan'!$E27&lt;=DATE(TrainingYear,6,0),'Training Plan'!$F27&gt;=DATE(TrainingYear,5,1)),1,""))</f>
        <v/>
      </c>
      <c r="J27" s="34" t="str">
        <f>IF(OR($B27="",'Training Plan'!$D27="Within days of hire",'Training Plan'!$E27="",'Training Plan'!$F27=""),"",IF(AND('Training Plan'!$E27&lt;=DATE(TrainingYear,7,0),'Training Plan'!$F27&gt;=DATE(TrainingYear,6,1)),1,""))</f>
        <v/>
      </c>
      <c r="K27" s="34" t="str">
        <f>IF(OR($B27="",'Training Plan'!$D27="Within days of hire",'Training Plan'!$E27="",'Training Plan'!$F27=""),"",IF(AND('Training Plan'!$E27&lt;=DATE(TrainingYear,8,0),'Training Plan'!$F27&gt;=DATE(TrainingYear,7,1)),1,""))</f>
        <v/>
      </c>
      <c r="L27" s="34" t="str">
        <f>IF(OR($B27="",'Training Plan'!$D27="Within days of hire",'Training Plan'!$E27="",'Training Plan'!$F27=""),"",IF(AND('Training Plan'!$E27&lt;=DATE(TrainingYear,9,0),'Training Plan'!$F27&gt;=DATE(TrainingYear,8,1)),1,""))</f>
        <v/>
      </c>
      <c r="M27" s="34" t="str">
        <f>IF(OR($B27="",'Training Plan'!$D27="Within days of hire",'Training Plan'!$E27="",'Training Plan'!$F27=""),"",IF(AND('Training Plan'!$E27&lt;=DATE(TrainingYear,10,0),'Training Plan'!$F27&gt;=DATE(TrainingYear,9,1)),1,""))</f>
        <v/>
      </c>
      <c r="N27" s="34" t="str">
        <f>IF(OR($B27="",'Training Plan'!$D27="Within days of hire",'Training Plan'!$E27="",'Training Plan'!$F27=""),"",IF(AND('Training Plan'!$E27&lt;=DATE(TrainingYear,11,0),'Training Plan'!$F27&gt;=DATE(TrainingYear,10,1)),1,""))</f>
        <v/>
      </c>
      <c r="O27" s="34" t="str">
        <f>IF(OR($B27="",'Training Plan'!$D27="Within days of hire",'Training Plan'!$E27="",'Training Plan'!$F27=""),"",IF(AND('Training Plan'!$E27&lt;=DATE(TrainingYear,12,0),'Training Plan'!$F27&gt;=DATE(TrainingYear,11,1)),1,""))</f>
        <v/>
      </c>
      <c r="P27" s="34" t="str">
        <f>IF(OR($B27="",'Training Plan'!$D27="Within days of hire",'Training Plan'!$E27="",'Training Plan'!$F27=""),"",IF(AND('Training Plan'!$E27&lt;=DATE(TrainingYear,13,0),'Training Plan'!$F27&gt;=DATE(TrainingYear,12,1)),1,""))</f>
        <v/>
      </c>
      <c r="Q27" s="35" t="str">
        <f>IF('Training Plan'!$B27="","",'Training Plan'!$K27)</f>
        <v/>
      </c>
    </row>
    <row r="28" spans="1:17" ht="19.05" customHeight="1" x14ac:dyDescent="0.3">
      <c r="A28" s="31" t="str">
        <f>IF('Training Plan'!$B28="","",'Training Plan'!$A28&amp;"")</f>
        <v/>
      </c>
      <c r="B28" s="32" t="str">
        <f>IF('Training Plan'!$B28="","",'Training Plan'!$B28&amp;"")</f>
        <v/>
      </c>
      <c r="C28" s="33" t="str">
        <f>IF('Training Plan'!$B28="","",'Training Plan'!$H28&amp;"")</f>
        <v/>
      </c>
      <c r="D28" s="33" t="str">
        <f>IF('Training Plan'!$B28="","",IF('Training Plan'!$D28="Within days of hire","Within "&amp;'Training Plan'!$G28&amp;" days of joining",IF(OR('Training Plan'!$E28="",'Training Plan'!$F28=""),"Set the dates",DAY('Training Plan'!$E28)&amp;" "&amp;CHOOSE(MONTH('Training Plan'!$E28),"Jan","Feb","Mar","Apr","May","Jun","Jul","Aug","Sep","Oct","Nov","Dec")&amp;" to "&amp;DAY('Training Plan'!$F28)&amp;" "&amp;CHOOSE(MONTH('Training Plan'!$F28),"Jan","Feb","Mar","Apr","May","Jun","Jul","Aug","Sep","Oct","Nov","Dec"))))</f>
        <v/>
      </c>
      <c r="E28" s="34" t="str">
        <f>IF(OR($B28="",'Training Plan'!$D28="Within days of hire",'Training Plan'!$E28="",'Training Plan'!$F28=""),"",IF(AND('Training Plan'!$E28&lt;=DATE(TrainingYear,2,0),'Training Plan'!$F28&gt;=DATE(TrainingYear,1,1)),1,""))</f>
        <v/>
      </c>
      <c r="F28" s="34" t="str">
        <f>IF(OR($B28="",'Training Plan'!$D28="Within days of hire",'Training Plan'!$E28="",'Training Plan'!$F28=""),"",IF(AND('Training Plan'!$E28&lt;=DATE(TrainingYear,3,0),'Training Plan'!$F28&gt;=DATE(TrainingYear,2,1)),1,""))</f>
        <v/>
      </c>
      <c r="G28" s="34" t="str">
        <f>IF(OR($B28="",'Training Plan'!$D28="Within days of hire",'Training Plan'!$E28="",'Training Plan'!$F28=""),"",IF(AND('Training Plan'!$E28&lt;=DATE(TrainingYear,4,0),'Training Plan'!$F28&gt;=DATE(TrainingYear,3,1)),1,""))</f>
        <v/>
      </c>
      <c r="H28" s="34" t="str">
        <f>IF(OR($B28="",'Training Plan'!$D28="Within days of hire",'Training Plan'!$E28="",'Training Plan'!$F28=""),"",IF(AND('Training Plan'!$E28&lt;=DATE(TrainingYear,5,0),'Training Plan'!$F28&gt;=DATE(TrainingYear,4,1)),1,""))</f>
        <v/>
      </c>
      <c r="I28" s="34" t="str">
        <f>IF(OR($B28="",'Training Plan'!$D28="Within days of hire",'Training Plan'!$E28="",'Training Plan'!$F28=""),"",IF(AND('Training Plan'!$E28&lt;=DATE(TrainingYear,6,0),'Training Plan'!$F28&gt;=DATE(TrainingYear,5,1)),1,""))</f>
        <v/>
      </c>
      <c r="J28" s="34" t="str">
        <f>IF(OR($B28="",'Training Plan'!$D28="Within days of hire",'Training Plan'!$E28="",'Training Plan'!$F28=""),"",IF(AND('Training Plan'!$E28&lt;=DATE(TrainingYear,7,0),'Training Plan'!$F28&gt;=DATE(TrainingYear,6,1)),1,""))</f>
        <v/>
      </c>
      <c r="K28" s="34" t="str">
        <f>IF(OR($B28="",'Training Plan'!$D28="Within days of hire",'Training Plan'!$E28="",'Training Plan'!$F28=""),"",IF(AND('Training Plan'!$E28&lt;=DATE(TrainingYear,8,0),'Training Plan'!$F28&gt;=DATE(TrainingYear,7,1)),1,""))</f>
        <v/>
      </c>
      <c r="L28" s="34" t="str">
        <f>IF(OR($B28="",'Training Plan'!$D28="Within days of hire",'Training Plan'!$E28="",'Training Plan'!$F28=""),"",IF(AND('Training Plan'!$E28&lt;=DATE(TrainingYear,9,0),'Training Plan'!$F28&gt;=DATE(TrainingYear,8,1)),1,""))</f>
        <v/>
      </c>
      <c r="M28" s="34" t="str">
        <f>IF(OR($B28="",'Training Plan'!$D28="Within days of hire",'Training Plan'!$E28="",'Training Plan'!$F28=""),"",IF(AND('Training Plan'!$E28&lt;=DATE(TrainingYear,10,0),'Training Plan'!$F28&gt;=DATE(TrainingYear,9,1)),1,""))</f>
        <v/>
      </c>
      <c r="N28" s="34" t="str">
        <f>IF(OR($B28="",'Training Plan'!$D28="Within days of hire",'Training Plan'!$E28="",'Training Plan'!$F28=""),"",IF(AND('Training Plan'!$E28&lt;=DATE(TrainingYear,11,0),'Training Plan'!$F28&gt;=DATE(TrainingYear,10,1)),1,""))</f>
        <v/>
      </c>
      <c r="O28" s="34" t="str">
        <f>IF(OR($B28="",'Training Plan'!$D28="Within days of hire",'Training Plan'!$E28="",'Training Plan'!$F28=""),"",IF(AND('Training Plan'!$E28&lt;=DATE(TrainingYear,12,0),'Training Plan'!$F28&gt;=DATE(TrainingYear,11,1)),1,""))</f>
        <v/>
      </c>
      <c r="P28" s="34" t="str">
        <f>IF(OR($B28="",'Training Plan'!$D28="Within days of hire",'Training Plan'!$E28="",'Training Plan'!$F28=""),"",IF(AND('Training Plan'!$E28&lt;=DATE(TrainingYear,13,0),'Training Plan'!$F28&gt;=DATE(TrainingYear,12,1)),1,""))</f>
        <v/>
      </c>
      <c r="Q28" s="35" t="str">
        <f>IF('Training Plan'!$B28="","",'Training Plan'!$K28)</f>
        <v/>
      </c>
    </row>
    <row r="29" spans="1:17" ht="19.05" customHeight="1" x14ac:dyDescent="0.3">
      <c r="A29" s="31" t="str">
        <f>IF('Training Plan'!$B29="","",'Training Plan'!$A29&amp;"")</f>
        <v/>
      </c>
      <c r="B29" s="32" t="str">
        <f>IF('Training Plan'!$B29="","",'Training Plan'!$B29&amp;"")</f>
        <v/>
      </c>
      <c r="C29" s="33" t="str">
        <f>IF('Training Plan'!$B29="","",'Training Plan'!$H29&amp;"")</f>
        <v/>
      </c>
      <c r="D29" s="33" t="str">
        <f>IF('Training Plan'!$B29="","",IF('Training Plan'!$D29="Within days of hire","Within "&amp;'Training Plan'!$G29&amp;" days of joining",IF(OR('Training Plan'!$E29="",'Training Plan'!$F29=""),"Set the dates",DAY('Training Plan'!$E29)&amp;" "&amp;CHOOSE(MONTH('Training Plan'!$E29),"Jan","Feb","Mar","Apr","May","Jun","Jul","Aug","Sep","Oct","Nov","Dec")&amp;" to "&amp;DAY('Training Plan'!$F29)&amp;" "&amp;CHOOSE(MONTH('Training Plan'!$F29),"Jan","Feb","Mar","Apr","May","Jun","Jul","Aug","Sep","Oct","Nov","Dec"))))</f>
        <v/>
      </c>
      <c r="E29" s="34" t="str">
        <f>IF(OR($B29="",'Training Plan'!$D29="Within days of hire",'Training Plan'!$E29="",'Training Plan'!$F29=""),"",IF(AND('Training Plan'!$E29&lt;=DATE(TrainingYear,2,0),'Training Plan'!$F29&gt;=DATE(TrainingYear,1,1)),1,""))</f>
        <v/>
      </c>
      <c r="F29" s="34" t="str">
        <f>IF(OR($B29="",'Training Plan'!$D29="Within days of hire",'Training Plan'!$E29="",'Training Plan'!$F29=""),"",IF(AND('Training Plan'!$E29&lt;=DATE(TrainingYear,3,0),'Training Plan'!$F29&gt;=DATE(TrainingYear,2,1)),1,""))</f>
        <v/>
      </c>
      <c r="G29" s="34" t="str">
        <f>IF(OR($B29="",'Training Plan'!$D29="Within days of hire",'Training Plan'!$E29="",'Training Plan'!$F29=""),"",IF(AND('Training Plan'!$E29&lt;=DATE(TrainingYear,4,0),'Training Plan'!$F29&gt;=DATE(TrainingYear,3,1)),1,""))</f>
        <v/>
      </c>
      <c r="H29" s="34" t="str">
        <f>IF(OR($B29="",'Training Plan'!$D29="Within days of hire",'Training Plan'!$E29="",'Training Plan'!$F29=""),"",IF(AND('Training Plan'!$E29&lt;=DATE(TrainingYear,5,0),'Training Plan'!$F29&gt;=DATE(TrainingYear,4,1)),1,""))</f>
        <v/>
      </c>
      <c r="I29" s="34" t="str">
        <f>IF(OR($B29="",'Training Plan'!$D29="Within days of hire",'Training Plan'!$E29="",'Training Plan'!$F29=""),"",IF(AND('Training Plan'!$E29&lt;=DATE(TrainingYear,6,0),'Training Plan'!$F29&gt;=DATE(TrainingYear,5,1)),1,""))</f>
        <v/>
      </c>
      <c r="J29" s="34" t="str">
        <f>IF(OR($B29="",'Training Plan'!$D29="Within days of hire",'Training Plan'!$E29="",'Training Plan'!$F29=""),"",IF(AND('Training Plan'!$E29&lt;=DATE(TrainingYear,7,0),'Training Plan'!$F29&gt;=DATE(TrainingYear,6,1)),1,""))</f>
        <v/>
      </c>
      <c r="K29" s="34" t="str">
        <f>IF(OR($B29="",'Training Plan'!$D29="Within days of hire",'Training Plan'!$E29="",'Training Plan'!$F29=""),"",IF(AND('Training Plan'!$E29&lt;=DATE(TrainingYear,8,0),'Training Plan'!$F29&gt;=DATE(TrainingYear,7,1)),1,""))</f>
        <v/>
      </c>
      <c r="L29" s="34" t="str">
        <f>IF(OR($B29="",'Training Plan'!$D29="Within days of hire",'Training Plan'!$E29="",'Training Plan'!$F29=""),"",IF(AND('Training Plan'!$E29&lt;=DATE(TrainingYear,9,0),'Training Plan'!$F29&gt;=DATE(TrainingYear,8,1)),1,""))</f>
        <v/>
      </c>
      <c r="M29" s="34" t="str">
        <f>IF(OR($B29="",'Training Plan'!$D29="Within days of hire",'Training Plan'!$E29="",'Training Plan'!$F29=""),"",IF(AND('Training Plan'!$E29&lt;=DATE(TrainingYear,10,0),'Training Plan'!$F29&gt;=DATE(TrainingYear,9,1)),1,""))</f>
        <v/>
      </c>
      <c r="N29" s="34" t="str">
        <f>IF(OR($B29="",'Training Plan'!$D29="Within days of hire",'Training Plan'!$E29="",'Training Plan'!$F29=""),"",IF(AND('Training Plan'!$E29&lt;=DATE(TrainingYear,11,0),'Training Plan'!$F29&gt;=DATE(TrainingYear,10,1)),1,""))</f>
        <v/>
      </c>
      <c r="O29" s="34" t="str">
        <f>IF(OR($B29="",'Training Plan'!$D29="Within days of hire",'Training Plan'!$E29="",'Training Plan'!$F29=""),"",IF(AND('Training Plan'!$E29&lt;=DATE(TrainingYear,12,0),'Training Plan'!$F29&gt;=DATE(TrainingYear,11,1)),1,""))</f>
        <v/>
      </c>
      <c r="P29" s="34" t="str">
        <f>IF(OR($B29="",'Training Plan'!$D29="Within days of hire",'Training Plan'!$E29="",'Training Plan'!$F29=""),"",IF(AND('Training Plan'!$E29&lt;=DATE(TrainingYear,13,0),'Training Plan'!$F29&gt;=DATE(TrainingYear,12,1)),1,""))</f>
        <v/>
      </c>
      <c r="Q29" s="35" t="str">
        <f>IF('Training Plan'!$B29="","",'Training Plan'!$K29)</f>
        <v/>
      </c>
    </row>
    <row r="30" spans="1:17" ht="19.05" customHeight="1" x14ac:dyDescent="0.3">
      <c r="A30" s="31" t="str">
        <f>IF('Training Plan'!$B30="","",'Training Plan'!$A30&amp;"")</f>
        <v/>
      </c>
      <c r="B30" s="32" t="str">
        <f>IF('Training Plan'!$B30="","",'Training Plan'!$B30&amp;"")</f>
        <v/>
      </c>
      <c r="C30" s="33" t="str">
        <f>IF('Training Plan'!$B30="","",'Training Plan'!$H30&amp;"")</f>
        <v/>
      </c>
      <c r="D30" s="33" t="str">
        <f>IF('Training Plan'!$B30="","",IF('Training Plan'!$D30="Within days of hire","Within "&amp;'Training Plan'!$G30&amp;" days of joining",IF(OR('Training Plan'!$E30="",'Training Plan'!$F30=""),"Set the dates",DAY('Training Plan'!$E30)&amp;" "&amp;CHOOSE(MONTH('Training Plan'!$E30),"Jan","Feb","Mar","Apr","May","Jun","Jul","Aug","Sep","Oct","Nov","Dec")&amp;" to "&amp;DAY('Training Plan'!$F30)&amp;" "&amp;CHOOSE(MONTH('Training Plan'!$F30),"Jan","Feb","Mar","Apr","May","Jun","Jul","Aug","Sep","Oct","Nov","Dec"))))</f>
        <v/>
      </c>
      <c r="E30" s="34" t="str">
        <f>IF(OR($B30="",'Training Plan'!$D30="Within days of hire",'Training Plan'!$E30="",'Training Plan'!$F30=""),"",IF(AND('Training Plan'!$E30&lt;=DATE(TrainingYear,2,0),'Training Plan'!$F30&gt;=DATE(TrainingYear,1,1)),1,""))</f>
        <v/>
      </c>
      <c r="F30" s="34" t="str">
        <f>IF(OR($B30="",'Training Plan'!$D30="Within days of hire",'Training Plan'!$E30="",'Training Plan'!$F30=""),"",IF(AND('Training Plan'!$E30&lt;=DATE(TrainingYear,3,0),'Training Plan'!$F30&gt;=DATE(TrainingYear,2,1)),1,""))</f>
        <v/>
      </c>
      <c r="G30" s="34" t="str">
        <f>IF(OR($B30="",'Training Plan'!$D30="Within days of hire",'Training Plan'!$E30="",'Training Plan'!$F30=""),"",IF(AND('Training Plan'!$E30&lt;=DATE(TrainingYear,4,0),'Training Plan'!$F30&gt;=DATE(TrainingYear,3,1)),1,""))</f>
        <v/>
      </c>
      <c r="H30" s="34" t="str">
        <f>IF(OR($B30="",'Training Plan'!$D30="Within days of hire",'Training Plan'!$E30="",'Training Plan'!$F30=""),"",IF(AND('Training Plan'!$E30&lt;=DATE(TrainingYear,5,0),'Training Plan'!$F30&gt;=DATE(TrainingYear,4,1)),1,""))</f>
        <v/>
      </c>
      <c r="I30" s="34" t="str">
        <f>IF(OR($B30="",'Training Plan'!$D30="Within days of hire",'Training Plan'!$E30="",'Training Plan'!$F30=""),"",IF(AND('Training Plan'!$E30&lt;=DATE(TrainingYear,6,0),'Training Plan'!$F30&gt;=DATE(TrainingYear,5,1)),1,""))</f>
        <v/>
      </c>
      <c r="J30" s="34" t="str">
        <f>IF(OR($B30="",'Training Plan'!$D30="Within days of hire",'Training Plan'!$E30="",'Training Plan'!$F30=""),"",IF(AND('Training Plan'!$E30&lt;=DATE(TrainingYear,7,0),'Training Plan'!$F30&gt;=DATE(TrainingYear,6,1)),1,""))</f>
        <v/>
      </c>
      <c r="K30" s="34" t="str">
        <f>IF(OR($B30="",'Training Plan'!$D30="Within days of hire",'Training Plan'!$E30="",'Training Plan'!$F30=""),"",IF(AND('Training Plan'!$E30&lt;=DATE(TrainingYear,8,0),'Training Plan'!$F30&gt;=DATE(TrainingYear,7,1)),1,""))</f>
        <v/>
      </c>
      <c r="L30" s="34" t="str">
        <f>IF(OR($B30="",'Training Plan'!$D30="Within days of hire",'Training Plan'!$E30="",'Training Plan'!$F30=""),"",IF(AND('Training Plan'!$E30&lt;=DATE(TrainingYear,9,0),'Training Plan'!$F30&gt;=DATE(TrainingYear,8,1)),1,""))</f>
        <v/>
      </c>
      <c r="M30" s="34" t="str">
        <f>IF(OR($B30="",'Training Plan'!$D30="Within days of hire",'Training Plan'!$E30="",'Training Plan'!$F30=""),"",IF(AND('Training Plan'!$E30&lt;=DATE(TrainingYear,10,0),'Training Plan'!$F30&gt;=DATE(TrainingYear,9,1)),1,""))</f>
        <v/>
      </c>
      <c r="N30" s="34" t="str">
        <f>IF(OR($B30="",'Training Plan'!$D30="Within days of hire",'Training Plan'!$E30="",'Training Plan'!$F30=""),"",IF(AND('Training Plan'!$E30&lt;=DATE(TrainingYear,11,0),'Training Plan'!$F30&gt;=DATE(TrainingYear,10,1)),1,""))</f>
        <v/>
      </c>
      <c r="O30" s="34" t="str">
        <f>IF(OR($B30="",'Training Plan'!$D30="Within days of hire",'Training Plan'!$E30="",'Training Plan'!$F30=""),"",IF(AND('Training Plan'!$E30&lt;=DATE(TrainingYear,12,0),'Training Plan'!$F30&gt;=DATE(TrainingYear,11,1)),1,""))</f>
        <v/>
      </c>
      <c r="P30" s="34" t="str">
        <f>IF(OR($B30="",'Training Plan'!$D30="Within days of hire",'Training Plan'!$E30="",'Training Plan'!$F30=""),"",IF(AND('Training Plan'!$E30&lt;=DATE(TrainingYear,13,0),'Training Plan'!$F30&gt;=DATE(TrainingYear,12,1)),1,""))</f>
        <v/>
      </c>
      <c r="Q30" s="35" t="str">
        <f>IF('Training Plan'!$B30="","",'Training Plan'!$K30)</f>
        <v/>
      </c>
    </row>
    <row r="31" spans="1:17" ht="19.05" customHeight="1" x14ac:dyDescent="0.3">
      <c r="A31" s="31" t="str">
        <f>IF('Training Plan'!$B31="","",'Training Plan'!$A31&amp;"")</f>
        <v/>
      </c>
      <c r="B31" s="32" t="str">
        <f>IF('Training Plan'!$B31="","",'Training Plan'!$B31&amp;"")</f>
        <v/>
      </c>
      <c r="C31" s="33" t="str">
        <f>IF('Training Plan'!$B31="","",'Training Plan'!$H31&amp;"")</f>
        <v/>
      </c>
      <c r="D31" s="33" t="str">
        <f>IF('Training Plan'!$B31="","",IF('Training Plan'!$D31="Within days of hire","Within "&amp;'Training Plan'!$G31&amp;" days of joining",IF(OR('Training Plan'!$E31="",'Training Plan'!$F31=""),"Set the dates",DAY('Training Plan'!$E31)&amp;" "&amp;CHOOSE(MONTH('Training Plan'!$E31),"Jan","Feb","Mar","Apr","May","Jun","Jul","Aug","Sep","Oct","Nov","Dec")&amp;" to "&amp;DAY('Training Plan'!$F31)&amp;" "&amp;CHOOSE(MONTH('Training Plan'!$F31),"Jan","Feb","Mar","Apr","May","Jun","Jul","Aug","Sep","Oct","Nov","Dec"))))</f>
        <v/>
      </c>
      <c r="E31" s="34" t="str">
        <f>IF(OR($B31="",'Training Plan'!$D31="Within days of hire",'Training Plan'!$E31="",'Training Plan'!$F31=""),"",IF(AND('Training Plan'!$E31&lt;=DATE(TrainingYear,2,0),'Training Plan'!$F31&gt;=DATE(TrainingYear,1,1)),1,""))</f>
        <v/>
      </c>
      <c r="F31" s="34" t="str">
        <f>IF(OR($B31="",'Training Plan'!$D31="Within days of hire",'Training Plan'!$E31="",'Training Plan'!$F31=""),"",IF(AND('Training Plan'!$E31&lt;=DATE(TrainingYear,3,0),'Training Plan'!$F31&gt;=DATE(TrainingYear,2,1)),1,""))</f>
        <v/>
      </c>
      <c r="G31" s="34" t="str">
        <f>IF(OR($B31="",'Training Plan'!$D31="Within days of hire",'Training Plan'!$E31="",'Training Plan'!$F31=""),"",IF(AND('Training Plan'!$E31&lt;=DATE(TrainingYear,4,0),'Training Plan'!$F31&gt;=DATE(TrainingYear,3,1)),1,""))</f>
        <v/>
      </c>
      <c r="H31" s="34" t="str">
        <f>IF(OR($B31="",'Training Plan'!$D31="Within days of hire",'Training Plan'!$E31="",'Training Plan'!$F31=""),"",IF(AND('Training Plan'!$E31&lt;=DATE(TrainingYear,5,0),'Training Plan'!$F31&gt;=DATE(TrainingYear,4,1)),1,""))</f>
        <v/>
      </c>
      <c r="I31" s="34" t="str">
        <f>IF(OR($B31="",'Training Plan'!$D31="Within days of hire",'Training Plan'!$E31="",'Training Plan'!$F31=""),"",IF(AND('Training Plan'!$E31&lt;=DATE(TrainingYear,6,0),'Training Plan'!$F31&gt;=DATE(TrainingYear,5,1)),1,""))</f>
        <v/>
      </c>
      <c r="J31" s="34" t="str">
        <f>IF(OR($B31="",'Training Plan'!$D31="Within days of hire",'Training Plan'!$E31="",'Training Plan'!$F31=""),"",IF(AND('Training Plan'!$E31&lt;=DATE(TrainingYear,7,0),'Training Plan'!$F31&gt;=DATE(TrainingYear,6,1)),1,""))</f>
        <v/>
      </c>
      <c r="K31" s="34" t="str">
        <f>IF(OR($B31="",'Training Plan'!$D31="Within days of hire",'Training Plan'!$E31="",'Training Plan'!$F31=""),"",IF(AND('Training Plan'!$E31&lt;=DATE(TrainingYear,8,0),'Training Plan'!$F31&gt;=DATE(TrainingYear,7,1)),1,""))</f>
        <v/>
      </c>
      <c r="L31" s="34" t="str">
        <f>IF(OR($B31="",'Training Plan'!$D31="Within days of hire",'Training Plan'!$E31="",'Training Plan'!$F31=""),"",IF(AND('Training Plan'!$E31&lt;=DATE(TrainingYear,9,0),'Training Plan'!$F31&gt;=DATE(TrainingYear,8,1)),1,""))</f>
        <v/>
      </c>
      <c r="M31" s="34" t="str">
        <f>IF(OR($B31="",'Training Plan'!$D31="Within days of hire",'Training Plan'!$E31="",'Training Plan'!$F31=""),"",IF(AND('Training Plan'!$E31&lt;=DATE(TrainingYear,10,0),'Training Plan'!$F31&gt;=DATE(TrainingYear,9,1)),1,""))</f>
        <v/>
      </c>
      <c r="N31" s="34" t="str">
        <f>IF(OR($B31="",'Training Plan'!$D31="Within days of hire",'Training Plan'!$E31="",'Training Plan'!$F31=""),"",IF(AND('Training Plan'!$E31&lt;=DATE(TrainingYear,11,0),'Training Plan'!$F31&gt;=DATE(TrainingYear,10,1)),1,""))</f>
        <v/>
      </c>
      <c r="O31" s="34" t="str">
        <f>IF(OR($B31="",'Training Plan'!$D31="Within days of hire",'Training Plan'!$E31="",'Training Plan'!$F31=""),"",IF(AND('Training Plan'!$E31&lt;=DATE(TrainingYear,12,0),'Training Plan'!$F31&gt;=DATE(TrainingYear,11,1)),1,""))</f>
        <v/>
      </c>
      <c r="P31" s="34" t="str">
        <f>IF(OR($B31="",'Training Plan'!$D31="Within days of hire",'Training Plan'!$E31="",'Training Plan'!$F31=""),"",IF(AND('Training Plan'!$E31&lt;=DATE(TrainingYear,13,0),'Training Plan'!$F31&gt;=DATE(TrainingYear,12,1)),1,""))</f>
        <v/>
      </c>
      <c r="Q31" s="35" t="str">
        <f>IF('Training Plan'!$B31="","",'Training Plan'!$K31)</f>
        <v/>
      </c>
    </row>
    <row r="32" spans="1:17" ht="19.05" customHeight="1" x14ac:dyDescent="0.3">
      <c r="A32" s="31" t="str">
        <f>IF('Training Plan'!$B32="","",'Training Plan'!$A32&amp;"")</f>
        <v/>
      </c>
      <c r="B32" s="32" t="str">
        <f>IF('Training Plan'!$B32="","",'Training Plan'!$B32&amp;"")</f>
        <v/>
      </c>
      <c r="C32" s="33" t="str">
        <f>IF('Training Plan'!$B32="","",'Training Plan'!$H32&amp;"")</f>
        <v/>
      </c>
      <c r="D32" s="33" t="str">
        <f>IF('Training Plan'!$B32="","",IF('Training Plan'!$D32="Within days of hire","Within "&amp;'Training Plan'!$G32&amp;" days of joining",IF(OR('Training Plan'!$E32="",'Training Plan'!$F32=""),"Set the dates",DAY('Training Plan'!$E32)&amp;" "&amp;CHOOSE(MONTH('Training Plan'!$E32),"Jan","Feb","Mar","Apr","May","Jun","Jul","Aug","Sep","Oct","Nov","Dec")&amp;" to "&amp;DAY('Training Plan'!$F32)&amp;" "&amp;CHOOSE(MONTH('Training Plan'!$F32),"Jan","Feb","Mar","Apr","May","Jun","Jul","Aug","Sep","Oct","Nov","Dec"))))</f>
        <v/>
      </c>
      <c r="E32" s="34" t="str">
        <f>IF(OR($B32="",'Training Plan'!$D32="Within days of hire",'Training Plan'!$E32="",'Training Plan'!$F32=""),"",IF(AND('Training Plan'!$E32&lt;=DATE(TrainingYear,2,0),'Training Plan'!$F32&gt;=DATE(TrainingYear,1,1)),1,""))</f>
        <v/>
      </c>
      <c r="F32" s="34" t="str">
        <f>IF(OR($B32="",'Training Plan'!$D32="Within days of hire",'Training Plan'!$E32="",'Training Plan'!$F32=""),"",IF(AND('Training Plan'!$E32&lt;=DATE(TrainingYear,3,0),'Training Plan'!$F32&gt;=DATE(TrainingYear,2,1)),1,""))</f>
        <v/>
      </c>
      <c r="G32" s="34" t="str">
        <f>IF(OR($B32="",'Training Plan'!$D32="Within days of hire",'Training Plan'!$E32="",'Training Plan'!$F32=""),"",IF(AND('Training Plan'!$E32&lt;=DATE(TrainingYear,4,0),'Training Plan'!$F32&gt;=DATE(TrainingYear,3,1)),1,""))</f>
        <v/>
      </c>
      <c r="H32" s="34" t="str">
        <f>IF(OR($B32="",'Training Plan'!$D32="Within days of hire",'Training Plan'!$E32="",'Training Plan'!$F32=""),"",IF(AND('Training Plan'!$E32&lt;=DATE(TrainingYear,5,0),'Training Plan'!$F32&gt;=DATE(TrainingYear,4,1)),1,""))</f>
        <v/>
      </c>
      <c r="I32" s="34" t="str">
        <f>IF(OR($B32="",'Training Plan'!$D32="Within days of hire",'Training Plan'!$E32="",'Training Plan'!$F32=""),"",IF(AND('Training Plan'!$E32&lt;=DATE(TrainingYear,6,0),'Training Plan'!$F32&gt;=DATE(TrainingYear,5,1)),1,""))</f>
        <v/>
      </c>
      <c r="J32" s="34" t="str">
        <f>IF(OR($B32="",'Training Plan'!$D32="Within days of hire",'Training Plan'!$E32="",'Training Plan'!$F32=""),"",IF(AND('Training Plan'!$E32&lt;=DATE(TrainingYear,7,0),'Training Plan'!$F32&gt;=DATE(TrainingYear,6,1)),1,""))</f>
        <v/>
      </c>
      <c r="K32" s="34" t="str">
        <f>IF(OR($B32="",'Training Plan'!$D32="Within days of hire",'Training Plan'!$E32="",'Training Plan'!$F32=""),"",IF(AND('Training Plan'!$E32&lt;=DATE(TrainingYear,8,0),'Training Plan'!$F32&gt;=DATE(TrainingYear,7,1)),1,""))</f>
        <v/>
      </c>
      <c r="L32" s="34" t="str">
        <f>IF(OR($B32="",'Training Plan'!$D32="Within days of hire",'Training Plan'!$E32="",'Training Plan'!$F32=""),"",IF(AND('Training Plan'!$E32&lt;=DATE(TrainingYear,9,0),'Training Plan'!$F32&gt;=DATE(TrainingYear,8,1)),1,""))</f>
        <v/>
      </c>
      <c r="M32" s="34" t="str">
        <f>IF(OR($B32="",'Training Plan'!$D32="Within days of hire",'Training Plan'!$E32="",'Training Plan'!$F32=""),"",IF(AND('Training Plan'!$E32&lt;=DATE(TrainingYear,10,0),'Training Plan'!$F32&gt;=DATE(TrainingYear,9,1)),1,""))</f>
        <v/>
      </c>
      <c r="N32" s="34" t="str">
        <f>IF(OR($B32="",'Training Plan'!$D32="Within days of hire",'Training Plan'!$E32="",'Training Plan'!$F32=""),"",IF(AND('Training Plan'!$E32&lt;=DATE(TrainingYear,11,0),'Training Plan'!$F32&gt;=DATE(TrainingYear,10,1)),1,""))</f>
        <v/>
      </c>
      <c r="O32" s="34" t="str">
        <f>IF(OR($B32="",'Training Plan'!$D32="Within days of hire",'Training Plan'!$E32="",'Training Plan'!$F32=""),"",IF(AND('Training Plan'!$E32&lt;=DATE(TrainingYear,12,0),'Training Plan'!$F32&gt;=DATE(TrainingYear,11,1)),1,""))</f>
        <v/>
      </c>
      <c r="P32" s="34" t="str">
        <f>IF(OR($B32="",'Training Plan'!$D32="Within days of hire",'Training Plan'!$E32="",'Training Plan'!$F32=""),"",IF(AND('Training Plan'!$E32&lt;=DATE(TrainingYear,13,0),'Training Plan'!$F32&gt;=DATE(TrainingYear,12,1)),1,""))</f>
        <v/>
      </c>
      <c r="Q32" s="35" t="str">
        <f>IF('Training Plan'!$B32="","",'Training Plan'!$K32)</f>
        <v/>
      </c>
    </row>
    <row r="33" spans="1:17" ht="19.05" customHeight="1" x14ac:dyDescent="0.3">
      <c r="A33" s="31" t="str">
        <f>IF('Training Plan'!$B33="","",'Training Plan'!$A33&amp;"")</f>
        <v/>
      </c>
      <c r="B33" s="32" t="str">
        <f>IF('Training Plan'!$B33="","",'Training Plan'!$B33&amp;"")</f>
        <v/>
      </c>
      <c r="C33" s="33" t="str">
        <f>IF('Training Plan'!$B33="","",'Training Plan'!$H33&amp;"")</f>
        <v/>
      </c>
      <c r="D33" s="33" t="str">
        <f>IF('Training Plan'!$B33="","",IF('Training Plan'!$D33="Within days of hire","Within "&amp;'Training Plan'!$G33&amp;" days of joining",IF(OR('Training Plan'!$E33="",'Training Plan'!$F33=""),"Set the dates",DAY('Training Plan'!$E33)&amp;" "&amp;CHOOSE(MONTH('Training Plan'!$E33),"Jan","Feb","Mar","Apr","May","Jun","Jul","Aug","Sep","Oct","Nov","Dec")&amp;" to "&amp;DAY('Training Plan'!$F33)&amp;" "&amp;CHOOSE(MONTH('Training Plan'!$F33),"Jan","Feb","Mar","Apr","May","Jun","Jul","Aug","Sep","Oct","Nov","Dec"))))</f>
        <v/>
      </c>
      <c r="E33" s="34" t="str">
        <f>IF(OR($B33="",'Training Plan'!$D33="Within days of hire",'Training Plan'!$E33="",'Training Plan'!$F33=""),"",IF(AND('Training Plan'!$E33&lt;=DATE(TrainingYear,2,0),'Training Plan'!$F33&gt;=DATE(TrainingYear,1,1)),1,""))</f>
        <v/>
      </c>
      <c r="F33" s="34" t="str">
        <f>IF(OR($B33="",'Training Plan'!$D33="Within days of hire",'Training Plan'!$E33="",'Training Plan'!$F33=""),"",IF(AND('Training Plan'!$E33&lt;=DATE(TrainingYear,3,0),'Training Plan'!$F33&gt;=DATE(TrainingYear,2,1)),1,""))</f>
        <v/>
      </c>
      <c r="G33" s="34" t="str">
        <f>IF(OR($B33="",'Training Plan'!$D33="Within days of hire",'Training Plan'!$E33="",'Training Plan'!$F33=""),"",IF(AND('Training Plan'!$E33&lt;=DATE(TrainingYear,4,0),'Training Plan'!$F33&gt;=DATE(TrainingYear,3,1)),1,""))</f>
        <v/>
      </c>
      <c r="H33" s="34" t="str">
        <f>IF(OR($B33="",'Training Plan'!$D33="Within days of hire",'Training Plan'!$E33="",'Training Plan'!$F33=""),"",IF(AND('Training Plan'!$E33&lt;=DATE(TrainingYear,5,0),'Training Plan'!$F33&gt;=DATE(TrainingYear,4,1)),1,""))</f>
        <v/>
      </c>
      <c r="I33" s="34" t="str">
        <f>IF(OR($B33="",'Training Plan'!$D33="Within days of hire",'Training Plan'!$E33="",'Training Plan'!$F33=""),"",IF(AND('Training Plan'!$E33&lt;=DATE(TrainingYear,6,0),'Training Plan'!$F33&gt;=DATE(TrainingYear,5,1)),1,""))</f>
        <v/>
      </c>
      <c r="J33" s="34" t="str">
        <f>IF(OR($B33="",'Training Plan'!$D33="Within days of hire",'Training Plan'!$E33="",'Training Plan'!$F33=""),"",IF(AND('Training Plan'!$E33&lt;=DATE(TrainingYear,7,0),'Training Plan'!$F33&gt;=DATE(TrainingYear,6,1)),1,""))</f>
        <v/>
      </c>
      <c r="K33" s="34" t="str">
        <f>IF(OR($B33="",'Training Plan'!$D33="Within days of hire",'Training Plan'!$E33="",'Training Plan'!$F33=""),"",IF(AND('Training Plan'!$E33&lt;=DATE(TrainingYear,8,0),'Training Plan'!$F33&gt;=DATE(TrainingYear,7,1)),1,""))</f>
        <v/>
      </c>
      <c r="L33" s="34" t="str">
        <f>IF(OR($B33="",'Training Plan'!$D33="Within days of hire",'Training Plan'!$E33="",'Training Plan'!$F33=""),"",IF(AND('Training Plan'!$E33&lt;=DATE(TrainingYear,9,0),'Training Plan'!$F33&gt;=DATE(TrainingYear,8,1)),1,""))</f>
        <v/>
      </c>
      <c r="M33" s="34" t="str">
        <f>IF(OR($B33="",'Training Plan'!$D33="Within days of hire",'Training Plan'!$E33="",'Training Plan'!$F33=""),"",IF(AND('Training Plan'!$E33&lt;=DATE(TrainingYear,10,0),'Training Plan'!$F33&gt;=DATE(TrainingYear,9,1)),1,""))</f>
        <v/>
      </c>
      <c r="N33" s="34" t="str">
        <f>IF(OR($B33="",'Training Plan'!$D33="Within days of hire",'Training Plan'!$E33="",'Training Plan'!$F33=""),"",IF(AND('Training Plan'!$E33&lt;=DATE(TrainingYear,11,0),'Training Plan'!$F33&gt;=DATE(TrainingYear,10,1)),1,""))</f>
        <v/>
      </c>
      <c r="O33" s="34" t="str">
        <f>IF(OR($B33="",'Training Plan'!$D33="Within days of hire",'Training Plan'!$E33="",'Training Plan'!$F33=""),"",IF(AND('Training Plan'!$E33&lt;=DATE(TrainingYear,12,0),'Training Plan'!$F33&gt;=DATE(TrainingYear,11,1)),1,""))</f>
        <v/>
      </c>
      <c r="P33" s="34" t="str">
        <f>IF(OR($B33="",'Training Plan'!$D33="Within days of hire",'Training Plan'!$E33="",'Training Plan'!$F33=""),"",IF(AND('Training Plan'!$E33&lt;=DATE(TrainingYear,13,0),'Training Plan'!$F33&gt;=DATE(TrainingYear,12,1)),1,""))</f>
        <v/>
      </c>
      <c r="Q33" s="35" t="str">
        <f>IF('Training Plan'!$B33="","",'Training Plan'!$K33)</f>
        <v/>
      </c>
    </row>
    <row r="34" spans="1:17" ht="19.05" customHeight="1" x14ac:dyDescent="0.3">
      <c r="A34" s="31" t="str">
        <f>IF('Training Plan'!$B34="","",'Training Plan'!$A34&amp;"")</f>
        <v/>
      </c>
      <c r="B34" s="32" t="str">
        <f>IF('Training Plan'!$B34="","",'Training Plan'!$B34&amp;"")</f>
        <v/>
      </c>
      <c r="C34" s="33" t="str">
        <f>IF('Training Plan'!$B34="","",'Training Plan'!$H34&amp;"")</f>
        <v/>
      </c>
      <c r="D34" s="33" t="str">
        <f>IF('Training Plan'!$B34="","",IF('Training Plan'!$D34="Within days of hire","Within "&amp;'Training Plan'!$G34&amp;" days of joining",IF(OR('Training Plan'!$E34="",'Training Plan'!$F34=""),"Set the dates",DAY('Training Plan'!$E34)&amp;" "&amp;CHOOSE(MONTH('Training Plan'!$E34),"Jan","Feb","Mar","Apr","May","Jun","Jul","Aug","Sep","Oct","Nov","Dec")&amp;" to "&amp;DAY('Training Plan'!$F34)&amp;" "&amp;CHOOSE(MONTH('Training Plan'!$F34),"Jan","Feb","Mar","Apr","May","Jun","Jul","Aug","Sep","Oct","Nov","Dec"))))</f>
        <v/>
      </c>
      <c r="E34" s="34" t="str">
        <f>IF(OR($B34="",'Training Plan'!$D34="Within days of hire",'Training Plan'!$E34="",'Training Plan'!$F34=""),"",IF(AND('Training Plan'!$E34&lt;=DATE(TrainingYear,2,0),'Training Plan'!$F34&gt;=DATE(TrainingYear,1,1)),1,""))</f>
        <v/>
      </c>
      <c r="F34" s="34" t="str">
        <f>IF(OR($B34="",'Training Plan'!$D34="Within days of hire",'Training Plan'!$E34="",'Training Plan'!$F34=""),"",IF(AND('Training Plan'!$E34&lt;=DATE(TrainingYear,3,0),'Training Plan'!$F34&gt;=DATE(TrainingYear,2,1)),1,""))</f>
        <v/>
      </c>
      <c r="G34" s="34" t="str">
        <f>IF(OR($B34="",'Training Plan'!$D34="Within days of hire",'Training Plan'!$E34="",'Training Plan'!$F34=""),"",IF(AND('Training Plan'!$E34&lt;=DATE(TrainingYear,4,0),'Training Plan'!$F34&gt;=DATE(TrainingYear,3,1)),1,""))</f>
        <v/>
      </c>
      <c r="H34" s="34" t="str">
        <f>IF(OR($B34="",'Training Plan'!$D34="Within days of hire",'Training Plan'!$E34="",'Training Plan'!$F34=""),"",IF(AND('Training Plan'!$E34&lt;=DATE(TrainingYear,5,0),'Training Plan'!$F34&gt;=DATE(TrainingYear,4,1)),1,""))</f>
        <v/>
      </c>
      <c r="I34" s="34" t="str">
        <f>IF(OR($B34="",'Training Plan'!$D34="Within days of hire",'Training Plan'!$E34="",'Training Plan'!$F34=""),"",IF(AND('Training Plan'!$E34&lt;=DATE(TrainingYear,6,0),'Training Plan'!$F34&gt;=DATE(TrainingYear,5,1)),1,""))</f>
        <v/>
      </c>
      <c r="J34" s="34" t="str">
        <f>IF(OR($B34="",'Training Plan'!$D34="Within days of hire",'Training Plan'!$E34="",'Training Plan'!$F34=""),"",IF(AND('Training Plan'!$E34&lt;=DATE(TrainingYear,7,0),'Training Plan'!$F34&gt;=DATE(TrainingYear,6,1)),1,""))</f>
        <v/>
      </c>
      <c r="K34" s="34" t="str">
        <f>IF(OR($B34="",'Training Plan'!$D34="Within days of hire",'Training Plan'!$E34="",'Training Plan'!$F34=""),"",IF(AND('Training Plan'!$E34&lt;=DATE(TrainingYear,8,0),'Training Plan'!$F34&gt;=DATE(TrainingYear,7,1)),1,""))</f>
        <v/>
      </c>
      <c r="L34" s="34" t="str">
        <f>IF(OR($B34="",'Training Plan'!$D34="Within days of hire",'Training Plan'!$E34="",'Training Plan'!$F34=""),"",IF(AND('Training Plan'!$E34&lt;=DATE(TrainingYear,9,0),'Training Plan'!$F34&gt;=DATE(TrainingYear,8,1)),1,""))</f>
        <v/>
      </c>
      <c r="M34" s="34" t="str">
        <f>IF(OR($B34="",'Training Plan'!$D34="Within days of hire",'Training Plan'!$E34="",'Training Plan'!$F34=""),"",IF(AND('Training Plan'!$E34&lt;=DATE(TrainingYear,10,0),'Training Plan'!$F34&gt;=DATE(TrainingYear,9,1)),1,""))</f>
        <v/>
      </c>
      <c r="N34" s="34" t="str">
        <f>IF(OR($B34="",'Training Plan'!$D34="Within days of hire",'Training Plan'!$E34="",'Training Plan'!$F34=""),"",IF(AND('Training Plan'!$E34&lt;=DATE(TrainingYear,11,0),'Training Plan'!$F34&gt;=DATE(TrainingYear,10,1)),1,""))</f>
        <v/>
      </c>
      <c r="O34" s="34" t="str">
        <f>IF(OR($B34="",'Training Plan'!$D34="Within days of hire",'Training Plan'!$E34="",'Training Plan'!$F34=""),"",IF(AND('Training Plan'!$E34&lt;=DATE(TrainingYear,12,0),'Training Plan'!$F34&gt;=DATE(TrainingYear,11,1)),1,""))</f>
        <v/>
      </c>
      <c r="P34" s="34" t="str">
        <f>IF(OR($B34="",'Training Plan'!$D34="Within days of hire",'Training Plan'!$E34="",'Training Plan'!$F34=""),"",IF(AND('Training Plan'!$E34&lt;=DATE(TrainingYear,13,0),'Training Plan'!$F34&gt;=DATE(TrainingYear,12,1)),1,""))</f>
        <v/>
      </c>
      <c r="Q34" s="35" t="str">
        <f>IF('Training Plan'!$B34="","",'Training Plan'!$K34)</f>
        <v/>
      </c>
    </row>
    <row r="35" spans="1:17" ht="19.05" customHeight="1" x14ac:dyDescent="0.3">
      <c r="A35" s="31" t="str">
        <f>IF('Training Plan'!$B35="","",'Training Plan'!$A35&amp;"")</f>
        <v/>
      </c>
      <c r="B35" s="32" t="str">
        <f>IF('Training Plan'!$B35="","",'Training Plan'!$B35&amp;"")</f>
        <v/>
      </c>
      <c r="C35" s="33" t="str">
        <f>IF('Training Plan'!$B35="","",'Training Plan'!$H35&amp;"")</f>
        <v/>
      </c>
      <c r="D35" s="33" t="str">
        <f>IF('Training Plan'!$B35="","",IF('Training Plan'!$D35="Within days of hire","Within "&amp;'Training Plan'!$G35&amp;" days of joining",IF(OR('Training Plan'!$E35="",'Training Plan'!$F35=""),"Set the dates",DAY('Training Plan'!$E35)&amp;" "&amp;CHOOSE(MONTH('Training Plan'!$E35),"Jan","Feb","Mar","Apr","May","Jun","Jul","Aug","Sep","Oct","Nov","Dec")&amp;" to "&amp;DAY('Training Plan'!$F35)&amp;" "&amp;CHOOSE(MONTH('Training Plan'!$F35),"Jan","Feb","Mar","Apr","May","Jun","Jul","Aug","Sep","Oct","Nov","Dec"))))</f>
        <v/>
      </c>
      <c r="E35" s="34" t="str">
        <f>IF(OR($B35="",'Training Plan'!$D35="Within days of hire",'Training Plan'!$E35="",'Training Plan'!$F35=""),"",IF(AND('Training Plan'!$E35&lt;=DATE(TrainingYear,2,0),'Training Plan'!$F35&gt;=DATE(TrainingYear,1,1)),1,""))</f>
        <v/>
      </c>
      <c r="F35" s="34" t="str">
        <f>IF(OR($B35="",'Training Plan'!$D35="Within days of hire",'Training Plan'!$E35="",'Training Plan'!$F35=""),"",IF(AND('Training Plan'!$E35&lt;=DATE(TrainingYear,3,0),'Training Plan'!$F35&gt;=DATE(TrainingYear,2,1)),1,""))</f>
        <v/>
      </c>
      <c r="G35" s="34" t="str">
        <f>IF(OR($B35="",'Training Plan'!$D35="Within days of hire",'Training Plan'!$E35="",'Training Plan'!$F35=""),"",IF(AND('Training Plan'!$E35&lt;=DATE(TrainingYear,4,0),'Training Plan'!$F35&gt;=DATE(TrainingYear,3,1)),1,""))</f>
        <v/>
      </c>
      <c r="H35" s="34" t="str">
        <f>IF(OR($B35="",'Training Plan'!$D35="Within days of hire",'Training Plan'!$E35="",'Training Plan'!$F35=""),"",IF(AND('Training Plan'!$E35&lt;=DATE(TrainingYear,5,0),'Training Plan'!$F35&gt;=DATE(TrainingYear,4,1)),1,""))</f>
        <v/>
      </c>
      <c r="I35" s="34" t="str">
        <f>IF(OR($B35="",'Training Plan'!$D35="Within days of hire",'Training Plan'!$E35="",'Training Plan'!$F35=""),"",IF(AND('Training Plan'!$E35&lt;=DATE(TrainingYear,6,0),'Training Plan'!$F35&gt;=DATE(TrainingYear,5,1)),1,""))</f>
        <v/>
      </c>
      <c r="J35" s="34" t="str">
        <f>IF(OR($B35="",'Training Plan'!$D35="Within days of hire",'Training Plan'!$E35="",'Training Plan'!$F35=""),"",IF(AND('Training Plan'!$E35&lt;=DATE(TrainingYear,7,0),'Training Plan'!$F35&gt;=DATE(TrainingYear,6,1)),1,""))</f>
        <v/>
      </c>
      <c r="K35" s="34" t="str">
        <f>IF(OR($B35="",'Training Plan'!$D35="Within days of hire",'Training Plan'!$E35="",'Training Plan'!$F35=""),"",IF(AND('Training Plan'!$E35&lt;=DATE(TrainingYear,8,0),'Training Plan'!$F35&gt;=DATE(TrainingYear,7,1)),1,""))</f>
        <v/>
      </c>
      <c r="L35" s="34" t="str">
        <f>IF(OR($B35="",'Training Plan'!$D35="Within days of hire",'Training Plan'!$E35="",'Training Plan'!$F35=""),"",IF(AND('Training Plan'!$E35&lt;=DATE(TrainingYear,9,0),'Training Plan'!$F35&gt;=DATE(TrainingYear,8,1)),1,""))</f>
        <v/>
      </c>
      <c r="M35" s="34" t="str">
        <f>IF(OR($B35="",'Training Plan'!$D35="Within days of hire",'Training Plan'!$E35="",'Training Plan'!$F35=""),"",IF(AND('Training Plan'!$E35&lt;=DATE(TrainingYear,10,0),'Training Plan'!$F35&gt;=DATE(TrainingYear,9,1)),1,""))</f>
        <v/>
      </c>
      <c r="N35" s="34" t="str">
        <f>IF(OR($B35="",'Training Plan'!$D35="Within days of hire",'Training Plan'!$E35="",'Training Plan'!$F35=""),"",IF(AND('Training Plan'!$E35&lt;=DATE(TrainingYear,11,0),'Training Plan'!$F35&gt;=DATE(TrainingYear,10,1)),1,""))</f>
        <v/>
      </c>
      <c r="O35" s="34" t="str">
        <f>IF(OR($B35="",'Training Plan'!$D35="Within days of hire",'Training Plan'!$E35="",'Training Plan'!$F35=""),"",IF(AND('Training Plan'!$E35&lt;=DATE(TrainingYear,12,0),'Training Plan'!$F35&gt;=DATE(TrainingYear,11,1)),1,""))</f>
        <v/>
      </c>
      <c r="P35" s="34" t="str">
        <f>IF(OR($B35="",'Training Plan'!$D35="Within days of hire",'Training Plan'!$E35="",'Training Plan'!$F35=""),"",IF(AND('Training Plan'!$E35&lt;=DATE(TrainingYear,13,0),'Training Plan'!$F35&gt;=DATE(TrainingYear,12,1)),1,""))</f>
        <v/>
      </c>
      <c r="Q35" s="35" t="str">
        <f>IF('Training Plan'!$B35="","",'Training Plan'!$K35)</f>
        <v/>
      </c>
    </row>
    <row r="36" spans="1:17" ht="19.05" customHeight="1" x14ac:dyDescent="0.3">
      <c r="A36" s="31" t="str">
        <f>IF('Training Plan'!$B36="","",'Training Plan'!$A36&amp;"")</f>
        <v/>
      </c>
      <c r="B36" s="32" t="str">
        <f>IF('Training Plan'!$B36="","",'Training Plan'!$B36&amp;"")</f>
        <v/>
      </c>
      <c r="C36" s="33" t="str">
        <f>IF('Training Plan'!$B36="","",'Training Plan'!$H36&amp;"")</f>
        <v/>
      </c>
      <c r="D36" s="33" t="str">
        <f>IF('Training Plan'!$B36="","",IF('Training Plan'!$D36="Within days of hire","Within "&amp;'Training Plan'!$G36&amp;" days of joining",IF(OR('Training Plan'!$E36="",'Training Plan'!$F36=""),"Set the dates",DAY('Training Plan'!$E36)&amp;" "&amp;CHOOSE(MONTH('Training Plan'!$E36),"Jan","Feb","Mar","Apr","May","Jun","Jul","Aug","Sep","Oct","Nov","Dec")&amp;" to "&amp;DAY('Training Plan'!$F36)&amp;" "&amp;CHOOSE(MONTH('Training Plan'!$F36),"Jan","Feb","Mar","Apr","May","Jun","Jul","Aug","Sep","Oct","Nov","Dec"))))</f>
        <v/>
      </c>
      <c r="E36" s="34" t="str">
        <f>IF(OR($B36="",'Training Plan'!$D36="Within days of hire",'Training Plan'!$E36="",'Training Plan'!$F36=""),"",IF(AND('Training Plan'!$E36&lt;=DATE(TrainingYear,2,0),'Training Plan'!$F36&gt;=DATE(TrainingYear,1,1)),1,""))</f>
        <v/>
      </c>
      <c r="F36" s="34" t="str">
        <f>IF(OR($B36="",'Training Plan'!$D36="Within days of hire",'Training Plan'!$E36="",'Training Plan'!$F36=""),"",IF(AND('Training Plan'!$E36&lt;=DATE(TrainingYear,3,0),'Training Plan'!$F36&gt;=DATE(TrainingYear,2,1)),1,""))</f>
        <v/>
      </c>
      <c r="G36" s="34" t="str">
        <f>IF(OR($B36="",'Training Plan'!$D36="Within days of hire",'Training Plan'!$E36="",'Training Plan'!$F36=""),"",IF(AND('Training Plan'!$E36&lt;=DATE(TrainingYear,4,0),'Training Plan'!$F36&gt;=DATE(TrainingYear,3,1)),1,""))</f>
        <v/>
      </c>
      <c r="H36" s="34" t="str">
        <f>IF(OR($B36="",'Training Plan'!$D36="Within days of hire",'Training Plan'!$E36="",'Training Plan'!$F36=""),"",IF(AND('Training Plan'!$E36&lt;=DATE(TrainingYear,5,0),'Training Plan'!$F36&gt;=DATE(TrainingYear,4,1)),1,""))</f>
        <v/>
      </c>
      <c r="I36" s="34" t="str">
        <f>IF(OR($B36="",'Training Plan'!$D36="Within days of hire",'Training Plan'!$E36="",'Training Plan'!$F36=""),"",IF(AND('Training Plan'!$E36&lt;=DATE(TrainingYear,6,0),'Training Plan'!$F36&gt;=DATE(TrainingYear,5,1)),1,""))</f>
        <v/>
      </c>
      <c r="J36" s="34" t="str">
        <f>IF(OR($B36="",'Training Plan'!$D36="Within days of hire",'Training Plan'!$E36="",'Training Plan'!$F36=""),"",IF(AND('Training Plan'!$E36&lt;=DATE(TrainingYear,7,0),'Training Plan'!$F36&gt;=DATE(TrainingYear,6,1)),1,""))</f>
        <v/>
      </c>
      <c r="K36" s="34" t="str">
        <f>IF(OR($B36="",'Training Plan'!$D36="Within days of hire",'Training Plan'!$E36="",'Training Plan'!$F36=""),"",IF(AND('Training Plan'!$E36&lt;=DATE(TrainingYear,8,0),'Training Plan'!$F36&gt;=DATE(TrainingYear,7,1)),1,""))</f>
        <v/>
      </c>
      <c r="L36" s="34" t="str">
        <f>IF(OR($B36="",'Training Plan'!$D36="Within days of hire",'Training Plan'!$E36="",'Training Plan'!$F36=""),"",IF(AND('Training Plan'!$E36&lt;=DATE(TrainingYear,9,0),'Training Plan'!$F36&gt;=DATE(TrainingYear,8,1)),1,""))</f>
        <v/>
      </c>
      <c r="M36" s="34" t="str">
        <f>IF(OR($B36="",'Training Plan'!$D36="Within days of hire",'Training Plan'!$E36="",'Training Plan'!$F36=""),"",IF(AND('Training Plan'!$E36&lt;=DATE(TrainingYear,10,0),'Training Plan'!$F36&gt;=DATE(TrainingYear,9,1)),1,""))</f>
        <v/>
      </c>
      <c r="N36" s="34" t="str">
        <f>IF(OR($B36="",'Training Plan'!$D36="Within days of hire",'Training Plan'!$E36="",'Training Plan'!$F36=""),"",IF(AND('Training Plan'!$E36&lt;=DATE(TrainingYear,11,0),'Training Plan'!$F36&gt;=DATE(TrainingYear,10,1)),1,""))</f>
        <v/>
      </c>
      <c r="O36" s="34" t="str">
        <f>IF(OR($B36="",'Training Plan'!$D36="Within days of hire",'Training Plan'!$E36="",'Training Plan'!$F36=""),"",IF(AND('Training Plan'!$E36&lt;=DATE(TrainingYear,12,0),'Training Plan'!$F36&gt;=DATE(TrainingYear,11,1)),1,""))</f>
        <v/>
      </c>
      <c r="P36" s="34" t="str">
        <f>IF(OR($B36="",'Training Plan'!$D36="Within days of hire",'Training Plan'!$E36="",'Training Plan'!$F36=""),"",IF(AND('Training Plan'!$E36&lt;=DATE(TrainingYear,13,0),'Training Plan'!$F36&gt;=DATE(TrainingYear,12,1)),1,""))</f>
        <v/>
      </c>
      <c r="Q36" s="35" t="str">
        <f>IF('Training Plan'!$B36="","",'Training Plan'!$K36)</f>
        <v/>
      </c>
    </row>
    <row r="37" spans="1:17" ht="19.05" customHeight="1" x14ac:dyDescent="0.3">
      <c r="A37" s="31" t="str">
        <f>IF('Training Plan'!$B37="","",'Training Plan'!$A37&amp;"")</f>
        <v/>
      </c>
      <c r="B37" s="32" t="str">
        <f>IF('Training Plan'!$B37="","",'Training Plan'!$B37&amp;"")</f>
        <v/>
      </c>
      <c r="C37" s="33" t="str">
        <f>IF('Training Plan'!$B37="","",'Training Plan'!$H37&amp;"")</f>
        <v/>
      </c>
      <c r="D37" s="33" t="str">
        <f>IF('Training Plan'!$B37="","",IF('Training Plan'!$D37="Within days of hire","Within "&amp;'Training Plan'!$G37&amp;" days of joining",IF(OR('Training Plan'!$E37="",'Training Plan'!$F37=""),"Set the dates",DAY('Training Plan'!$E37)&amp;" "&amp;CHOOSE(MONTH('Training Plan'!$E37),"Jan","Feb","Mar","Apr","May","Jun","Jul","Aug","Sep","Oct","Nov","Dec")&amp;" to "&amp;DAY('Training Plan'!$F37)&amp;" "&amp;CHOOSE(MONTH('Training Plan'!$F37),"Jan","Feb","Mar","Apr","May","Jun","Jul","Aug","Sep","Oct","Nov","Dec"))))</f>
        <v/>
      </c>
      <c r="E37" s="34" t="str">
        <f>IF(OR($B37="",'Training Plan'!$D37="Within days of hire",'Training Plan'!$E37="",'Training Plan'!$F37=""),"",IF(AND('Training Plan'!$E37&lt;=DATE(TrainingYear,2,0),'Training Plan'!$F37&gt;=DATE(TrainingYear,1,1)),1,""))</f>
        <v/>
      </c>
      <c r="F37" s="34" t="str">
        <f>IF(OR($B37="",'Training Plan'!$D37="Within days of hire",'Training Plan'!$E37="",'Training Plan'!$F37=""),"",IF(AND('Training Plan'!$E37&lt;=DATE(TrainingYear,3,0),'Training Plan'!$F37&gt;=DATE(TrainingYear,2,1)),1,""))</f>
        <v/>
      </c>
      <c r="G37" s="34" t="str">
        <f>IF(OR($B37="",'Training Plan'!$D37="Within days of hire",'Training Plan'!$E37="",'Training Plan'!$F37=""),"",IF(AND('Training Plan'!$E37&lt;=DATE(TrainingYear,4,0),'Training Plan'!$F37&gt;=DATE(TrainingYear,3,1)),1,""))</f>
        <v/>
      </c>
      <c r="H37" s="34" t="str">
        <f>IF(OR($B37="",'Training Plan'!$D37="Within days of hire",'Training Plan'!$E37="",'Training Plan'!$F37=""),"",IF(AND('Training Plan'!$E37&lt;=DATE(TrainingYear,5,0),'Training Plan'!$F37&gt;=DATE(TrainingYear,4,1)),1,""))</f>
        <v/>
      </c>
      <c r="I37" s="34" t="str">
        <f>IF(OR($B37="",'Training Plan'!$D37="Within days of hire",'Training Plan'!$E37="",'Training Plan'!$F37=""),"",IF(AND('Training Plan'!$E37&lt;=DATE(TrainingYear,6,0),'Training Plan'!$F37&gt;=DATE(TrainingYear,5,1)),1,""))</f>
        <v/>
      </c>
      <c r="J37" s="34" t="str">
        <f>IF(OR($B37="",'Training Plan'!$D37="Within days of hire",'Training Plan'!$E37="",'Training Plan'!$F37=""),"",IF(AND('Training Plan'!$E37&lt;=DATE(TrainingYear,7,0),'Training Plan'!$F37&gt;=DATE(TrainingYear,6,1)),1,""))</f>
        <v/>
      </c>
      <c r="K37" s="34" t="str">
        <f>IF(OR($B37="",'Training Plan'!$D37="Within days of hire",'Training Plan'!$E37="",'Training Plan'!$F37=""),"",IF(AND('Training Plan'!$E37&lt;=DATE(TrainingYear,8,0),'Training Plan'!$F37&gt;=DATE(TrainingYear,7,1)),1,""))</f>
        <v/>
      </c>
      <c r="L37" s="34" t="str">
        <f>IF(OR($B37="",'Training Plan'!$D37="Within days of hire",'Training Plan'!$E37="",'Training Plan'!$F37=""),"",IF(AND('Training Plan'!$E37&lt;=DATE(TrainingYear,9,0),'Training Plan'!$F37&gt;=DATE(TrainingYear,8,1)),1,""))</f>
        <v/>
      </c>
      <c r="M37" s="34" t="str">
        <f>IF(OR($B37="",'Training Plan'!$D37="Within days of hire",'Training Plan'!$E37="",'Training Plan'!$F37=""),"",IF(AND('Training Plan'!$E37&lt;=DATE(TrainingYear,10,0),'Training Plan'!$F37&gt;=DATE(TrainingYear,9,1)),1,""))</f>
        <v/>
      </c>
      <c r="N37" s="34" t="str">
        <f>IF(OR($B37="",'Training Plan'!$D37="Within days of hire",'Training Plan'!$E37="",'Training Plan'!$F37=""),"",IF(AND('Training Plan'!$E37&lt;=DATE(TrainingYear,11,0),'Training Plan'!$F37&gt;=DATE(TrainingYear,10,1)),1,""))</f>
        <v/>
      </c>
      <c r="O37" s="34" t="str">
        <f>IF(OR($B37="",'Training Plan'!$D37="Within days of hire",'Training Plan'!$E37="",'Training Plan'!$F37=""),"",IF(AND('Training Plan'!$E37&lt;=DATE(TrainingYear,12,0),'Training Plan'!$F37&gt;=DATE(TrainingYear,11,1)),1,""))</f>
        <v/>
      </c>
      <c r="P37" s="34" t="str">
        <f>IF(OR($B37="",'Training Plan'!$D37="Within days of hire",'Training Plan'!$E37="",'Training Plan'!$F37=""),"",IF(AND('Training Plan'!$E37&lt;=DATE(TrainingYear,13,0),'Training Plan'!$F37&gt;=DATE(TrainingYear,12,1)),1,""))</f>
        <v/>
      </c>
      <c r="Q37" s="35" t="str">
        <f>IF('Training Plan'!$B37="","",'Training Plan'!$K37)</f>
        <v/>
      </c>
    </row>
    <row r="38" spans="1:17" ht="19.05" customHeight="1" x14ac:dyDescent="0.3">
      <c r="A38" s="31" t="str">
        <f>IF('Training Plan'!$B38="","",'Training Plan'!$A38&amp;"")</f>
        <v/>
      </c>
      <c r="B38" s="32" t="str">
        <f>IF('Training Plan'!$B38="","",'Training Plan'!$B38&amp;"")</f>
        <v/>
      </c>
      <c r="C38" s="33" t="str">
        <f>IF('Training Plan'!$B38="","",'Training Plan'!$H38&amp;"")</f>
        <v/>
      </c>
      <c r="D38" s="33" t="str">
        <f>IF('Training Plan'!$B38="","",IF('Training Plan'!$D38="Within days of hire","Within "&amp;'Training Plan'!$G38&amp;" days of joining",IF(OR('Training Plan'!$E38="",'Training Plan'!$F38=""),"Set the dates",DAY('Training Plan'!$E38)&amp;" "&amp;CHOOSE(MONTH('Training Plan'!$E38),"Jan","Feb","Mar","Apr","May","Jun","Jul","Aug","Sep","Oct","Nov","Dec")&amp;" to "&amp;DAY('Training Plan'!$F38)&amp;" "&amp;CHOOSE(MONTH('Training Plan'!$F38),"Jan","Feb","Mar","Apr","May","Jun","Jul","Aug","Sep","Oct","Nov","Dec"))))</f>
        <v/>
      </c>
      <c r="E38" s="34" t="str">
        <f>IF(OR($B38="",'Training Plan'!$D38="Within days of hire",'Training Plan'!$E38="",'Training Plan'!$F38=""),"",IF(AND('Training Plan'!$E38&lt;=DATE(TrainingYear,2,0),'Training Plan'!$F38&gt;=DATE(TrainingYear,1,1)),1,""))</f>
        <v/>
      </c>
      <c r="F38" s="34" t="str">
        <f>IF(OR($B38="",'Training Plan'!$D38="Within days of hire",'Training Plan'!$E38="",'Training Plan'!$F38=""),"",IF(AND('Training Plan'!$E38&lt;=DATE(TrainingYear,3,0),'Training Plan'!$F38&gt;=DATE(TrainingYear,2,1)),1,""))</f>
        <v/>
      </c>
      <c r="G38" s="34" t="str">
        <f>IF(OR($B38="",'Training Plan'!$D38="Within days of hire",'Training Plan'!$E38="",'Training Plan'!$F38=""),"",IF(AND('Training Plan'!$E38&lt;=DATE(TrainingYear,4,0),'Training Plan'!$F38&gt;=DATE(TrainingYear,3,1)),1,""))</f>
        <v/>
      </c>
      <c r="H38" s="34" t="str">
        <f>IF(OR($B38="",'Training Plan'!$D38="Within days of hire",'Training Plan'!$E38="",'Training Plan'!$F38=""),"",IF(AND('Training Plan'!$E38&lt;=DATE(TrainingYear,5,0),'Training Plan'!$F38&gt;=DATE(TrainingYear,4,1)),1,""))</f>
        <v/>
      </c>
      <c r="I38" s="34" t="str">
        <f>IF(OR($B38="",'Training Plan'!$D38="Within days of hire",'Training Plan'!$E38="",'Training Plan'!$F38=""),"",IF(AND('Training Plan'!$E38&lt;=DATE(TrainingYear,6,0),'Training Plan'!$F38&gt;=DATE(TrainingYear,5,1)),1,""))</f>
        <v/>
      </c>
      <c r="J38" s="34" t="str">
        <f>IF(OR($B38="",'Training Plan'!$D38="Within days of hire",'Training Plan'!$E38="",'Training Plan'!$F38=""),"",IF(AND('Training Plan'!$E38&lt;=DATE(TrainingYear,7,0),'Training Plan'!$F38&gt;=DATE(TrainingYear,6,1)),1,""))</f>
        <v/>
      </c>
      <c r="K38" s="34" t="str">
        <f>IF(OR($B38="",'Training Plan'!$D38="Within days of hire",'Training Plan'!$E38="",'Training Plan'!$F38=""),"",IF(AND('Training Plan'!$E38&lt;=DATE(TrainingYear,8,0),'Training Plan'!$F38&gt;=DATE(TrainingYear,7,1)),1,""))</f>
        <v/>
      </c>
      <c r="L38" s="34" t="str">
        <f>IF(OR($B38="",'Training Plan'!$D38="Within days of hire",'Training Plan'!$E38="",'Training Plan'!$F38=""),"",IF(AND('Training Plan'!$E38&lt;=DATE(TrainingYear,9,0),'Training Plan'!$F38&gt;=DATE(TrainingYear,8,1)),1,""))</f>
        <v/>
      </c>
      <c r="M38" s="34" t="str">
        <f>IF(OR($B38="",'Training Plan'!$D38="Within days of hire",'Training Plan'!$E38="",'Training Plan'!$F38=""),"",IF(AND('Training Plan'!$E38&lt;=DATE(TrainingYear,10,0),'Training Plan'!$F38&gt;=DATE(TrainingYear,9,1)),1,""))</f>
        <v/>
      </c>
      <c r="N38" s="34" t="str">
        <f>IF(OR($B38="",'Training Plan'!$D38="Within days of hire",'Training Plan'!$E38="",'Training Plan'!$F38=""),"",IF(AND('Training Plan'!$E38&lt;=DATE(TrainingYear,11,0),'Training Plan'!$F38&gt;=DATE(TrainingYear,10,1)),1,""))</f>
        <v/>
      </c>
      <c r="O38" s="34" t="str">
        <f>IF(OR($B38="",'Training Plan'!$D38="Within days of hire",'Training Plan'!$E38="",'Training Plan'!$F38=""),"",IF(AND('Training Plan'!$E38&lt;=DATE(TrainingYear,12,0),'Training Plan'!$F38&gt;=DATE(TrainingYear,11,1)),1,""))</f>
        <v/>
      </c>
      <c r="P38" s="34" t="str">
        <f>IF(OR($B38="",'Training Plan'!$D38="Within days of hire",'Training Plan'!$E38="",'Training Plan'!$F38=""),"",IF(AND('Training Plan'!$E38&lt;=DATE(TrainingYear,13,0),'Training Plan'!$F38&gt;=DATE(TrainingYear,12,1)),1,""))</f>
        <v/>
      </c>
      <c r="Q38" s="35" t="str">
        <f>IF('Training Plan'!$B38="","",'Training Plan'!$K38)</f>
        <v/>
      </c>
    </row>
    <row r="39" spans="1:17" ht="19.05" customHeight="1" x14ac:dyDescent="0.3">
      <c r="A39" s="31" t="str">
        <f>IF('Training Plan'!$B39="","",'Training Plan'!$A39&amp;"")</f>
        <v/>
      </c>
      <c r="B39" s="32" t="str">
        <f>IF('Training Plan'!$B39="","",'Training Plan'!$B39&amp;"")</f>
        <v/>
      </c>
      <c r="C39" s="33" t="str">
        <f>IF('Training Plan'!$B39="","",'Training Plan'!$H39&amp;"")</f>
        <v/>
      </c>
      <c r="D39" s="33" t="str">
        <f>IF('Training Plan'!$B39="","",IF('Training Plan'!$D39="Within days of hire","Within "&amp;'Training Plan'!$G39&amp;" days of joining",IF(OR('Training Plan'!$E39="",'Training Plan'!$F39=""),"Set the dates",DAY('Training Plan'!$E39)&amp;" "&amp;CHOOSE(MONTH('Training Plan'!$E39),"Jan","Feb","Mar","Apr","May","Jun","Jul","Aug","Sep","Oct","Nov","Dec")&amp;" to "&amp;DAY('Training Plan'!$F39)&amp;" "&amp;CHOOSE(MONTH('Training Plan'!$F39),"Jan","Feb","Mar","Apr","May","Jun","Jul","Aug","Sep","Oct","Nov","Dec"))))</f>
        <v/>
      </c>
      <c r="E39" s="34" t="str">
        <f>IF(OR($B39="",'Training Plan'!$D39="Within days of hire",'Training Plan'!$E39="",'Training Plan'!$F39=""),"",IF(AND('Training Plan'!$E39&lt;=DATE(TrainingYear,2,0),'Training Plan'!$F39&gt;=DATE(TrainingYear,1,1)),1,""))</f>
        <v/>
      </c>
      <c r="F39" s="34" t="str">
        <f>IF(OR($B39="",'Training Plan'!$D39="Within days of hire",'Training Plan'!$E39="",'Training Plan'!$F39=""),"",IF(AND('Training Plan'!$E39&lt;=DATE(TrainingYear,3,0),'Training Plan'!$F39&gt;=DATE(TrainingYear,2,1)),1,""))</f>
        <v/>
      </c>
      <c r="G39" s="34" t="str">
        <f>IF(OR($B39="",'Training Plan'!$D39="Within days of hire",'Training Plan'!$E39="",'Training Plan'!$F39=""),"",IF(AND('Training Plan'!$E39&lt;=DATE(TrainingYear,4,0),'Training Plan'!$F39&gt;=DATE(TrainingYear,3,1)),1,""))</f>
        <v/>
      </c>
      <c r="H39" s="34" t="str">
        <f>IF(OR($B39="",'Training Plan'!$D39="Within days of hire",'Training Plan'!$E39="",'Training Plan'!$F39=""),"",IF(AND('Training Plan'!$E39&lt;=DATE(TrainingYear,5,0),'Training Plan'!$F39&gt;=DATE(TrainingYear,4,1)),1,""))</f>
        <v/>
      </c>
      <c r="I39" s="34" t="str">
        <f>IF(OR($B39="",'Training Plan'!$D39="Within days of hire",'Training Plan'!$E39="",'Training Plan'!$F39=""),"",IF(AND('Training Plan'!$E39&lt;=DATE(TrainingYear,6,0),'Training Plan'!$F39&gt;=DATE(TrainingYear,5,1)),1,""))</f>
        <v/>
      </c>
      <c r="J39" s="34" t="str">
        <f>IF(OR($B39="",'Training Plan'!$D39="Within days of hire",'Training Plan'!$E39="",'Training Plan'!$F39=""),"",IF(AND('Training Plan'!$E39&lt;=DATE(TrainingYear,7,0),'Training Plan'!$F39&gt;=DATE(TrainingYear,6,1)),1,""))</f>
        <v/>
      </c>
      <c r="K39" s="34" t="str">
        <f>IF(OR($B39="",'Training Plan'!$D39="Within days of hire",'Training Plan'!$E39="",'Training Plan'!$F39=""),"",IF(AND('Training Plan'!$E39&lt;=DATE(TrainingYear,8,0),'Training Plan'!$F39&gt;=DATE(TrainingYear,7,1)),1,""))</f>
        <v/>
      </c>
      <c r="L39" s="34" t="str">
        <f>IF(OR($B39="",'Training Plan'!$D39="Within days of hire",'Training Plan'!$E39="",'Training Plan'!$F39=""),"",IF(AND('Training Plan'!$E39&lt;=DATE(TrainingYear,9,0),'Training Plan'!$F39&gt;=DATE(TrainingYear,8,1)),1,""))</f>
        <v/>
      </c>
      <c r="M39" s="34" t="str">
        <f>IF(OR($B39="",'Training Plan'!$D39="Within days of hire",'Training Plan'!$E39="",'Training Plan'!$F39=""),"",IF(AND('Training Plan'!$E39&lt;=DATE(TrainingYear,10,0),'Training Plan'!$F39&gt;=DATE(TrainingYear,9,1)),1,""))</f>
        <v/>
      </c>
      <c r="N39" s="34" t="str">
        <f>IF(OR($B39="",'Training Plan'!$D39="Within days of hire",'Training Plan'!$E39="",'Training Plan'!$F39=""),"",IF(AND('Training Plan'!$E39&lt;=DATE(TrainingYear,11,0),'Training Plan'!$F39&gt;=DATE(TrainingYear,10,1)),1,""))</f>
        <v/>
      </c>
      <c r="O39" s="34" t="str">
        <f>IF(OR($B39="",'Training Plan'!$D39="Within days of hire",'Training Plan'!$E39="",'Training Plan'!$F39=""),"",IF(AND('Training Plan'!$E39&lt;=DATE(TrainingYear,12,0),'Training Plan'!$F39&gt;=DATE(TrainingYear,11,1)),1,""))</f>
        <v/>
      </c>
      <c r="P39" s="34" t="str">
        <f>IF(OR($B39="",'Training Plan'!$D39="Within days of hire",'Training Plan'!$E39="",'Training Plan'!$F39=""),"",IF(AND('Training Plan'!$E39&lt;=DATE(TrainingYear,13,0),'Training Plan'!$F39&gt;=DATE(TrainingYear,12,1)),1,""))</f>
        <v/>
      </c>
      <c r="Q39" s="35" t="str">
        <f>IF('Training Plan'!$B39="","",'Training Plan'!$K39)</f>
        <v/>
      </c>
    </row>
    <row r="40" spans="1:17" ht="19.05" customHeight="1" x14ac:dyDescent="0.3">
      <c r="A40" s="31" t="str">
        <f>IF('Training Plan'!$B40="","",'Training Plan'!$A40&amp;"")</f>
        <v/>
      </c>
      <c r="B40" s="32" t="str">
        <f>IF('Training Plan'!$B40="","",'Training Plan'!$B40&amp;"")</f>
        <v/>
      </c>
      <c r="C40" s="33" t="str">
        <f>IF('Training Plan'!$B40="","",'Training Plan'!$H40&amp;"")</f>
        <v/>
      </c>
      <c r="D40" s="33" t="str">
        <f>IF('Training Plan'!$B40="","",IF('Training Plan'!$D40="Within days of hire","Within "&amp;'Training Plan'!$G40&amp;" days of joining",IF(OR('Training Plan'!$E40="",'Training Plan'!$F40=""),"Set the dates",DAY('Training Plan'!$E40)&amp;" "&amp;CHOOSE(MONTH('Training Plan'!$E40),"Jan","Feb","Mar","Apr","May","Jun","Jul","Aug","Sep","Oct","Nov","Dec")&amp;" to "&amp;DAY('Training Plan'!$F40)&amp;" "&amp;CHOOSE(MONTH('Training Plan'!$F40),"Jan","Feb","Mar","Apr","May","Jun","Jul","Aug","Sep","Oct","Nov","Dec"))))</f>
        <v/>
      </c>
      <c r="E40" s="34" t="str">
        <f>IF(OR($B40="",'Training Plan'!$D40="Within days of hire",'Training Plan'!$E40="",'Training Plan'!$F40=""),"",IF(AND('Training Plan'!$E40&lt;=DATE(TrainingYear,2,0),'Training Plan'!$F40&gt;=DATE(TrainingYear,1,1)),1,""))</f>
        <v/>
      </c>
      <c r="F40" s="34" t="str">
        <f>IF(OR($B40="",'Training Plan'!$D40="Within days of hire",'Training Plan'!$E40="",'Training Plan'!$F40=""),"",IF(AND('Training Plan'!$E40&lt;=DATE(TrainingYear,3,0),'Training Plan'!$F40&gt;=DATE(TrainingYear,2,1)),1,""))</f>
        <v/>
      </c>
      <c r="G40" s="34" t="str">
        <f>IF(OR($B40="",'Training Plan'!$D40="Within days of hire",'Training Plan'!$E40="",'Training Plan'!$F40=""),"",IF(AND('Training Plan'!$E40&lt;=DATE(TrainingYear,4,0),'Training Plan'!$F40&gt;=DATE(TrainingYear,3,1)),1,""))</f>
        <v/>
      </c>
      <c r="H40" s="34" t="str">
        <f>IF(OR($B40="",'Training Plan'!$D40="Within days of hire",'Training Plan'!$E40="",'Training Plan'!$F40=""),"",IF(AND('Training Plan'!$E40&lt;=DATE(TrainingYear,5,0),'Training Plan'!$F40&gt;=DATE(TrainingYear,4,1)),1,""))</f>
        <v/>
      </c>
      <c r="I40" s="34" t="str">
        <f>IF(OR($B40="",'Training Plan'!$D40="Within days of hire",'Training Plan'!$E40="",'Training Plan'!$F40=""),"",IF(AND('Training Plan'!$E40&lt;=DATE(TrainingYear,6,0),'Training Plan'!$F40&gt;=DATE(TrainingYear,5,1)),1,""))</f>
        <v/>
      </c>
      <c r="J40" s="34" t="str">
        <f>IF(OR($B40="",'Training Plan'!$D40="Within days of hire",'Training Plan'!$E40="",'Training Plan'!$F40=""),"",IF(AND('Training Plan'!$E40&lt;=DATE(TrainingYear,7,0),'Training Plan'!$F40&gt;=DATE(TrainingYear,6,1)),1,""))</f>
        <v/>
      </c>
      <c r="K40" s="34" t="str">
        <f>IF(OR($B40="",'Training Plan'!$D40="Within days of hire",'Training Plan'!$E40="",'Training Plan'!$F40=""),"",IF(AND('Training Plan'!$E40&lt;=DATE(TrainingYear,8,0),'Training Plan'!$F40&gt;=DATE(TrainingYear,7,1)),1,""))</f>
        <v/>
      </c>
      <c r="L40" s="34" t="str">
        <f>IF(OR($B40="",'Training Plan'!$D40="Within days of hire",'Training Plan'!$E40="",'Training Plan'!$F40=""),"",IF(AND('Training Plan'!$E40&lt;=DATE(TrainingYear,9,0),'Training Plan'!$F40&gt;=DATE(TrainingYear,8,1)),1,""))</f>
        <v/>
      </c>
      <c r="M40" s="34" t="str">
        <f>IF(OR($B40="",'Training Plan'!$D40="Within days of hire",'Training Plan'!$E40="",'Training Plan'!$F40=""),"",IF(AND('Training Plan'!$E40&lt;=DATE(TrainingYear,10,0),'Training Plan'!$F40&gt;=DATE(TrainingYear,9,1)),1,""))</f>
        <v/>
      </c>
      <c r="N40" s="34" t="str">
        <f>IF(OR($B40="",'Training Plan'!$D40="Within days of hire",'Training Plan'!$E40="",'Training Plan'!$F40=""),"",IF(AND('Training Plan'!$E40&lt;=DATE(TrainingYear,11,0),'Training Plan'!$F40&gt;=DATE(TrainingYear,10,1)),1,""))</f>
        <v/>
      </c>
      <c r="O40" s="34" t="str">
        <f>IF(OR($B40="",'Training Plan'!$D40="Within days of hire",'Training Plan'!$E40="",'Training Plan'!$F40=""),"",IF(AND('Training Plan'!$E40&lt;=DATE(TrainingYear,12,0),'Training Plan'!$F40&gt;=DATE(TrainingYear,11,1)),1,""))</f>
        <v/>
      </c>
      <c r="P40" s="34" t="str">
        <f>IF(OR($B40="",'Training Plan'!$D40="Within days of hire",'Training Plan'!$E40="",'Training Plan'!$F40=""),"",IF(AND('Training Plan'!$E40&lt;=DATE(TrainingYear,13,0),'Training Plan'!$F40&gt;=DATE(TrainingYear,12,1)),1,""))</f>
        <v/>
      </c>
      <c r="Q40" s="35" t="str">
        <f>IF('Training Plan'!$B40="","",'Training Plan'!$K40)</f>
        <v/>
      </c>
    </row>
    <row r="41" spans="1:17" ht="19.05" customHeight="1" x14ac:dyDescent="0.3">
      <c r="A41" s="31" t="str">
        <f>IF('Training Plan'!$B41="","",'Training Plan'!$A41&amp;"")</f>
        <v/>
      </c>
      <c r="B41" s="32" t="str">
        <f>IF('Training Plan'!$B41="","",'Training Plan'!$B41&amp;"")</f>
        <v/>
      </c>
      <c r="C41" s="33" t="str">
        <f>IF('Training Plan'!$B41="","",'Training Plan'!$H41&amp;"")</f>
        <v/>
      </c>
      <c r="D41" s="33" t="str">
        <f>IF('Training Plan'!$B41="","",IF('Training Plan'!$D41="Within days of hire","Within "&amp;'Training Plan'!$G41&amp;" days of joining",IF(OR('Training Plan'!$E41="",'Training Plan'!$F41=""),"Set the dates",DAY('Training Plan'!$E41)&amp;" "&amp;CHOOSE(MONTH('Training Plan'!$E41),"Jan","Feb","Mar","Apr","May","Jun","Jul","Aug","Sep","Oct","Nov","Dec")&amp;" to "&amp;DAY('Training Plan'!$F41)&amp;" "&amp;CHOOSE(MONTH('Training Plan'!$F41),"Jan","Feb","Mar","Apr","May","Jun","Jul","Aug","Sep","Oct","Nov","Dec"))))</f>
        <v/>
      </c>
      <c r="E41" s="34" t="str">
        <f>IF(OR($B41="",'Training Plan'!$D41="Within days of hire",'Training Plan'!$E41="",'Training Plan'!$F41=""),"",IF(AND('Training Plan'!$E41&lt;=DATE(TrainingYear,2,0),'Training Plan'!$F41&gt;=DATE(TrainingYear,1,1)),1,""))</f>
        <v/>
      </c>
      <c r="F41" s="34" t="str">
        <f>IF(OR($B41="",'Training Plan'!$D41="Within days of hire",'Training Plan'!$E41="",'Training Plan'!$F41=""),"",IF(AND('Training Plan'!$E41&lt;=DATE(TrainingYear,3,0),'Training Plan'!$F41&gt;=DATE(TrainingYear,2,1)),1,""))</f>
        <v/>
      </c>
      <c r="G41" s="34" t="str">
        <f>IF(OR($B41="",'Training Plan'!$D41="Within days of hire",'Training Plan'!$E41="",'Training Plan'!$F41=""),"",IF(AND('Training Plan'!$E41&lt;=DATE(TrainingYear,4,0),'Training Plan'!$F41&gt;=DATE(TrainingYear,3,1)),1,""))</f>
        <v/>
      </c>
      <c r="H41" s="34" t="str">
        <f>IF(OR($B41="",'Training Plan'!$D41="Within days of hire",'Training Plan'!$E41="",'Training Plan'!$F41=""),"",IF(AND('Training Plan'!$E41&lt;=DATE(TrainingYear,5,0),'Training Plan'!$F41&gt;=DATE(TrainingYear,4,1)),1,""))</f>
        <v/>
      </c>
      <c r="I41" s="34" t="str">
        <f>IF(OR($B41="",'Training Plan'!$D41="Within days of hire",'Training Plan'!$E41="",'Training Plan'!$F41=""),"",IF(AND('Training Plan'!$E41&lt;=DATE(TrainingYear,6,0),'Training Plan'!$F41&gt;=DATE(TrainingYear,5,1)),1,""))</f>
        <v/>
      </c>
      <c r="J41" s="34" t="str">
        <f>IF(OR($B41="",'Training Plan'!$D41="Within days of hire",'Training Plan'!$E41="",'Training Plan'!$F41=""),"",IF(AND('Training Plan'!$E41&lt;=DATE(TrainingYear,7,0),'Training Plan'!$F41&gt;=DATE(TrainingYear,6,1)),1,""))</f>
        <v/>
      </c>
      <c r="K41" s="34" t="str">
        <f>IF(OR($B41="",'Training Plan'!$D41="Within days of hire",'Training Plan'!$E41="",'Training Plan'!$F41=""),"",IF(AND('Training Plan'!$E41&lt;=DATE(TrainingYear,8,0),'Training Plan'!$F41&gt;=DATE(TrainingYear,7,1)),1,""))</f>
        <v/>
      </c>
      <c r="L41" s="34" t="str">
        <f>IF(OR($B41="",'Training Plan'!$D41="Within days of hire",'Training Plan'!$E41="",'Training Plan'!$F41=""),"",IF(AND('Training Plan'!$E41&lt;=DATE(TrainingYear,9,0),'Training Plan'!$F41&gt;=DATE(TrainingYear,8,1)),1,""))</f>
        <v/>
      </c>
      <c r="M41" s="34" t="str">
        <f>IF(OR($B41="",'Training Plan'!$D41="Within days of hire",'Training Plan'!$E41="",'Training Plan'!$F41=""),"",IF(AND('Training Plan'!$E41&lt;=DATE(TrainingYear,10,0),'Training Plan'!$F41&gt;=DATE(TrainingYear,9,1)),1,""))</f>
        <v/>
      </c>
      <c r="N41" s="34" t="str">
        <f>IF(OR($B41="",'Training Plan'!$D41="Within days of hire",'Training Plan'!$E41="",'Training Plan'!$F41=""),"",IF(AND('Training Plan'!$E41&lt;=DATE(TrainingYear,11,0),'Training Plan'!$F41&gt;=DATE(TrainingYear,10,1)),1,""))</f>
        <v/>
      </c>
      <c r="O41" s="34" t="str">
        <f>IF(OR($B41="",'Training Plan'!$D41="Within days of hire",'Training Plan'!$E41="",'Training Plan'!$F41=""),"",IF(AND('Training Plan'!$E41&lt;=DATE(TrainingYear,12,0),'Training Plan'!$F41&gt;=DATE(TrainingYear,11,1)),1,""))</f>
        <v/>
      </c>
      <c r="P41" s="34" t="str">
        <f>IF(OR($B41="",'Training Plan'!$D41="Within days of hire",'Training Plan'!$E41="",'Training Plan'!$F41=""),"",IF(AND('Training Plan'!$E41&lt;=DATE(TrainingYear,13,0),'Training Plan'!$F41&gt;=DATE(TrainingYear,12,1)),1,""))</f>
        <v/>
      </c>
      <c r="Q41" s="35" t="str">
        <f>IF('Training Plan'!$B41="","",'Training Plan'!$K41)</f>
        <v/>
      </c>
    </row>
    <row r="42" spans="1:17" ht="19.05" customHeight="1" x14ac:dyDescent="0.3">
      <c r="A42" s="31" t="str">
        <f>IF('Training Plan'!$B42="","",'Training Plan'!$A42&amp;"")</f>
        <v/>
      </c>
      <c r="B42" s="32" t="str">
        <f>IF('Training Plan'!$B42="","",'Training Plan'!$B42&amp;"")</f>
        <v/>
      </c>
      <c r="C42" s="33" t="str">
        <f>IF('Training Plan'!$B42="","",'Training Plan'!$H42&amp;"")</f>
        <v/>
      </c>
      <c r="D42" s="33" t="str">
        <f>IF('Training Plan'!$B42="","",IF('Training Plan'!$D42="Within days of hire","Within "&amp;'Training Plan'!$G42&amp;" days of joining",IF(OR('Training Plan'!$E42="",'Training Plan'!$F42=""),"Set the dates",DAY('Training Plan'!$E42)&amp;" "&amp;CHOOSE(MONTH('Training Plan'!$E42),"Jan","Feb","Mar","Apr","May","Jun","Jul","Aug","Sep","Oct","Nov","Dec")&amp;" to "&amp;DAY('Training Plan'!$F42)&amp;" "&amp;CHOOSE(MONTH('Training Plan'!$F42),"Jan","Feb","Mar","Apr","May","Jun","Jul","Aug","Sep","Oct","Nov","Dec"))))</f>
        <v/>
      </c>
      <c r="E42" s="34" t="str">
        <f>IF(OR($B42="",'Training Plan'!$D42="Within days of hire",'Training Plan'!$E42="",'Training Plan'!$F42=""),"",IF(AND('Training Plan'!$E42&lt;=DATE(TrainingYear,2,0),'Training Plan'!$F42&gt;=DATE(TrainingYear,1,1)),1,""))</f>
        <v/>
      </c>
      <c r="F42" s="34" t="str">
        <f>IF(OR($B42="",'Training Plan'!$D42="Within days of hire",'Training Plan'!$E42="",'Training Plan'!$F42=""),"",IF(AND('Training Plan'!$E42&lt;=DATE(TrainingYear,3,0),'Training Plan'!$F42&gt;=DATE(TrainingYear,2,1)),1,""))</f>
        <v/>
      </c>
      <c r="G42" s="34" t="str">
        <f>IF(OR($B42="",'Training Plan'!$D42="Within days of hire",'Training Plan'!$E42="",'Training Plan'!$F42=""),"",IF(AND('Training Plan'!$E42&lt;=DATE(TrainingYear,4,0),'Training Plan'!$F42&gt;=DATE(TrainingYear,3,1)),1,""))</f>
        <v/>
      </c>
      <c r="H42" s="34" t="str">
        <f>IF(OR($B42="",'Training Plan'!$D42="Within days of hire",'Training Plan'!$E42="",'Training Plan'!$F42=""),"",IF(AND('Training Plan'!$E42&lt;=DATE(TrainingYear,5,0),'Training Plan'!$F42&gt;=DATE(TrainingYear,4,1)),1,""))</f>
        <v/>
      </c>
      <c r="I42" s="34" t="str">
        <f>IF(OR($B42="",'Training Plan'!$D42="Within days of hire",'Training Plan'!$E42="",'Training Plan'!$F42=""),"",IF(AND('Training Plan'!$E42&lt;=DATE(TrainingYear,6,0),'Training Plan'!$F42&gt;=DATE(TrainingYear,5,1)),1,""))</f>
        <v/>
      </c>
      <c r="J42" s="34" t="str">
        <f>IF(OR($B42="",'Training Plan'!$D42="Within days of hire",'Training Plan'!$E42="",'Training Plan'!$F42=""),"",IF(AND('Training Plan'!$E42&lt;=DATE(TrainingYear,7,0),'Training Plan'!$F42&gt;=DATE(TrainingYear,6,1)),1,""))</f>
        <v/>
      </c>
      <c r="K42" s="34" t="str">
        <f>IF(OR($B42="",'Training Plan'!$D42="Within days of hire",'Training Plan'!$E42="",'Training Plan'!$F42=""),"",IF(AND('Training Plan'!$E42&lt;=DATE(TrainingYear,8,0),'Training Plan'!$F42&gt;=DATE(TrainingYear,7,1)),1,""))</f>
        <v/>
      </c>
      <c r="L42" s="34" t="str">
        <f>IF(OR($B42="",'Training Plan'!$D42="Within days of hire",'Training Plan'!$E42="",'Training Plan'!$F42=""),"",IF(AND('Training Plan'!$E42&lt;=DATE(TrainingYear,9,0),'Training Plan'!$F42&gt;=DATE(TrainingYear,8,1)),1,""))</f>
        <v/>
      </c>
      <c r="M42" s="34" t="str">
        <f>IF(OR($B42="",'Training Plan'!$D42="Within days of hire",'Training Plan'!$E42="",'Training Plan'!$F42=""),"",IF(AND('Training Plan'!$E42&lt;=DATE(TrainingYear,10,0),'Training Plan'!$F42&gt;=DATE(TrainingYear,9,1)),1,""))</f>
        <v/>
      </c>
      <c r="N42" s="34" t="str">
        <f>IF(OR($B42="",'Training Plan'!$D42="Within days of hire",'Training Plan'!$E42="",'Training Plan'!$F42=""),"",IF(AND('Training Plan'!$E42&lt;=DATE(TrainingYear,11,0),'Training Plan'!$F42&gt;=DATE(TrainingYear,10,1)),1,""))</f>
        <v/>
      </c>
      <c r="O42" s="34" t="str">
        <f>IF(OR($B42="",'Training Plan'!$D42="Within days of hire",'Training Plan'!$E42="",'Training Plan'!$F42=""),"",IF(AND('Training Plan'!$E42&lt;=DATE(TrainingYear,12,0),'Training Plan'!$F42&gt;=DATE(TrainingYear,11,1)),1,""))</f>
        <v/>
      </c>
      <c r="P42" s="34" t="str">
        <f>IF(OR($B42="",'Training Plan'!$D42="Within days of hire",'Training Plan'!$E42="",'Training Plan'!$F42=""),"",IF(AND('Training Plan'!$E42&lt;=DATE(TrainingYear,13,0),'Training Plan'!$F42&gt;=DATE(TrainingYear,12,1)),1,""))</f>
        <v/>
      </c>
      <c r="Q42" s="35" t="str">
        <f>IF('Training Plan'!$B42="","",'Training Plan'!$K42)</f>
        <v/>
      </c>
    </row>
    <row r="43" spans="1:17" ht="19.05" customHeight="1" x14ac:dyDescent="0.3">
      <c r="A43" s="31" t="str">
        <f>IF('Training Plan'!$B43="","",'Training Plan'!$A43&amp;"")</f>
        <v/>
      </c>
      <c r="B43" s="32" t="str">
        <f>IF('Training Plan'!$B43="","",'Training Plan'!$B43&amp;"")</f>
        <v/>
      </c>
      <c r="C43" s="33" t="str">
        <f>IF('Training Plan'!$B43="","",'Training Plan'!$H43&amp;"")</f>
        <v/>
      </c>
      <c r="D43" s="33" t="str">
        <f>IF('Training Plan'!$B43="","",IF('Training Plan'!$D43="Within days of hire","Within "&amp;'Training Plan'!$G43&amp;" days of joining",IF(OR('Training Plan'!$E43="",'Training Plan'!$F43=""),"Set the dates",DAY('Training Plan'!$E43)&amp;" "&amp;CHOOSE(MONTH('Training Plan'!$E43),"Jan","Feb","Mar","Apr","May","Jun","Jul","Aug","Sep","Oct","Nov","Dec")&amp;" to "&amp;DAY('Training Plan'!$F43)&amp;" "&amp;CHOOSE(MONTH('Training Plan'!$F43),"Jan","Feb","Mar","Apr","May","Jun","Jul","Aug","Sep","Oct","Nov","Dec"))))</f>
        <v/>
      </c>
      <c r="E43" s="34" t="str">
        <f>IF(OR($B43="",'Training Plan'!$D43="Within days of hire",'Training Plan'!$E43="",'Training Plan'!$F43=""),"",IF(AND('Training Plan'!$E43&lt;=DATE(TrainingYear,2,0),'Training Plan'!$F43&gt;=DATE(TrainingYear,1,1)),1,""))</f>
        <v/>
      </c>
      <c r="F43" s="34" t="str">
        <f>IF(OR($B43="",'Training Plan'!$D43="Within days of hire",'Training Plan'!$E43="",'Training Plan'!$F43=""),"",IF(AND('Training Plan'!$E43&lt;=DATE(TrainingYear,3,0),'Training Plan'!$F43&gt;=DATE(TrainingYear,2,1)),1,""))</f>
        <v/>
      </c>
      <c r="G43" s="34" t="str">
        <f>IF(OR($B43="",'Training Plan'!$D43="Within days of hire",'Training Plan'!$E43="",'Training Plan'!$F43=""),"",IF(AND('Training Plan'!$E43&lt;=DATE(TrainingYear,4,0),'Training Plan'!$F43&gt;=DATE(TrainingYear,3,1)),1,""))</f>
        <v/>
      </c>
      <c r="H43" s="34" t="str">
        <f>IF(OR($B43="",'Training Plan'!$D43="Within days of hire",'Training Plan'!$E43="",'Training Plan'!$F43=""),"",IF(AND('Training Plan'!$E43&lt;=DATE(TrainingYear,5,0),'Training Plan'!$F43&gt;=DATE(TrainingYear,4,1)),1,""))</f>
        <v/>
      </c>
      <c r="I43" s="34" t="str">
        <f>IF(OR($B43="",'Training Plan'!$D43="Within days of hire",'Training Plan'!$E43="",'Training Plan'!$F43=""),"",IF(AND('Training Plan'!$E43&lt;=DATE(TrainingYear,6,0),'Training Plan'!$F43&gt;=DATE(TrainingYear,5,1)),1,""))</f>
        <v/>
      </c>
      <c r="J43" s="34" t="str">
        <f>IF(OR($B43="",'Training Plan'!$D43="Within days of hire",'Training Plan'!$E43="",'Training Plan'!$F43=""),"",IF(AND('Training Plan'!$E43&lt;=DATE(TrainingYear,7,0),'Training Plan'!$F43&gt;=DATE(TrainingYear,6,1)),1,""))</f>
        <v/>
      </c>
      <c r="K43" s="34" t="str">
        <f>IF(OR($B43="",'Training Plan'!$D43="Within days of hire",'Training Plan'!$E43="",'Training Plan'!$F43=""),"",IF(AND('Training Plan'!$E43&lt;=DATE(TrainingYear,8,0),'Training Plan'!$F43&gt;=DATE(TrainingYear,7,1)),1,""))</f>
        <v/>
      </c>
      <c r="L43" s="34" t="str">
        <f>IF(OR($B43="",'Training Plan'!$D43="Within days of hire",'Training Plan'!$E43="",'Training Plan'!$F43=""),"",IF(AND('Training Plan'!$E43&lt;=DATE(TrainingYear,9,0),'Training Plan'!$F43&gt;=DATE(TrainingYear,8,1)),1,""))</f>
        <v/>
      </c>
      <c r="M43" s="34" t="str">
        <f>IF(OR($B43="",'Training Plan'!$D43="Within days of hire",'Training Plan'!$E43="",'Training Plan'!$F43=""),"",IF(AND('Training Plan'!$E43&lt;=DATE(TrainingYear,10,0),'Training Plan'!$F43&gt;=DATE(TrainingYear,9,1)),1,""))</f>
        <v/>
      </c>
      <c r="N43" s="34" t="str">
        <f>IF(OR($B43="",'Training Plan'!$D43="Within days of hire",'Training Plan'!$E43="",'Training Plan'!$F43=""),"",IF(AND('Training Plan'!$E43&lt;=DATE(TrainingYear,11,0),'Training Plan'!$F43&gt;=DATE(TrainingYear,10,1)),1,""))</f>
        <v/>
      </c>
      <c r="O43" s="34" t="str">
        <f>IF(OR($B43="",'Training Plan'!$D43="Within days of hire",'Training Plan'!$E43="",'Training Plan'!$F43=""),"",IF(AND('Training Plan'!$E43&lt;=DATE(TrainingYear,12,0),'Training Plan'!$F43&gt;=DATE(TrainingYear,11,1)),1,""))</f>
        <v/>
      </c>
      <c r="P43" s="34" t="str">
        <f>IF(OR($B43="",'Training Plan'!$D43="Within days of hire",'Training Plan'!$E43="",'Training Plan'!$F43=""),"",IF(AND('Training Plan'!$E43&lt;=DATE(TrainingYear,13,0),'Training Plan'!$F43&gt;=DATE(TrainingYear,12,1)),1,""))</f>
        <v/>
      </c>
      <c r="Q43" s="35" t="str">
        <f>IF('Training Plan'!$B43="","",'Training Plan'!$K43)</f>
        <v/>
      </c>
    </row>
    <row r="44" spans="1:17" ht="19.05" customHeight="1" x14ac:dyDescent="0.3">
      <c r="A44" s="31" t="str">
        <f>IF('Training Plan'!$B44="","",'Training Plan'!$A44&amp;"")</f>
        <v/>
      </c>
      <c r="B44" s="32" t="str">
        <f>IF('Training Plan'!$B44="","",'Training Plan'!$B44&amp;"")</f>
        <v/>
      </c>
      <c r="C44" s="33" t="str">
        <f>IF('Training Plan'!$B44="","",'Training Plan'!$H44&amp;"")</f>
        <v/>
      </c>
      <c r="D44" s="33" t="str">
        <f>IF('Training Plan'!$B44="","",IF('Training Plan'!$D44="Within days of hire","Within "&amp;'Training Plan'!$G44&amp;" days of joining",IF(OR('Training Plan'!$E44="",'Training Plan'!$F44=""),"Set the dates",DAY('Training Plan'!$E44)&amp;" "&amp;CHOOSE(MONTH('Training Plan'!$E44),"Jan","Feb","Mar","Apr","May","Jun","Jul","Aug","Sep","Oct","Nov","Dec")&amp;" to "&amp;DAY('Training Plan'!$F44)&amp;" "&amp;CHOOSE(MONTH('Training Plan'!$F44),"Jan","Feb","Mar","Apr","May","Jun","Jul","Aug","Sep","Oct","Nov","Dec"))))</f>
        <v/>
      </c>
      <c r="E44" s="34" t="str">
        <f>IF(OR($B44="",'Training Plan'!$D44="Within days of hire",'Training Plan'!$E44="",'Training Plan'!$F44=""),"",IF(AND('Training Plan'!$E44&lt;=DATE(TrainingYear,2,0),'Training Plan'!$F44&gt;=DATE(TrainingYear,1,1)),1,""))</f>
        <v/>
      </c>
      <c r="F44" s="34" t="str">
        <f>IF(OR($B44="",'Training Plan'!$D44="Within days of hire",'Training Plan'!$E44="",'Training Plan'!$F44=""),"",IF(AND('Training Plan'!$E44&lt;=DATE(TrainingYear,3,0),'Training Plan'!$F44&gt;=DATE(TrainingYear,2,1)),1,""))</f>
        <v/>
      </c>
      <c r="G44" s="34" t="str">
        <f>IF(OR($B44="",'Training Plan'!$D44="Within days of hire",'Training Plan'!$E44="",'Training Plan'!$F44=""),"",IF(AND('Training Plan'!$E44&lt;=DATE(TrainingYear,4,0),'Training Plan'!$F44&gt;=DATE(TrainingYear,3,1)),1,""))</f>
        <v/>
      </c>
      <c r="H44" s="34" t="str">
        <f>IF(OR($B44="",'Training Plan'!$D44="Within days of hire",'Training Plan'!$E44="",'Training Plan'!$F44=""),"",IF(AND('Training Plan'!$E44&lt;=DATE(TrainingYear,5,0),'Training Plan'!$F44&gt;=DATE(TrainingYear,4,1)),1,""))</f>
        <v/>
      </c>
      <c r="I44" s="34" t="str">
        <f>IF(OR($B44="",'Training Plan'!$D44="Within days of hire",'Training Plan'!$E44="",'Training Plan'!$F44=""),"",IF(AND('Training Plan'!$E44&lt;=DATE(TrainingYear,6,0),'Training Plan'!$F44&gt;=DATE(TrainingYear,5,1)),1,""))</f>
        <v/>
      </c>
      <c r="J44" s="34" t="str">
        <f>IF(OR($B44="",'Training Plan'!$D44="Within days of hire",'Training Plan'!$E44="",'Training Plan'!$F44=""),"",IF(AND('Training Plan'!$E44&lt;=DATE(TrainingYear,7,0),'Training Plan'!$F44&gt;=DATE(TrainingYear,6,1)),1,""))</f>
        <v/>
      </c>
      <c r="K44" s="34" t="str">
        <f>IF(OR($B44="",'Training Plan'!$D44="Within days of hire",'Training Plan'!$E44="",'Training Plan'!$F44=""),"",IF(AND('Training Plan'!$E44&lt;=DATE(TrainingYear,8,0),'Training Plan'!$F44&gt;=DATE(TrainingYear,7,1)),1,""))</f>
        <v/>
      </c>
      <c r="L44" s="34" t="str">
        <f>IF(OR($B44="",'Training Plan'!$D44="Within days of hire",'Training Plan'!$E44="",'Training Plan'!$F44=""),"",IF(AND('Training Plan'!$E44&lt;=DATE(TrainingYear,9,0),'Training Plan'!$F44&gt;=DATE(TrainingYear,8,1)),1,""))</f>
        <v/>
      </c>
      <c r="M44" s="34" t="str">
        <f>IF(OR($B44="",'Training Plan'!$D44="Within days of hire",'Training Plan'!$E44="",'Training Plan'!$F44=""),"",IF(AND('Training Plan'!$E44&lt;=DATE(TrainingYear,10,0),'Training Plan'!$F44&gt;=DATE(TrainingYear,9,1)),1,""))</f>
        <v/>
      </c>
      <c r="N44" s="34" t="str">
        <f>IF(OR($B44="",'Training Plan'!$D44="Within days of hire",'Training Plan'!$E44="",'Training Plan'!$F44=""),"",IF(AND('Training Plan'!$E44&lt;=DATE(TrainingYear,11,0),'Training Plan'!$F44&gt;=DATE(TrainingYear,10,1)),1,""))</f>
        <v/>
      </c>
      <c r="O44" s="34" t="str">
        <f>IF(OR($B44="",'Training Plan'!$D44="Within days of hire",'Training Plan'!$E44="",'Training Plan'!$F44=""),"",IF(AND('Training Plan'!$E44&lt;=DATE(TrainingYear,12,0),'Training Plan'!$F44&gt;=DATE(TrainingYear,11,1)),1,""))</f>
        <v/>
      </c>
      <c r="P44" s="34" t="str">
        <f>IF(OR($B44="",'Training Plan'!$D44="Within days of hire",'Training Plan'!$E44="",'Training Plan'!$F44=""),"",IF(AND('Training Plan'!$E44&lt;=DATE(TrainingYear,13,0),'Training Plan'!$F44&gt;=DATE(TrainingYear,12,1)),1,""))</f>
        <v/>
      </c>
      <c r="Q44" s="35" t="str">
        <f>IF('Training Plan'!$B44="","",'Training Plan'!$K44)</f>
        <v/>
      </c>
    </row>
    <row r="45" spans="1:17" ht="19.05" customHeight="1" x14ac:dyDescent="0.3">
      <c r="A45" s="31" t="str">
        <f>IF('Training Plan'!$B45="","",'Training Plan'!$A45&amp;"")</f>
        <v/>
      </c>
      <c r="B45" s="32" t="str">
        <f>IF('Training Plan'!$B45="","",'Training Plan'!$B45&amp;"")</f>
        <v/>
      </c>
      <c r="C45" s="33" t="str">
        <f>IF('Training Plan'!$B45="","",'Training Plan'!$H45&amp;"")</f>
        <v/>
      </c>
      <c r="D45" s="33" t="str">
        <f>IF('Training Plan'!$B45="","",IF('Training Plan'!$D45="Within days of hire","Within "&amp;'Training Plan'!$G45&amp;" days of joining",IF(OR('Training Plan'!$E45="",'Training Plan'!$F45=""),"Set the dates",DAY('Training Plan'!$E45)&amp;" "&amp;CHOOSE(MONTH('Training Plan'!$E45),"Jan","Feb","Mar","Apr","May","Jun","Jul","Aug","Sep","Oct","Nov","Dec")&amp;" to "&amp;DAY('Training Plan'!$F45)&amp;" "&amp;CHOOSE(MONTH('Training Plan'!$F45),"Jan","Feb","Mar","Apr","May","Jun","Jul","Aug","Sep","Oct","Nov","Dec"))))</f>
        <v/>
      </c>
      <c r="E45" s="34" t="str">
        <f>IF(OR($B45="",'Training Plan'!$D45="Within days of hire",'Training Plan'!$E45="",'Training Plan'!$F45=""),"",IF(AND('Training Plan'!$E45&lt;=DATE(TrainingYear,2,0),'Training Plan'!$F45&gt;=DATE(TrainingYear,1,1)),1,""))</f>
        <v/>
      </c>
      <c r="F45" s="34" t="str">
        <f>IF(OR($B45="",'Training Plan'!$D45="Within days of hire",'Training Plan'!$E45="",'Training Plan'!$F45=""),"",IF(AND('Training Plan'!$E45&lt;=DATE(TrainingYear,3,0),'Training Plan'!$F45&gt;=DATE(TrainingYear,2,1)),1,""))</f>
        <v/>
      </c>
      <c r="G45" s="34" t="str">
        <f>IF(OR($B45="",'Training Plan'!$D45="Within days of hire",'Training Plan'!$E45="",'Training Plan'!$F45=""),"",IF(AND('Training Plan'!$E45&lt;=DATE(TrainingYear,4,0),'Training Plan'!$F45&gt;=DATE(TrainingYear,3,1)),1,""))</f>
        <v/>
      </c>
      <c r="H45" s="34" t="str">
        <f>IF(OR($B45="",'Training Plan'!$D45="Within days of hire",'Training Plan'!$E45="",'Training Plan'!$F45=""),"",IF(AND('Training Plan'!$E45&lt;=DATE(TrainingYear,5,0),'Training Plan'!$F45&gt;=DATE(TrainingYear,4,1)),1,""))</f>
        <v/>
      </c>
      <c r="I45" s="34" t="str">
        <f>IF(OR($B45="",'Training Plan'!$D45="Within days of hire",'Training Plan'!$E45="",'Training Plan'!$F45=""),"",IF(AND('Training Plan'!$E45&lt;=DATE(TrainingYear,6,0),'Training Plan'!$F45&gt;=DATE(TrainingYear,5,1)),1,""))</f>
        <v/>
      </c>
      <c r="J45" s="34" t="str">
        <f>IF(OR($B45="",'Training Plan'!$D45="Within days of hire",'Training Plan'!$E45="",'Training Plan'!$F45=""),"",IF(AND('Training Plan'!$E45&lt;=DATE(TrainingYear,7,0),'Training Plan'!$F45&gt;=DATE(TrainingYear,6,1)),1,""))</f>
        <v/>
      </c>
      <c r="K45" s="34" t="str">
        <f>IF(OR($B45="",'Training Plan'!$D45="Within days of hire",'Training Plan'!$E45="",'Training Plan'!$F45=""),"",IF(AND('Training Plan'!$E45&lt;=DATE(TrainingYear,8,0),'Training Plan'!$F45&gt;=DATE(TrainingYear,7,1)),1,""))</f>
        <v/>
      </c>
      <c r="L45" s="34" t="str">
        <f>IF(OR($B45="",'Training Plan'!$D45="Within days of hire",'Training Plan'!$E45="",'Training Plan'!$F45=""),"",IF(AND('Training Plan'!$E45&lt;=DATE(TrainingYear,9,0),'Training Plan'!$F45&gt;=DATE(TrainingYear,8,1)),1,""))</f>
        <v/>
      </c>
      <c r="M45" s="34" t="str">
        <f>IF(OR($B45="",'Training Plan'!$D45="Within days of hire",'Training Plan'!$E45="",'Training Plan'!$F45=""),"",IF(AND('Training Plan'!$E45&lt;=DATE(TrainingYear,10,0),'Training Plan'!$F45&gt;=DATE(TrainingYear,9,1)),1,""))</f>
        <v/>
      </c>
      <c r="N45" s="34" t="str">
        <f>IF(OR($B45="",'Training Plan'!$D45="Within days of hire",'Training Plan'!$E45="",'Training Plan'!$F45=""),"",IF(AND('Training Plan'!$E45&lt;=DATE(TrainingYear,11,0),'Training Plan'!$F45&gt;=DATE(TrainingYear,10,1)),1,""))</f>
        <v/>
      </c>
      <c r="O45" s="34" t="str">
        <f>IF(OR($B45="",'Training Plan'!$D45="Within days of hire",'Training Plan'!$E45="",'Training Plan'!$F45=""),"",IF(AND('Training Plan'!$E45&lt;=DATE(TrainingYear,12,0),'Training Plan'!$F45&gt;=DATE(TrainingYear,11,1)),1,""))</f>
        <v/>
      </c>
      <c r="P45" s="34" t="str">
        <f>IF(OR($B45="",'Training Plan'!$D45="Within days of hire",'Training Plan'!$E45="",'Training Plan'!$F45=""),"",IF(AND('Training Plan'!$E45&lt;=DATE(TrainingYear,13,0),'Training Plan'!$F45&gt;=DATE(TrainingYear,12,1)),1,""))</f>
        <v/>
      </c>
      <c r="Q45" s="35" t="str">
        <f>IF('Training Plan'!$B45="","",'Training Plan'!$K45)</f>
        <v/>
      </c>
    </row>
    <row r="46" spans="1:17" ht="19.05" customHeight="1" x14ac:dyDescent="0.3">
      <c r="A46" s="31" t="str">
        <f>IF('Training Plan'!$B46="","",'Training Plan'!$A46&amp;"")</f>
        <v/>
      </c>
      <c r="B46" s="32" t="str">
        <f>IF('Training Plan'!$B46="","",'Training Plan'!$B46&amp;"")</f>
        <v/>
      </c>
      <c r="C46" s="33" t="str">
        <f>IF('Training Plan'!$B46="","",'Training Plan'!$H46&amp;"")</f>
        <v/>
      </c>
      <c r="D46" s="33" t="str">
        <f>IF('Training Plan'!$B46="","",IF('Training Plan'!$D46="Within days of hire","Within "&amp;'Training Plan'!$G46&amp;" days of joining",IF(OR('Training Plan'!$E46="",'Training Plan'!$F46=""),"Set the dates",DAY('Training Plan'!$E46)&amp;" "&amp;CHOOSE(MONTH('Training Plan'!$E46),"Jan","Feb","Mar","Apr","May","Jun","Jul","Aug","Sep","Oct","Nov","Dec")&amp;" to "&amp;DAY('Training Plan'!$F46)&amp;" "&amp;CHOOSE(MONTH('Training Plan'!$F46),"Jan","Feb","Mar","Apr","May","Jun","Jul","Aug","Sep","Oct","Nov","Dec"))))</f>
        <v/>
      </c>
      <c r="E46" s="34" t="str">
        <f>IF(OR($B46="",'Training Plan'!$D46="Within days of hire",'Training Plan'!$E46="",'Training Plan'!$F46=""),"",IF(AND('Training Plan'!$E46&lt;=DATE(TrainingYear,2,0),'Training Plan'!$F46&gt;=DATE(TrainingYear,1,1)),1,""))</f>
        <v/>
      </c>
      <c r="F46" s="34" t="str">
        <f>IF(OR($B46="",'Training Plan'!$D46="Within days of hire",'Training Plan'!$E46="",'Training Plan'!$F46=""),"",IF(AND('Training Plan'!$E46&lt;=DATE(TrainingYear,3,0),'Training Plan'!$F46&gt;=DATE(TrainingYear,2,1)),1,""))</f>
        <v/>
      </c>
      <c r="G46" s="34" t="str">
        <f>IF(OR($B46="",'Training Plan'!$D46="Within days of hire",'Training Plan'!$E46="",'Training Plan'!$F46=""),"",IF(AND('Training Plan'!$E46&lt;=DATE(TrainingYear,4,0),'Training Plan'!$F46&gt;=DATE(TrainingYear,3,1)),1,""))</f>
        <v/>
      </c>
      <c r="H46" s="34" t="str">
        <f>IF(OR($B46="",'Training Plan'!$D46="Within days of hire",'Training Plan'!$E46="",'Training Plan'!$F46=""),"",IF(AND('Training Plan'!$E46&lt;=DATE(TrainingYear,5,0),'Training Plan'!$F46&gt;=DATE(TrainingYear,4,1)),1,""))</f>
        <v/>
      </c>
      <c r="I46" s="34" t="str">
        <f>IF(OR($B46="",'Training Plan'!$D46="Within days of hire",'Training Plan'!$E46="",'Training Plan'!$F46=""),"",IF(AND('Training Plan'!$E46&lt;=DATE(TrainingYear,6,0),'Training Plan'!$F46&gt;=DATE(TrainingYear,5,1)),1,""))</f>
        <v/>
      </c>
      <c r="J46" s="34" t="str">
        <f>IF(OR($B46="",'Training Plan'!$D46="Within days of hire",'Training Plan'!$E46="",'Training Plan'!$F46=""),"",IF(AND('Training Plan'!$E46&lt;=DATE(TrainingYear,7,0),'Training Plan'!$F46&gt;=DATE(TrainingYear,6,1)),1,""))</f>
        <v/>
      </c>
      <c r="K46" s="34" t="str">
        <f>IF(OR($B46="",'Training Plan'!$D46="Within days of hire",'Training Plan'!$E46="",'Training Plan'!$F46=""),"",IF(AND('Training Plan'!$E46&lt;=DATE(TrainingYear,8,0),'Training Plan'!$F46&gt;=DATE(TrainingYear,7,1)),1,""))</f>
        <v/>
      </c>
      <c r="L46" s="34" t="str">
        <f>IF(OR($B46="",'Training Plan'!$D46="Within days of hire",'Training Plan'!$E46="",'Training Plan'!$F46=""),"",IF(AND('Training Plan'!$E46&lt;=DATE(TrainingYear,9,0),'Training Plan'!$F46&gt;=DATE(TrainingYear,8,1)),1,""))</f>
        <v/>
      </c>
      <c r="M46" s="34" t="str">
        <f>IF(OR($B46="",'Training Plan'!$D46="Within days of hire",'Training Plan'!$E46="",'Training Plan'!$F46=""),"",IF(AND('Training Plan'!$E46&lt;=DATE(TrainingYear,10,0),'Training Plan'!$F46&gt;=DATE(TrainingYear,9,1)),1,""))</f>
        <v/>
      </c>
      <c r="N46" s="34" t="str">
        <f>IF(OR($B46="",'Training Plan'!$D46="Within days of hire",'Training Plan'!$E46="",'Training Plan'!$F46=""),"",IF(AND('Training Plan'!$E46&lt;=DATE(TrainingYear,11,0),'Training Plan'!$F46&gt;=DATE(TrainingYear,10,1)),1,""))</f>
        <v/>
      </c>
      <c r="O46" s="34" t="str">
        <f>IF(OR($B46="",'Training Plan'!$D46="Within days of hire",'Training Plan'!$E46="",'Training Plan'!$F46=""),"",IF(AND('Training Plan'!$E46&lt;=DATE(TrainingYear,12,0),'Training Plan'!$F46&gt;=DATE(TrainingYear,11,1)),1,""))</f>
        <v/>
      </c>
      <c r="P46" s="34" t="str">
        <f>IF(OR($B46="",'Training Plan'!$D46="Within days of hire",'Training Plan'!$E46="",'Training Plan'!$F46=""),"",IF(AND('Training Plan'!$E46&lt;=DATE(TrainingYear,13,0),'Training Plan'!$F46&gt;=DATE(TrainingYear,12,1)),1,""))</f>
        <v/>
      </c>
      <c r="Q46" s="35" t="str">
        <f>IF('Training Plan'!$B46="","",'Training Plan'!$K46)</f>
        <v/>
      </c>
    </row>
    <row r="47" spans="1:17" ht="19.05" customHeight="1" x14ac:dyDescent="0.3">
      <c r="A47" s="31" t="str">
        <f>IF('Training Plan'!$B47="","",'Training Plan'!$A47&amp;"")</f>
        <v/>
      </c>
      <c r="B47" s="32" t="str">
        <f>IF('Training Plan'!$B47="","",'Training Plan'!$B47&amp;"")</f>
        <v/>
      </c>
      <c r="C47" s="33" t="str">
        <f>IF('Training Plan'!$B47="","",'Training Plan'!$H47&amp;"")</f>
        <v/>
      </c>
      <c r="D47" s="33" t="str">
        <f>IF('Training Plan'!$B47="","",IF('Training Plan'!$D47="Within days of hire","Within "&amp;'Training Plan'!$G47&amp;" days of joining",IF(OR('Training Plan'!$E47="",'Training Plan'!$F47=""),"Set the dates",DAY('Training Plan'!$E47)&amp;" "&amp;CHOOSE(MONTH('Training Plan'!$E47),"Jan","Feb","Mar","Apr","May","Jun","Jul","Aug","Sep","Oct","Nov","Dec")&amp;" to "&amp;DAY('Training Plan'!$F47)&amp;" "&amp;CHOOSE(MONTH('Training Plan'!$F47),"Jan","Feb","Mar","Apr","May","Jun","Jul","Aug","Sep","Oct","Nov","Dec"))))</f>
        <v/>
      </c>
      <c r="E47" s="34" t="str">
        <f>IF(OR($B47="",'Training Plan'!$D47="Within days of hire",'Training Plan'!$E47="",'Training Plan'!$F47=""),"",IF(AND('Training Plan'!$E47&lt;=DATE(TrainingYear,2,0),'Training Plan'!$F47&gt;=DATE(TrainingYear,1,1)),1,""))</f>
        <v/>
      </c>
      <c r="F47" s="34" t="str">
        <f>IF(OR($B47="",'Training Plan'!$D47="Within days of hire",'Training Plan'!$E47="",'Training Plan'!$F47=""),"",IF(AND('Training Plan'!$E47&lt;=DATE(TrainingYear,3,0),'Training Plan'!$F47&gt;=DATE(TrainingYear,2,1)),1,""))</f>
        <v/>
      </c>
      <c r="G47" s="34" t="str">
        <f>IF(OR($B47="",'Training Plan'!$D47="Within days of hire",'Training Plan'!$E47="",'Training Plan'!$F47=""),"",IF(AND('Training Plan'!$E47&lt;=DATE(TrainingYear,4,0),'Training Plan'!$F47&gt;=DATE(TrainingYear,3,1)),1,""))</f>
        <v/>
      </c>
      <c r="H47" s="34" t="str">
        <f>IF(OR($B47="",'Training Plan'!$D47="Within days of hire",'Training Plan'!$E47="",'Training Plan'!$F47=""),"",IF(AND('Training Plan'!$E47&lt;=DATE(TrainingYear,5,0),'Training Plan'!$F47&gt;=DATE(TrainingYear,4,1)),1,""))</f>
        <v/>
      </c>
      <c r="I47" s="34" t="str">
        <f>IF(OR($B47="",'Training Plan'!$D47="Within days of hire",'Training Plan'!$E47="",'Training Plan'!$F47=""),"",IF(AND('Training Plan'!$E47&lt;=DATE(TrainingYear,6,0),'Training Plan'!$F47&gt;=DATE(TrainingYear,5,1)),1,""))</f>
        <v/>
      </c>
      <c r="J47" s="34" t="str">
        <f>IF(OR($B47="",'Training Plan'!$D47="Within days of hire",'Training Plan'!$E47="",'Training Plan'!$F47=""),"",IF(AND('Training Plan'!$E47&lt;=DATE(TrainingYear,7,0),'Training Plan'!$F47&gt;=DATE(TrainingYear,6,1)),1,""))</f>
        <v/>
      </c>
      <c r="K47" s="34" t="str">
        <f>IF(OR($B47="",'Training Plan'!$D47="Within days of hire",'Training Plan'!$E47="",'Training Plan'!$F47=""),"",IF(AND('Training Plan'!$E47&lt;=DATE(TrainingYear,8,0),'Training Plan'!$F47&gt;=DATE(TrainingYear,7,1)),1,""))</f>
        <v/>
      </c>
      <c r="L47" s="34" t="str">
        <f>IF(OR($B47="",'Training Plan'!$D47="Within days of hire",'Training Plan'!$E47="",'Training Plan'!$F47=""),"",IF(AND('Training Plan'!$E47&lt;=DATE(TrainingYear,9,0),'Training Plan'!$F47&gt;=DATE(TrainingYear,8,1)),1,""))</f>
        <v/>
      </c>
      <c r="M47" s="34" t="str">
        <f>IF(OR($B47="",'Training Plan'!$D47="Within days of hire",'Training Plan'!$E47="",'Training Plan'!$F47=""),"",IF(AND('Training Plan'!$E47&lt;=DATE(TrainingYear,10,0),'Training Plan'!$F47&gt;=DATE(TrainingYear,9,1)),1,""))</f>
        <v/>
      </c>
      <c r="N47" s="34" t="str">
        <f>IF(OR($B47="",'Training Plan'!$D47="Within days of hire",'Training Plan'!$E47="",'Training Plan'!$F47=""),"",IF(AND('Training Plan'!$E47&lt;=DATE(TrainingYear,11,0),'Training Plan'!$F47&gt;=DATE(TrainingYear,10,1)),1,""))</f>
        <v/>
      </c>
      <c r="O47" s="34" t="str">
        <f>IF(OR($B47="",'Training Plan'!$D47="Within days of hire",'Training Plan'!$E47="",'Training Plan'!$F47=""),"",IF(AND('Training Plan'!$E47&lt;=DATE(TrainingYear,12,0),'Training Plan'!$F47&gt;=DATE(TrainingYear,11,1)),1,""))</f>
        <v/>
      </c>
      <c r="P47" s="34" t="str">
        <f>IF(OR($B47="",'Training Plan'!$D47="Within days of hire",'Training Plan'!$E47="",'Training Plan'!$F47=""),"",IF(AND('Training Plan'!$E47&lt;=DATE(TrainingYear,13,0),'Training Plan'!$F47&gt;=DATE(TrainingYear,12,1)),1,""))</f>
        <v/>
      </c>
      <c r="Q47" s="35" t="str">
        <f>IF('Training Plan'!$B47="","",'Training Plan'!$K47)</f>
        <v/>
      </c>
    </row>
    <row r="48" spans="1:17" ht="19.05" customHeight="1" x14ac:dyDescent="0.3">
      <c r="A48" s="31" t="str">
        <f>IF('Training Plan'!$B48="","",'Training Plan'!$A48&amp;"")</f>
        <v/>
      </c>
      <c r="B48" s="32" t="str">
        <f>IF('Training Plan'!$B48="","",'Training Plan'!$B48&amp;"")</f>
        <v/>
      </c>
      <c r="C48" s="33" t="str">
        <f>IF('Training Plan'!$B48="","",'Training Plan'!$H48&amp;"")</f>
        <v/>
      </c>
      <c r="D48" s="33" t="str">
        <f>IF('Training Plan'!$B48="","",IF('Training Plan'!$D48="Within days of hire","Within "&amp;'Training Plan'!$G48&amp;" days of joining",IF(OR('Training Plan'!$E48="",'Training Plan'!$F48=""),"Set the dates",DAY('Training Plan'!$E48)&amp;" "&amp;CHOOSE(MONTH('Training Plan'!$E48),"Jan","Feb","Mar","Apr","May","Jun","Jul","Aug","Sep","Oct","Nov","Dec")&amp;" to "&amp;DAY('Training Plan'!$F48)&amp;" "&amp;CHOOSE(MONTH('Training Plan'!$F48),"Jan","Feb","Mar","Apr","May","Jun","Jul","Aug","Sep","Oct","Nov","Dec"))))</f>
        <v/>
      </c>
      <c r="E48" s="34" t="str">
        <f>IF(OR($B48="",'Training Plan'!$D48="Within days of hire",'Training Plan'!$E48="",'Training Plan'!$F48=""),"",IF(AND('Training Plan'!$E48&lt;=DATE(TrainingYear,2,0),'Training Plan'!$F48&gt;=DATE(TrainingYear,1,1)),1,""))</f>
        <v/>
      </c>
      <c r="F48" s="34" t="str">
        <f>IF(OR($B48="",'Training Plan'!$D48="Within days of hire",'Training Plan'!$E48="",'Training Plan'!$F48=""),"",IF(AND('Training Plan'!$E48&lt;=DATE(TrainingYear,3,0),'Training Plan'!$F48&gt;=DATE(TrainingYear,2,1)),1,""))</f>
        <v/>
      </c>
      <c r="G48" s="34" t="str">
        <f>IF(OR($B48="",'Training Plan'!$D48="Within days of hire",'Training Plan'!$E48="",'Training Plan'!$F48=""),"",IF(AND('Training Plan'!$E48&lt;=DATE(TrainingYear,4,0),'Training Plan'!$F48&gt;=DATE(TrainingYear,3,1)),1,""))</f>
        <v/>
      </c>
      <c r="H48" s="34" t="str">
        <f>IF(OR($B48="",'Training Plan'!$D48="Within days of hire",'Training Plan'!$E48="",'Training Plan'!$F48=""),"",IF(AND('Training Plan'!$E48&lt;=DATE(TrainingYear,5,0),'Training Plan'!$F48&gt;=DATE(TrainingYear,4,1)),1,""))</f>
        <v/>
      </c>
      <c r="I48" s="34" t="str">
        <f>IF(OR($B48="",'Training Plan'!$D48="Within days of hire",'Training Plan'!$E48="",'Training Plan'!$F48=""),"",IF(AND('Training Plan'!$E48&lt;=DATE(TrainingYear,6,0),'Training Plan'!$F48&gt;=DATE(TrainingYear,5,1)),1,""))</f>
        <v/>
      </c>
      <c r="J48" s="34" t="str">
        <f>IF(OR($B48="",'Training Plan'!$D48="Within days of hire",'Training Plan'!$E48="",'Training Plan'!$F48=""),"",IF(AND('Training Plan'!$E48&lt;=DATE(TrainingYear,7,0),'Training Plan'!$F48&gt;=DATE(TrainingYear,6,1)),1,""))</f>
        <v/>
      </c>
      <c r="K48" s="34" t="str">
        <f>IF(OR($B48="",'Training Plan'!$D48="Within days of hire",'Training Plan'!$E48="",'Training Plan'!$F48=""),"",IF(AND('Training Plan'!$E48&lt;=DATE(TrainingYear,8,0),'Training Plan'!$F48&gt;=DATE(TrainingYear,7,1)),1,""))</f>
        <v/>
      </c>
      <c r="L48" s="34" t="str">
        <f>IF(OR($B48="",'Training Plan'!$D48="Within days of hire",'Training Plan'!$E48="",'Training Plan'!$F48=""),"",IF(AND('Training Plan'!$E48&lt;=DATE(TrainingYear,9,0),'Training Plan'!$F48&gt;=DATE(TrainingYear,8,1)),1,""))</f>
        <v/>
      </c>
      <c r="M48" s="34" t="str">
        <f>IF(OR($B48="",'Training Plan'!$D48="Within days of hire",'Training Plan'!$E48="",'Training Plan'!$F48=""),"",IF(AND('Training Plan'!$E48&lt;=DATE(TrainingYear,10,0),'Training Plan'!$F48&gt;=DATE(TrainingYear,9,1)),1,""))</f>
        <v/>
      </c>
      <c r="N48" s="34" t="str">
        <f>IF(OR($B48="",'Training Plan'!$D48="Within days of hire",'Training Plan'!$E48="",'Training Plan'!$F48=""),"",IF(AND('Training Plan'!$E48&lt;=DATE(TrainingYear,11,0),'Training Plan'!$F48&gt;=DATE(TrainingYear,10,1)),1,""))</f>
        <v/>
      </c>
      <c r="O48" s="34" t="str">
        <f>IF(OR($B48="",'Training Plan'!$D48="Within days of hire",'Training Plan'!$E48="",'Training Plan'!$F48=""),"",IF(AND('Training Plan'!$E48&lt;=DATE(TrainingYear,12,0),'Training Plan'!$F48&gt;=DATE(TrainingYear,11,1)),1,""))</f>
        <v/>
      </c>
      <c r="P48" s="34" t="str">
        <f>IF(OR($B48="",'Training Plan'!$D48="Within days of hire",'Training Plan'!$E48="",'Training Plan'!$F48=""),"",IF(AND('Training Plan'!$E48&lt;=DATE(TrainingYear,13,0),'Training Plan'!$F48&gt;=DATE(TrainingYear,12,1)),1,""))</f>
        <v/>
      </c>
      <c r="Q48" s="35" t="str">
        <f>IF('Training Plan'!$B48="","",'Training Plan'!$K48)</f>
        <v/>
      </c>
    </row>
    <row r="49" spans="1:17" ht="19.05" customHeight="1" x14ac:dyDescent="0.3">
      <c r="A49" s="31" t="str">
        <f>IF('Training Plan'!$B49="","",'Training Plan'!$A49&amp;"")</f>
        <v/>
      </c>
      <c r="B49" s="32" t="str">
        <f>IF('Training Plan'!$B49="","",'Training Plan'!$B49&amp;"")</f>
        <v/>
      </c>
      <c r="C49" s="33" t="str">
        <f>IF('Training Plan'!$B49="","",'Training Plan'!$H49&amp;"")</f>
        <v/>
      </c>
      <c r="D49" s="33" t="str">
        <f>IF('Training Plan'!$B49="","",IF('Training Plan'!$D49="Within days of hire","Within "&amp;'Training Plan'!$G49&amp;" days of joining",IF(OR('Training Plan'!$E49="",'Training Plan'!$F49=""),"Set the dates",DAY('Training Plan'!$E49)&amp;" "&amp;CHOOSE(MONTH('Training Plan'!$E49),"Jan","Feb","Mar","Apr","May","Jun","Jul","Aug","Sep","Oct","Nov","Dec")&amp;" to "&amp;DAY('Training Plan'!$F49)&amp;" "&amp;CHOOSE(MONTH('Training Plan'!$F49),"Jan","Feb","Mar","Apr","May","Jun","Jul","Aug","Sep","Oct","Nov","Dec"))))</f>
        <v/>
      </c>
      <c r="E49" s="34" t="str">
        <f>IF(OR($B49="",'Training Plan'!$D49="Within days of hire",'Training Plan'!$E49="",'Training Plan'!$F49=""),"",IF(AND('Training Plan'!$E49&lt;=DATE(TrainingYear,2,0),'Training Plan'!$F49&gt;=DATE(TrainingYear,1,1)),1,""))</f>
        <v/>
      </c>
      <c r="F49" s="34" t="str">
        <f>IF(OR($B49="",'Training Plan'!$D49="Within days of hire",'Training Plan'!$E49="",'Training Plan'!$F49=""),"",IF(AND('Training Plan'!$E49&lt;=DATE(TrainingYear,3,0),'Training Plan'!$F49&gt;=DATE(TrainingYear,2,1)),1,""))</f>
        <v/>
      </c>
      <c r="G49" s="34" t="str">
        <f>IF(OR($B49="",'Training Plan'!$D49="Within days of hire",'Training Plan'!$E49="",'Training Plan'!$F49=""),"",IF(AND('Training Plan'!$E49&lt;=DATE(TrainingYear,4,0),'Training Plan'!$F49&gt;=DATE(TrainingYear,3,1)),1,""))</f>
        <v/>
      </c>
      <c r="H49" s="34" t="str">
        <f>IF(OR($B49="",'Training Plan'!$D49="Within days of hire",'Training Plan'!$E49="",'Training Plan'!$F49=""),"",IF(AND('Training Plan'!$E49&lt;=DATE(TrainingYear,5,0),'Training Plan'!$F49&gt;=DATE(TrainingYear,4,1)),1,""))</f>
        <v/>
      </c>
      <c r="I49" s="34" t="str">
        <f>IF(OR($B49="",'Training Plan'!$D49="Within days of hire",'Training Plan'!$E49="",'Training Plan'!$F49=""),"",IF(AND('Training Plan'!$E49&lt;=DATE(TrainingYear,6,0),'Training Plan'!$F49&gt;=DATE(TrainingYear,5,1)),1,""))</f>
        <v/>
      </c>
      <c r="J49" s="34" t="str">
        <f>IF(OR($B49="",'Training Plan'!$D49="Within days of hire",'Training Plan'!$E49="",'Training Plan'!$F49=""),"",IF(AND('Training Plan'!$E49&lt;=DATE(TrainingYear,7,0),'Training Plan'!$F49&gt;=DATE(TrainingYear,6,1)),1,""))</f>
        <v/>
      </c>
      <c r="K49" s="34" t="str">
        <f>IF(OR($B49="",'Training Plan'!$D49="Within days of hire",'Training Plan'!$E49="",'Training Plan'!$F49=""),"",IF(AND('Training Plan'!$E49&lt;=DATE(TrainingYear,8,0),'Training Plan'!$F49&gt;=DATE(TrainingYear,7,1)),1,""))</f>
        <v/>
      </c>
      <c r="L49" s="34" t="str">
        <f>IF(OR($B49="",'Training Plan'!$D49="Within days of hire",'Training Plan'!$E49="",'Training Plan'!$F49=""),"",IF(AND('Training Plan'!$E49&lt;=DATE(TrainingYear,9,0),'Training Plan'!$F49&gt;=DATE(TrainingYear,8,1)),1,""))</f>
        <v/>
      </c>
      <c r="M49" s="34" t="str">
        <f>IF(OR($B49="",'Training Plan'!$D49="Within days of hire",'Training Plan'!$E49="",'Training Plan'!$F49=""),"",IF(AND('Training Plan'!$E49&lt;=DATE(TrainingYear,10,0),'Training Plan'!$F49&gt;=DATE(TrainingYear,9,1)),1,""))</f>
        <v/>
      </c>
      <c r="N49" s="34" t="str">
        <f>IF(OR($B49="",'Training Plan'!$D49="Within days of hire",'Training Plan'!$E49="",'Training Plan'!$F49=""),"",IF(AND('Training Plan'!$E49&lt;=DATE(TrainingYear,11,0),'Training Plan'!$F49&gt;=DATE(TrainingYear,10,1)),1,""))</f>
        <v/>
      </c>
      <c r="O49" s="34" t="str">
        <f>IF(OR($B49="",'Training Plan'!$D49="Within days of hire",'Training Plan'!$E49="",'Training Plan'!$F49=""),"",IF(AND('Training Plan'!$E49&lt;=DATE(TrainingYear,12,0),'Training Plan'!$F49&gt;=DATE(TrainingYear,11,1)),1,""))</f>
        <v/>
      </c>
      <c r="P49" s="34" t="str">
        <f>IF(OR($B49="",'Training Plan'!$D49="Within days of hire",'Training Plan'!$E49="",'Training Plan'!$F49=""),"",IF(AND('Training Plan'!$E49&lt;=DATE(TrainingYear,13,0),'Training Plan'!$F49&gt;=DATE(TrainingYear,12,1)),1,""))</f>
        <v/>
      </c>
      <c r="Q49" s="35" t="str">
        <f>IF('Training Plan'!$B49="","",'Training Plan'!$K49)</f>
        <v/>
      </c>
    </row>
    <row r="50" spans="1:17" ht="19.05" customHeight="1" x14ac:dyDescent="0.3">
      <c r="A50" s="31" t="str">
        <f>IF('Training Plan'!$B50="","",'Training Plan'!$A50&amp;"")</f>
        <v/>
      </c>
      <c r="B50" s="32" t="str">
        <f>IF('Training Plan'!$B50="","",'Training Plan'!$B50&amp;"")</f>
        <v/>
      </c>
      <c r="C50" s="33" t="str">
        <f>IF('Training Plan'!$B50="","",'Training Plan'!$H50&amp;"")</f>
        <v/>
      </c>
      <c r="D50" s="33" t="str">
        <f>IF('Training Plan'!$B50="","",IF('Training Plan'!$D50="Within days of hire","Within "&amp;'Training Plan'!$G50&amp;" days of joining",IF(OR('Training Plan'!$E50="",'Training Plan'!$F50=""),"Set the dates",DAY('Training Plan'!$E50)&amp;" "&amp;CHOOSE(MONTH('Training Plan'!$E50),"Jan","Feb","Mar","Apr","May","Jun","Jul","Aug","Sep","Oct","Nov","Dec")&amp;" to "&amp;DAY('Training Plan'!$F50)&amp;" "&amp;CHOOSE(MONTH('Training Plan'!$F50),"Jan","Feb","Mar","Apr","May","Jun","Jul","Aug","Sep","Oct","Nov","Dec"))))</f>
        <v/>
      </c>
      <c r="E50" s="34" t="str">
        <f>IF(OR($B50="",'Training Plan'!$D50="Within days of hire",'Training Plan'!$E50="",'Training Plan'!$F50=""),"",IF(AND('Training Plan'!$E50&lt;=DATE(TrainingYear,2,0),'Training Plan'!$F50&gt;=DATE(TrainingYear,1,1)),1,""))</f>
        <v/>
      </c>
      <c r="F50" s="34" t="str">
        <f>IF(OR($B50="",'Training Plan'!$D50="Within days of hire",'Training Plan'!$E50="",'Training Plan'!$F50=""),"",IF(AND('Training Plan'!$E50&lt;=DATE(TrainingYear,3,0),'Training Plan'!$F50&gt;=DATE(TrainingYear,2,1)),1,""))</f>
        <v/>
      </c>
      <c r="G50" s="34" t="str">
        <f>IF(OR($B50="",'Training Plan'!$D50="Within days of hire",'Training Plan'!$E50="",'Training Plan'!$F50=""),"",IF(AND('Training Plan'!$E50&lt;=DATE(TrainingYear,4,0),'Training Plan'!$F50&gt;=DATE(TrainingYear,3,1)),1,""))</f>
        <v/>
      </c>
      <c r="H50" s="34" t="str">
        <f>IF(OR($B50="",'Training Plan'!$D50="Within days of hire",'Training Plan'!$E50="",'Training Plan'!$F50=""),"",IF(AND('Training Plan'!$E50&lt;=DATE(TrainingYear,5,0),'Training Plan'!$F50&gt;=DATE(TrainingYear,4,1)),1,""))</f>
        <v/>
      </c>
      <c r="I50" s="34" t="str">
        <f>IF(OR($B50="",'Training Plan'!$D50="Within days of hire",'Training Plan'!$E50="",'Training Plan'!$F50=""),"",IF(AND('Training Plan'!$E50&lt;=DATE(TrainingYear,6,0),'Training Plan'!$F50&gt;=DATE(TrainingYear,5,1)),1,""))</f>
        <v/>
      </c>
      <c r="J50" s="34" t="str">
        <f>IF(OR($B50="",'Training Plan'!$D50="Within days of hire",'Training Plan'!$E50="",'Training Plan'!$F50=""),"",IF(AND('Training Plan'!$E50&lt;=DATE(TrainingYear,7,0),'Training Plan'!$F50&gt;=DATE(TrainingYear,6,1)),1,""))</f>
        <v/>
      </c>
      <c r="K50" s="34" t="str">
        <f>IF(OR($B50="",'Training Plan'!$D50="Within days of hire",'Training Plan'!$E50="",'Training Plan'!$F50=""),"",IF(AND('Training Plan'!$E50&lt;=DATE(TrainingYear,8,0),'Training Plan'!$F50&gt;=DATE(TrainingYear,7,1)),1,""))</f>
        <v/>
      </c>
      <c r="L50" s="34" t="str">
        <f>IF(OR($B50="",'Training Plan'!$D50="Within days of hire",'Training Plan'!$E50="",'Training Plan'!$F50=""),"",IF(AND('Training Plan'!$E50&lt;=DATE(TrainingYear,9,0),'Training Plan'!$F50&gt;=DATE(TrainingYear,8,1)),1,""))</f>
        <v/>
      </c>
      <c r="M50" s="34" t="str">
        <f>IF(OR($B50="",'Training Plan'!$D50="Within days of hire",'Training Plan'!$E50="",'Training Plan'!$F50=""),"",IF(AND('Training Plan'!$E50&lt;=DATE(TrainingYear,10,0),'Training Plan'!$F50&gt;=DATE(TrainingYear,9,1)),1,""))</f>
        <v/>
      </c>
      <c r="N50" s="34" t="str">
        <f>IF(OR($B50="",'Training Plan'!$D50="Within days of hire",'Training Plan'!$E50="",'Training Plan'!$F50=""),"",IF(AND('Training Plan'!$E50&lt;=DATE(TrainingYear,11,0),'Training Plan'!$F50&gt;=DATE(TrainingYear,10,1)),1,""))</f>
        <v/>
      </c>
      <c r="O50" s="34" t="str">
        <f>IF(OR($B50="",'Training Plan'!$D50="Within days of hire",'Training Plan'!$E50="",'Training Plan'!$F50=""),"",IF(AND('Training Plan'!$E50&lt;=DATE(TrainingYear,12,0),'Training Plan'!$F50&gt;=DATE(TrainingYear,11,1)),1,""))</f>
        <v/>
      </c>
      <c r="P50" s="34" t="str">
        <f>IF(OR($B50="",'Training Plan'!$D50="Within days of hire",'Training Plan'!$E50="",'Training Plan'!$F50=""),"",IF(AND('Training Plan'!$E50&lt;=DATE(TrainingYear,13,0),'Training Plan'!$F50&gt;=DATE(TrainingYear,12,1)),1,""))</f>
        <v/>
      </c>
      <c r="Q50" s="35" t="str">
        <f>IF('Training Plan'!$B50="","",'Training Plan'!$K50)</f>
        <v/>
      </c>
    </row>
    <row r="51" spans="1:17" ht="19.05" customHeight="1" x14ac:dyDescent="0.3">
      <c r="A51" s="31" t="str">
        <f>IF('Training Plan'!$B51="","",'Training Plan'!$A51&amp;"")</f>
        <v/>
      </c>
      <c r="B51" s="32" t="str">
        <f>IF('Training Plan'!$B51="","",'Training Plan'!$B51&amp;"")</f>
        <v/>
      </c>
      <c r="C51" s="33" t="str">
        <f>IF('Training Plan'!$B51="","",'Training Plan'!$H51&amp;"")</f>
        <v/>
      </c>
      <c r="D51" s="33" t="str">
        <f>IF('Training Plan'!$B51="","",IF('Training Plan'!$D51="Within days of hire","Within "&amp;'Training Plan'!$G51&amp;" days of joining",IF(OR('Training Plan'!$E51="",'Training Plan'!$F51=""),"Set the dates",DAY('Training Plan'!$E51)&amp;" "&amp;CHOOSE(MONTH('Training Plan'!$E51),"Jan","Feb","Mar","Apr","May","Jun","Jul","Aug","Sep","Oct","Nov","Dec")&amp;" to "&amp;DAY('Training Plan'!$F51)&amp;" "&amp;CHOOSE(MONTH('Training Plan'!$F51),"Jan","Feb","Mar","Apr","May","Jun","Jul","Aug","Sep","Oct","Nov","Dec"))))</f>
        <v/>
      </c>
      <c r="E51" s="34" t="str">
        <f>IF(OR($B51="",'Training Plan'!$D51="Within days of hire",'Training Plan'!$E51="",'Training Plan'!$F51=""),"",IF(AND('Training Plan'!$E51&lt;=DATE(TrainingYear,2,0),'Training Plan'!$F51&gt;=DATE(TrainingYear,1,1)),1,""))</f>
        <v/>
      </c>
      <c r="F51" s="34" t="str">
        <f>IF(OR($B51="",'Training Plan'!$D51="Within days of hire",'Training Plan'!$E51="",'Training Plan'!$F51=""),"",IF(AND('Training Plan'!$E51&lt;=DATE(TrainingYear,3,0),'Training Plan'!$F51&gt;=DATE(TrainingYear,2,1)),1,""))</f>
        <v/>
      </c>
      <c r="G51" s="34" t="str">
        <f>IF(OR($B51="",'Training Plan'!$D51="Within days of hire",'Training Plan'!$E51="",'Training Plan'!$F51=""),"",IF(AND('Training Plan'!$E51&lt;=DATE(TrainingYear,4,0),'Training Plan'!$F51&gt;=DATE(TrainingYear,3,1)),1,""))</f>
        <v/>
      </c>
      <c r="H51" s="34" t="str">
        <f>IF(OR($B51="",'Training Plan'!$D51="Within days of hire",'Training Plan'!$E51="",'Training Plan'!$F51=""),"",IF(AND('Training Plan'!$E51&lt;=DATE(TrainingYear,5,0),'Training Plan'!$F51&gt;=DATE(TrainingYear,4,1)),1,""))</f>
        <v/>
      </c>
      <c r="I51" s="34" t="str">
        <f>IF(OR($B51="",'Training Plan'!$D51="Within days of hire",'Training Plan'!$E51="",'Training Plan'!$F51=""),"",IF(AND('Training Plan'!$E51&lt;=DATE(TrainingYear,6,0),'Training Plan'!$F51&gt;=DATE(TrainingYear,5,1)),1,""))</f>
        <v/>
      </c>
      <c r="J51" s="34" t="str">
        <f>IF(OR($B51="",'Training Plan'!$D51="Within days of hire",'Training Plan'!$E51="",'Training Plan'!$F51=""),"",IF(AND('Training Plan'!$E51&lt;=DATE(TrainingYear,7,0),'Training Plan'!$F51&gt;=DATE(TrainingYear,6,1)),1,""))</f>
        <v/>
      </c>
      <c r="K51" s="34" t="str">
        <f>IF(OR($B51="",'Training Plan'!$D51="Within days of hire",'Training Plan'!$E51="",'Training Plan'!$F51=""),"",IF(AND('Training Plan'!$E51&lt;=DATE(TrainingYear,8,0),'Training Plan'!$F51&gt;=DATE(TrainingYear,7,1)),1,""))</f>
        <v/>
      </c>
      <c r="L51" s="34" t="str">
        <f>IF(OR($B51="",'Training Plan'!$D51="Within days of hire",'Training Plan'!$E51="",'Training Plan'!$F51=""),"",IF(AND('Training Plan'!$E51&lt;=DATE(TrainingYear,9,0),'Training Plan'!$F51&gt;=DATE(TrainingYear,8,1)),1,""))</f>
        <v/>
      </c>
      <c r="M51" s="34" t="str">
        <f>IF(OR($B51="",'Training Plan'!$D51="Within days of hire",'Training Plan'!$E51="",'Training Plan'!$F51=""),"",IF(AND('Training Plan'!$E51&lt;=DATE(TrainingYear,10,0),'Training Plan'!$F51&gt;=DATE(TrainingYear,9,1)),1,""))</f>
        <v/>
      </c>
      <c r="N51" s="34" t="str">
        <f>IF(OR($B51="",'Training Plan'!$D51="Within days of hire",'Training Plan'!$E51="",'Training Plan'!$F51=""),"",IF(AND('Training Plan'!$E51&lt;=DATE(TrainingYear,11,0),'Training Plan'!$F51&gt;=DATE(TrainingYear,10,1)),1,""))</f>
        <v/>
      </c>
      <c r="O51" s="34" t="str">
        <f>IF(OR($B51="",'Training Plan'!$D51="Within days of hire",'Training Plan'!$E51="",'Training Plan'!$F51=""),"",IF(AND('Training Plan'!$E51&lt;=DATE(TrainingYear,12,0),'Training Plan'!$F51&gt;=DATE(TrainingYear,11,1)),1,""))</f>
        <v/>
      </c>
      <c r="P51" s="34" t="str">
        <f>IF(OR($B51="",'Training Plan'!$D51="Within days of hire",'Training Plan'!$E51="",'Training Plan'!$F51=""),"",IF(AND('Training Plan'!$E51&lt;=DATE(TrainingYear,13,0),'Training Plan'!$F51&gt;=DATE(TrainingYear,12,1)),1,""))</f>
        <v/>
      </c>
      <c r="Q51" s="35" t="str">
        <f>IF('Training Plan'!$B51="","",'Training Plan'!$K51)</f>
        <v/>
      </c>
    </row>
    <row r="52" spans="1:17" ht="19.05" customHeight="1" x14ac:dyDescent="0.3">
      <c r="A52" s="31" t="str">
        <f>IF('Training Plan'!$B52="","",'Training Plan'!$A52&amp;"")</f>
        <v/>
      </c>
      <c r="B52" s="32" t="str">
        <f>IF('Training Plan'!$B52="","",'Training Plan'!$B52&amp;"")</f>
        <v/>
      </c>
      <c r="C52" s="33" t="str">
        <f>IF('Training Plan'!$B52="","",'Training Plan'!$H52&amp;"")</f>
        <v/>
      </c>
      <c r="D52" s="33" t="str">
        <f>IF('Training Plan'!$B52="","",IF('Training Plan'!$D52="Within days of hire","Within "&amp;'Training Plan'!$G52&amp;" days of joining",IF(OR('Training Plan'!$E52="",'Training Plan'!$F52=""),"Set the dates",DAY('Training Plan'!$E52)&amp;" "&amp;CHOOSE(MONTH('Training Plan'!$E52),"Jan","Feb","Mar","Apr","May","Jun","Jul","Aug","Sep","Oct","Nov","Dec")&amp;" to "&amp;DAY('Training Plan'!$F52)&amp;" "&amp;CHOOSE(MONTH('Training Plan'!$F52),"Jan","Feb","Mar","Apr","May","Jun","Jul","Aug","Sep","Oct","Nov","Dec"))))</f>
        <v/>
      </c>
      <c r="E52" s="34" t="str">
        <f>IF(OR($B52="",'Training Plan'!$D52="Within days of hire",'Training Plan'!$E52="",'Training Plan'!$F52=""),"",IF(AND('Training Plan'!$E52&lt;=DATE(TrainingYear,2,0),'Training Plan'!$F52&gt;=DATE(TrainingYear,1,1)),1,""))</f>
        <v/>
      </c>
      <c r="F52" s="34" t="str">
        <f>IF(OR($B52="",'Training Plan'!$D52="Within days of hire",'Training Plan'!$E52="",'Training Plan'!$F52=""),"",IF(AND('Training Plan'!$E52&lt;=DATE(TrainingYear,3,0),'Training Plan'!$F52&gt;=DATE(TrainingYear,2,1)),1,""))</f>
        <v/>
      </c>
      <c r="G52" s="34" t="str">
        <f>IF(OR($B52="",'Training Plan'!$D52="Within days of hire",'Training Plan'!$E52="",'Training Plan'!$F52=""),"",IF(AND('Training Plan'!$E52&lt;=DATE(TrainingYear,4,0),'Training Plan'!$F52&gt;=DATE(TrainingYear,3,1)),1,""))</f>
        <v/>
      </c>
      <c r="H52" s="34" t="str">
        <f>IF(OR($B52="",'Training Plan'!$D52="Within days of hire",'Training Plan'!$E52="",'Training Plan'!$F52=""),"",IF(AND('Training Plan'!$E52&lt;=DATE(TrainingYear,5,0),'Training Plan'!$F52&gt;=DATE(TrainingYear,4,1)),1,""))</f>
        <v/>
      </c>
      <c r="I52" s="34" t="str">
        <f>IF(OR($B52="",'Training Plan'!$D52="Within days of hire",'Training Plan'!$E52="",'Training Plan'!$F52=""),"",IF(AND('Training Plan'!$E52&lt;=DATE(TrainingYear,6,0),'Training Plan'!$F52&gt;=DATE(TrainingYear,5,1)),1,""))</f>
        <v/>
      </c>
      <c r="J52" s="34" t="str">
        <f>IF(OR($B52="",'Training Plan'!$D52="Within days of hire",'Training Plan'!$E52="",'Training Plan'!$F52=""),"",IF(AND('Training Plan'!$E52&lt;=DATE(TrainingYear,7,0),'Training Plan'!$F52&gt;=DATE(TrainingYear,6,1)),1,""))</f>
        <v/>
      </c>
      <c r="K52" s="34" t="str">
        <f>IF(OR($B52="",'Training Plan'!$D52="Within days of hire",'Training Plan'!$E52="",'Training Plan'!$F52=""),"",IF(AND('Training Plan'!$E52&lt;=DATE(TrainingYear,8,0),'Training Plan'!$F52&gt;=DATE(TrainingYear,7,1)),1,""))</f>
        <v/>
      </c>
      <c r="L52" s="34" t="str">
        <f>IF(OR($B52="",'Training Plan'!$D52="Within days of hire",'Training Plan'!$E52="",'Training Plan'!$F52=""),"",IF(AND('Training Plan'!$E52&lt;=DATE(TrainingYear,9,0),'Training Plan'!$F52&gt;=DATE(TrainingYear,8,1)),1,""))</f>
        <v/>
      </c>
      <c r="M52" s="34" t="str">
        <f>IF(OR($B52="",'Training Plan'!$D52="Within days of hire",'Training Plan'!$E52="",'Training Plan'!$F52=""),"",IF(AND('Training Plan'!$E52&lt;=DATE(TrainingYear,10,0),'Training Plan'!$F52&gt;=DATE(TrainingYear,9,1)),1,""))</f>
        <v/>
      </c>
      <c r="N52" s="34" t="str">
        <f>IF(OR($B52="",'Training Plan'!$D52="Within days of hire",'Training Plan'!$E52="",'Training Plan'!$F52=""),"",IF(AND('Training Plan'!$E52&lt;=DATE(TrainingYear,11,0),'Training Plan'!$F52&gt;=DATE(TrainingYear,10,1)),1,""))</f>
        <v/>
      </c>
      <c r="O52" s="34" t="str">
        <f>IF(OR($B52="",'Training Plan'!$D52="Within days of hire",'Training Plan'!$E52="",'Training Plan'!$F52=""),"",IF(AND('Training Plan'!$E52&lt;=DATE(TrainingYear,12,0),'Training Plan'!$F52&gt;=DATE(TrainingYear,11,1)),1,""))</f>
        <v/>
      </c>
      <c r="P52" s="34" t="str">
        <f>IF(OR($B52="",'Training Plan'!$D52="Within days of hire",'Training Plan'!$E52="",'Training Plan'!$F52=""),"",IF(AND('Training Plan'!$E52&lt;=DATE(TrainingYear,13,0),'Training Plan'!$F52&gt;=DATE(TrainingYear,12,1)),1,""))</f>
        <v/>
      </c>
      <c r="Q52" s="35" t="str">
        <f>IF('Training Plan'!$B52="","",'Training Plan'!$K52)</f>
        <v/>
      </c>
    </row>
    <row r="53" spans="1:17" ht="19.05" customHeight="1" x14ac:dyDescent="0.3">
      <c r="A53" s="31" t="str">
        <f>IF('Training Plan'!$B53="","",'Training Plan'!$A53&amp;"")</f>
        <v/>
      </c>
      <c r="B53" s="32" t="str">
        <f>IF('Training Plan'!$B53="","",'Training Plan'!$B53&amp;"")</f>
        <v/>
      </c>
      <c r="C53" s="33" t="str">
        <f>IF('Training Plan'!$B53="","",'Training Plan'!$H53&amp;"")</f>
        <v/>
      </c>
      <c r="D53" s="33" t="str">
        <f>IF('Training Plan'!$B53="","",IF('Training Plan'!$D53="Within days of hire","Within "&amp;'Training Plan'!$G53&amp;" days of joining",IF(OR('Training Plan'!$E53="",'Training Plan'!$F53=""),"Set the dates",DAY('Training Plan'!$E53)&amp;" "&amp;CHOOSE(MONTH('Training Plan'!$E53),"Jan","Feb","Mar","Apr","May","Jun","Jul","Aug","Sep","Oct","Nov","Dec")&amp;" to "&amp;DAY('Training Plan'!$F53)&amp;" "&amp;CHOOSE(MONTH('Training Plan'!$F53),"Jan","Feb","Mar","Apr","May","Jun","Jul","Aug","Sep","Oct","Nov","Dec"))))</f>
        <v/>
      </c>
      <c r="E53" s="34" t="str">
        <f>IF(OR($B53="",'Training Plan'!$D53="Within days of hire",'Training Plan'!$E53="",'Training Plan'!$F53=""),"",IF(AND('Training Plan'!$E53&lt;=DATE(TrainingYear,2,0),'Training Plan'!$F53&gt;=DATE(TrainingYear,1,1)),1,""))</f>
        <v/>
      </c>
      <c r="F53" s="34" t="str">
        <f>IF(OR($B53="",'Training Plan'!$D53="Within days of hire",'Training Plan'!$E53="",'Training Plan'!$F53=""),"",IF(AND('Training Plan'!$E53&lt;=DATE(TrainingYear,3,0),'Training Plan'!$F53&gt;=DATE(TrainingYear,2,1)),1,""))</f>
        <v/>
      </c>
      <c r="G53" s="34" t="str">
        <f>IF(OR($B53="",'Training Plan'!$D53="Within days of hire",'Training Plan'!$E53="",'Training Plan'!$F53=""),"",IF(AND('Training Plan'!$E53&lt;=DATE(TrainingYear,4,0),'Training Plan'!$F53&gt;=DATE(TrainingYear,3,1)),1,""))</f>
        <v/>
      </c>
      <c r="H53" s="34" t="str">
        <f>IF(OR($B53="",'Training Plan'!$D53="Within days of hire",'Training Plan'!$E53="",'Training Plan'!$F53=""),"",IF(AND('Training Plan'!$E53&lt;=DATE(TrainingYear,5,0),'Training Plan'!$F53&gt;=DATE(TrainingYear,4,1)),1,""))</f>
        <v/>
      </c>
      <c r="I53" s="34" t="str">
        <f>IF(OR($B53="",'Training Plan'!$D53="Within days of hire",'Training Plan'!$E53="",'Training Plan'!$F53=""),"",IF(AND('Training Plan'!$E53&lt;=DATE(TrainingYear,6,0),'Training Plan'!$F53&gt;=DATE(TrainingYear,5,1)),1,""))</f>
        <v/>
      </c>
      <c r="J53" s="34" t="str">
        <f>IF(OR($B53="",'Training Plan'!$D53="Within days of hire",'Training Plan'!$E53="",'Training Plan'!$F53=""),"",IF(AND('Training Plan'!$E53&lt;=DATE(TrainingYear,7,0),'Training Plan'!$F53&gt;=DATE(TrainingYear,6,1)),1,""))</f>
        <v/>
      </c>
      <c r="K53" s="34" t="str">
        <f>IF(OR($B53="",'Training Plan'!$D53="Within days of hire",'Training Plan'!$E53="",'Training Plan'!$F53=""),"",IF(AND('Training Plan'!$E53&lt;=DATE(TrainingYear,8,0),'Training Plan'!$F53&gt;=DATE(TrainingYear,7,1)),1,""))</f>
        <v/>
      </c>
      <c r="L53" s="34" t="str">
        <f>IF(OR($B53="",'Training Plan'!$D53="Within days of hire",'Training Plan'!$E53="",'Training Plan'!$F53=""),"",IF(AND('Training Plan'!$E53&lt;=DATE(TrainingYear,9,0),'Training Plan'!$F53&gt;=DATE(TrainingYear,8,1)),1,""))</f>
        <v/>
      </c>
      <c r="M53" s="34" t="str">
        <f>IF(OR($B53="",'Training Plan'!$D53="Within days of hire",'Training Plan'!$E53="",'Training Plan'!$F53=""),"",IF(AND('Training Plan'!$E53&lt;=DATE(TrainingYear,10,0),'Training Plan'!$F53&gt;=DATE(TrainingYear,9,1)),1,""))</f>
        <v/>
      </c>
      <c r="N53" s="34" t="str">
        <f>IF(OR($B53="",'Training Plan'!$D53="Within days of hire",'Training Plan'!$E53="",'Training Plan'!$F53=""),"",IF(AND('Training Plan'!$E53&lt;=DATE(TrainingYear,11,0),'Training Plan'!$F53&gt;=DATE(TrainingYear,10,1)),1,""))</f>
        <v/>
      </c>
      <c r="O53" s="34" t="str">
        <f>IF(OR($B53="",'Training Plan'!$D53="Within days of hire",'Training Plan'!$E53="",'Training Plan'!$F53=""),"",IF(AND('Training Plan'!$E53&lt;=DATE(TrainingYear,12,0),'Training Plan'!$F53&gt;=DATE(TrainingYear,11,1)),1,""))</f>
        <v/>
      </c>
      <c r="P53" s="34" t="str">
        <f>IF(OR($B53="",'Training Plan'!$D53="Within days of hire",'Training Plan'!$E53="",'Training Plan'!$F53=""),"",IF(AND('Training Plan'!$E53&lt;=DATE(TrainingYear,13,0),'Training Plan'!$F53&gt;=DATE(TrainingYear,12,1)),1,""))</f>
        <v/>
      </c>
      <c r="Q53" s="35" t="str">
        <f>IF('Training Plan'!$B53="","",'Training Plan'!$K53)</f>
        <v/>
      </c>
    </row>
    <row r="54" spans="1:17" ht="19.05" customHeight="1" x14ac:dyDescent="0.3">
      <c r="A54" s="31" t="str">
        <f>IF('Training Plan'!$B54="","",'Training Plan'!$A54&amp;"")</f>
        <v/>
      </c>
      <c r="B54" s="32" t="str">
        <f>IF('Training Plan'!$B54="","",'Training Plan'!$B54&amp;"")</f>
        <v/>
      </c>
      <c r="C54" s="33" t="str">
        <f>IF('Training Plan'!$B54="","",'Training Plan'!$H54&amp;"")</f>
        <v/>
      </c>
      <c r="D54" s="33" t="str">
        <f>IF('Training Plan'!$B54="","",IF('Training Plan'!$D54="Within days of hire","Within "&amp;'Training Plan'!$G54&amp;" days of joining",IF(OR('Training Plan'!$E54="",'Training Plan'!$F54=""),"Set the dates",DAY('Training Plan'!$E54)&amp;" "&amp;CHOOSE(MONTH('Training Plan'!$E54),"Jan","Feb","Mar","Apr","May","Jun","Jul","Aug","Sep","Oct","Nov","Dec")&amp;" to "&amp;DAY('Training Plan'!$F54)&amp;" "&amp;CHOOSE(MONTH('Training Plan'!$F54),"Jan","Feb","Mar","Apr","May","Jun","Jul","Aug","Sep","Oct","Nov","Dec"))))</f>
        <v/>
      </c>
      <c r="E54" s="34" t="str">
        <f>IF(OR($B54="",'Training Plan'!$D54="Within days of hire",'Training Plan'!$E54="",'Training Plan'!$F54=""),"",IF(AND('Training Plan'!$E54&lt;=DATE(TrainingYear,2,0),'Training Plan'!$F54&gt;=DATE(TrainingYear,1,1)),1,""))</f>
        <v/>
      </c>
      <c r="F54" s="34" t="str">
        <f>IF(OR($B54="",'Training Plan'!$D54="Within days of hire",'Training Plan'!$E54="",'Training Plan'!$F54=""),"",IF(AND('Training Plan'!$E54&lt;=DATE(TrainingYear,3,0),'Training Plan'!$F54&gt;=DATE(TrainingYear,2,1)),1,""))</f>
        <v/>
      </c>
      <c r="G54" s="34" t="str">
        <f>IF(OR($B54="",'Training Plan'!$D54="Within days of hire",'Training Plan'!$E54="",'Training Plan'!$F54=""),"",IF(AND('Training Plan'!$E54&lt;=DATE(TrainingYear,4,0),'Training Plan'!$F54&gt;=DATE(TrainingYear,3,1)),1,""))</f>
        <v/>
      </c>
      <c r="H54" s="34" t="str">
        <f>IF(OR($B54="",'Training Plan'!$D54="Within days of hire",'Training Plan'!$E54="",'Training Plan'!$F54=""),"",IF(AND('Training Plan'!$E54&lt;=DATE(TrainingYear,5,0),'Training Plan'!$F54&gt;=DATE(TrainingYear,4,1)),1,""))</f>
        <v/>
      </c>
      <c r="I54" s="34" t="str">
        <f>IF(OR($B54="",'Training Plan'!$D54="Within days of hire",'Training Plan'!$E54="",'Training Plan'!$F54=""),"",IF(AND('Training Plan'!$E54&lt;=DATE(TrainingYear,6,0),'Training Plan'!$F54&gt;=DATE(TrainingYear,5,1)),1,""))</f>
        <v/>
      </c>
      <c r="J54" s="34" t="str">
        <f>IF(OR($B54="",'Training Plan'!$D54="Within days of hire",'Training Plan'!$E54="",'Training Plan'!$F54=""),"",IF(AND('Training Plan'!$E54&lt;=DATE(TrainingYear,7,0),'Training Plan'!$F54&gt;=DATE(TrainingYear,6,1)),1,""))</f>
        <v/>
      </c>
      <c r="K54" s="34" t="str">
        <f>IF(OR($B54="",'Training Plan'!$D54="Within days of hire",'Training Plan'!$E54="",'Training Plan'!$F54=""),"",IF(AND('Training Plan'!$E54&lt;=DATE(TrainingYear,8,0),'Training Plan'!$F54&gt;=DATE(TrainingYear,7,1)),1,""))</f>
        <v/>
      </c>
      <c r="L54" s="34" t="str">
        <f>IF(OR($B54="",'Training Plan'!$D54="Within days of hire",'Training Plan'!$E54="",'Training Plan'!$F54=""),"",IF(AND('Training Plan'!$E54&lt;=DATE(TrainingYear,9,0),'Training Plan'!$F54&gt;=DATE(TrainingYear,8,1)),1,""))</f>
        <v/>
      </c>
      <c r="M54" s="34" t="str">
        <f>IF(OR($B54="",'Training Plan'!$D54="Within days of hire",'Training Plan'!$E54="",'Training Plan'!$F54=""),"",IF(AND('Training Plan'!$E54&lt;=DATE(TrainingYear,10,0),'Training Plan'!$F54&gt;=DATE(TrainingYear,9,1)),1,""))</f>
        <v/>
      </c>
      <c r="N54" s="34" t="str">
        <f>IF(OR($B54="",'Training Plan'!$D54="Within days of hire",'Training Plan'!$E54="",'Training Plan'!$F54=""),"",IF(AND('Training Plan'!$E54&lt;=DATE(TrainingYear,11,0),'Training Plan'!$F54&gt;=DATE(TrainingYear,10,1)),1,""))</f>
        <v/>
      </c>
      <c r="O54" s="34" t="str">
        <f>IF(OR($B54="",'Training Plan'!$D54="Within days of hire",'Training Plan'!$E54="",'Training Plan'!$F54=""),"",IF(AND('Training Plan'!$E54&lt;=DATE(TrainingYear,12,0),'Training Plan'!$F54&gt;=DATE(TrainingYear,11,1)),1,""))</f>
        <v/>
      </c>
      <c r="P54" s="34" t="str">
        <f>IF(OR($B54="",'Training Plan'!$D54="Within days of hire",'Training Plan'!$E54="",'Training Plan'!$F54=""),"",IF(AND('Training Plan'!$E54&lt;=DATE(TrainingYear,13,0),'Training Plan'!$F54&gt;=DATE(TrainingYear,12,1)),1,""))</f>
        <v/>
      </c>
      <c r="Q54" s="35" t="str">
        <f>IF('Training Plan'!$B54="","",'Training Plan'!$K54)</f>
        <v/>
      </c>
    </row>
    <row r="55" spans="1:17" ht="19.05" customHeight="1" x14ac:dyDescent="0.3">
      <c r="A55" s="31" t="str">
        <f>IF('Training Plan'!$B55="","",'Training Plan'!$A55&amp;"")</f>
        <v/>
      </c>
      <c r="B55" s="32" t="str">
        <f>IF('Training Plan'!$B55="","",'Training Plan'!$B55&amp;"")</f>
        <v/>
      </c>
      <c r="C55" s="33" t="str">
        <f>IF('Training Plan'!$B55="","",'Training Plan'!$H55&amp;"")</f>
        <v/>
      </c>
      <c r="D55" s="33" t="str">
        <f>IF('Training Plan'!$B55="","",IF('Training Plan'!$D55="Within days of hire","Within "&amp;'Training Plan'!$G55&amp;" days of joining",IF(OR('Training Plan'!$E55="",'Training Plan'!$F55=""),"Set the dates",DAY('Training Plan'!$E55)&amp;" "&amp;CHOOSE(MONTH('Training Plan'!$E55),"Jan","Feb","Mar","Apr","May","Jun","Jul","Aug","Sep","Oct","Nov","Dec")&amp;" to "&amp;DAY('Training Plan'!$F55)&amp;" "&amp;CHOOSE(MONTH('Training Plan'!$F55),"Jan","Feb","Mar","Apr","May","Jun","Jul","Aug","Sep","Oct","Nov","Dec"))))</f>
        <v/>
      </c>
      <c r="E55" s="34" t="str">
        <f>IF(OR($B55="",'Training Plan'!$D55="Within days of hire",'Training Plan'!$E55="",'Training Plan'!$F55=""),"",IF(AND('Training Plan'!$E55&lt;=DATE(TrainingYear,2,0),'Training Plan'!$F55&gt;=DATE(TrainingYear,1,1)),1,""))</f>
        <v/>
      </c>
      <c r="F55" s="34" t="str">
        <f>IF(OR($B55="",'Training Plan'!$D55="Within days of hire",'Training Plan'!$E55="",'Training Plan'!$F55=""),"",IF(AND('Training Plan'!$E55&lt;=DATE(TrainingYear,3,0),'Training Plan'!$F55&gt;=DATE(TrainingYear,2,1)),1,""))</f>
        <v/>
      </c>
      <c r="G55" s="34" t="str">
        <f>IF(OR($B55="",'Training Plan'!$D55="Within days of hire",'Training Plan'!$E55="",'Training Plan'!$F55=""),"",IF(AND('Training Plan'!$E55&lt;=DATE(TrainingYear,4,0),'Training Plan'!$F55&gt;=DATE(TrainingYear,3,1)),1,""))</f>
        <v/>
      </c>
      <c r="H55" s="34" t="str">
        <f>IF(OR($B55="",'Training Plan'!$D55="Within days of hire",'Training Plan'!$E55="",'Training Plan'!$F55=""),"",IF(AND('Training Plan'!$E55&lt;=DATE(TrainingYear,5,0),'Training Plan'!$F55&gt;=DATE(TrainingYear,4,1)),1,""))</f>
        <v/>
      </c>
      <c r="I55" s="34" t="str">
        <f>IF(OR($B55="",'Training Plan'!$D55="Within days of hire",'Training Plan'!$E55="",'Training Plan'!$F55=""),"",IF(AND('Training Plan'!$E55&lt;=DATE(TrainingYear,6,0),'Training Plan'!$F55&gt;=DATE(TrainingYear,5,1)),1,""))</f>
        <v/>
      </c>
      <c r="J55" s="34" t="str">
        <f>IF(OR($B55="",'Training Plan'!$D55="Within days of hire",'Training Plan'!$E55="",'Training Plan'!$F55=""),"",IF(AND('Training Plan'!$E55&lt;=DATE(TrainingYear,7,0),'Training Plan'!$F55&gt;=DATE(TrainingYear,6,1)),1,""))</f>
        <v/>
      </c>
      <c r="K55" s="34" t="str">
        <f>IF(OR($B55="",'Training Plan'!$D55="Within days of hire",'Training Plan'!$E55="",'Training Plan'!$F55=""),"",IF(AND('Training Plan'!$E55&lt;=DATE(TrainingYear,8,0),'Training Plan'!$F55&gt;=DATE(TrainingYear,7,1)),1,""))</f>
        <v/>
      </c>
      <c r="L55" s="34" t="str">
        <f>IF(OR($B55="",'Training Plan'!$D55="Within days of hire",'Training Plan'!$E55="",'Training Plan'!$F55=""),"",IF(AND('Training Plan'!$E55&lt;=DATE(TrainingYear,9,0),'Training Plan'!$F55&gt;=DATE(TrainingYear,8,1)),1,""))</f>
        <v/>
      </c>
      <c r="M55" s="34" t="str">
        <f>IF(OR($B55="",'Training Plan'!$D55="Within days of hire",'Training Plan'!$E55="",'Training Plan'!$F55=""),"",IF(AND('Training Plan'!$E55&lt;=DATE(TrainingYear,10,0),'Training Plan'!$F55&gt;=DATE(TrainingYear,9,1)),1,""))</f>
        <v/>
      </c>
      <c r="N55" s="34" t="str">
        <f>IF(OR($B55="",'Training Plan'!$D55="Within days of hire",'Training Plan'!$E55="",'Training Plan'!$F55=""),"",IF(AND('Training Plan'!$E55&lt;=DATE(TrainingYear,11,0),'Training Plan'!$F55&gt;=DATE(TrainingYear,10,1)),1,""))</f>
        <v/>
      </c>
      <c r="O55" s="34" t="str">
        <f>IF(OR($B55="",'Training Plan'!$D55="Within days of hire",'Training Plan'!$E55="",'Training Plan'!$F55=""),"",IF(AND('Training Plan'!$E55&lt;=DATE(TrainingYear,12,0),'Training Plan'!$F55&gt;=DATE(TrainingYear,11,1)),1,""))</f>
        <v/>
      </c>
      <c r="P55" s="34" t="str">
        <f>IF(OR($B55="",'Training Plan'!$D55="Within days of hire",'Training Plan'!$E55="",'Training Plan'!$F55=""),"",IF(AND('Training Plan'!$E55&lt;=DATE(TrainingYear,13,0),'Training Plan'!$F55&gt;=DATE(TrainingYear,12,1)),1,""))</f>
        <v/>
      </c>
      <c r="Q55" s="35" t="str">
        <f>IF('Training Plan'!$B55="","",'Training Plan'!$K55)</f>
        <v/>
      </c>
    </row>
    <row r="56" spans="1:17" ht="19.05" customHeight="1" x14ac:dyDescent="0.3">
      <c r="A56" s="31" t="str">
        <f>IF('Training Plan'!$B56="","",'Training Plan'!$A56&amp;"")</f>
        <v/>
      </c>
      <c r="B56" s="32" t="str">
        <f>IF('Training Plan'!$B56="","",'Training Plan'!$B56&amp;"")</f>
        <v/>
      </c>
      <c r="C56" s="33" t="str">
        <f>IF('Training Plan'!$B56="","",'Training Plan'!$H56&amp;"")</f>
        <v/>
      </c>
      <c r="D56" s="33" t="str">
        <f>IF('Training Plan'!$B56="","",IF('Training Plan'!$D56="Within days of hire","Within "&amp;'Training Plan'!$G56&amp;" days of joining",IF(OR('Training Plan'!$E56="",'Training Plan'!$F56=""),"Set the dates",DAY('Training Plan'!$E56)&amp;" "&amp;CHOOSE(MONTH('Training Plan'!$E56),"Jan","Feb","Mar","Apr","May","Jun","Jul","Aug","Sep","Oct","Nov","Dec")&amp;" to "&amp;DAY('Training Plan'!$F56)&amp;" "&amp;CHOOSE(MONTH('Training Plan'!$F56),"Jan","Feb","Mar","Apr","May","Jun","Jul","Aug","Sep","Oct","Nov","Dec"))))</f>
        <v/>
      </c>
      <c r="E56" s="34" t="str">
        <f>IF(OR($B56="",'Training Plan'!$D56="Within days of hire",'Training Plan'!$E56="",'Training Plan'!$F56=""),"",IF(AND('Training Plan'!$E56&lt;=DATE(TrainingYear,2,0),'Training Plan'!$F56&gt;=DATE(TrainingYear,1,1)),1,""))</f>
        <v/>
      </c>
      <c r="F56" s="34" t="str">
        <f>IF(OR($B56="",'Training Plan'!$D56="Within days of hire",'Training Plan'!$E56="",'Training Plan'!$F56=""),"",IF(AND('Training Plan'!$E56&lt;=DATE(TrainingYear,3,0),'Training Plan'!$F56&gt;=DATE(TrainingYear,2,1)),1,""))</f>
        <v/>
      </c>
      <c r="G56" s="34" t="str">
        <f>IF(OR($B56="",'Training Plan'!$D56="Within days of hire",'Training Plan'!$E56="",'Training Plan'!$F56=""),"",IF(AND('Training Plan'!$E56&lt;=DATE(TrainingYear,4,0),'Training Plan'!$F56&gt;=DATE(TrainingYear,3,1)),1,""))</f>
        <v/>
      </c>
      <c r="H56" s="34" t="str">
        <f>IF(OR($B56="",'Training Plan'!$D56="Within days of hire",'Training Plan'!$E56="",'Training Plan'!$F56=""),"",IF(AND('Training Plan'!$E56&lt;=DATE(TrainingYear,5,0),'Training Plan'!$F56&gt;=DATE(TrainingYear,4,1)),1,""))</f>
        <v/>
      </c>
      <c r="I56" s="34" t="str">
        <f>IF(OR($B56="",'Training Plan'!$D56="Within days of hire",'Training Plan'!$E56="",'Training Plan'!$F56=""),"",IF(AND('Training Plan'!$E56&lt;=DATE(TrainingYear,6,0),'Training Plan'!$F56&gt;=DATE(TrainingYear,5,1)),1,""))</f>
        <v/>
      </c>
      <c r="J56" s="34" t="str">
        <f>IF(OR($B56="",'Training Plan'!$D56="Within days of hire",'Training Plan'!$E56="",'Training Plan'!$F56=""),"",IF(AND('Training Plan'!$E56&lt;=DATE(TrainingYear,7,0),'Training Plan'!$F56&gt;=DATE(TrainingYear,6,1)),1,""))</f>
        <v/>
      </c>
      <c r="K56" s="34" t="str">
        <f>IF(OR($B56="",'Training Plan'!$D56="Within days of hire",'Training Plan'!$E56="",'Training Plan'!$F56=""),"",IF(AND('Training Plan'!$E56&lt;=DATE(TrainingYear,8,0),'Training Plan'!$F56&gt;=DATE(TrainingYear,7,1)),1,""))</f>
        <v/>
      </c>
      <c r="L56" s="34" t="str">
        <f>IF(OR($B56="",'Training Plan'!$D56="Within days of hire",'Training Plan'!$E56="",'Training Plan'!$F56=""),"",IF(AND('Training Plan'!$E56&lt;=DATE(TrainingYear,9,0),'Training Plan'!$F56&gt;=DATE(TrainingYear,8,1)),1,""))</f>
        <v/>
      </c>
      <c r="M56" s="34" t="str">
        <f>IF(OR($B56="",'Training Plan'!$D56="Within days of hire",'Training Plan'!$E56="",'Training Plan'!$F56=""),"",IF(AND('Training Plan'!$E56&lt;=DATE(TrainingYear,10,0),'Training Plan'!$F56&gt;=DATE(TrainingYear,9,1)),1,""))</f>
        <v/>
      </c>
      <c r="N56" s="34" t="str">
        <f>IF(OR($B56="",'Training Plan'!$D56="Within days of hire",'Training Plan'!$E56="",'Training Plan'!$F56=""),"",IF(AND('Training Plan'!$E56&lt;=DATE(TrainingYear,11,0),'Training Plan'!$F56&gt;=DATE(TrainingYear,10,1)),1,""))</f>
        <v/>
      </c>
      <c r="O56" s="34" t="str">
        <f>IF(OR($B56="",'Training Plan'!$D56="Within days of hire",'Training Plan'!$E56="",'Training Plan'!$F56=""),"",IF(AND('Training Plan'!$E56&lt;=DATE(TrainingYear,12,0),'Training Plan'!$F56&gt;=DATE(TrainingYear,11,1)),1,""))</f>
        <v/>
      </c>
      <c r="P56" s="34" t="str">
        <f>IF(OR($B56="",'Training Plan'!$D56="Within days of hire",'Training Plan'!$E56="",'Training Plan'!$F56=""),"",IF(AND('Training Plan'!$E56&lt;=DATE(TrainingYear,13,0),'Training Plan'!$F56&gt;=DATE(TrainingYear,12,1)),1,""))</f>
        <v/>
      </c>
      <c r="Q56" s="35" t="str">
        <f>IF('Training Plan'!$B56="","",'Training Plan'!$K56)</f>
        <v/>
      </c>
    </row>
    <row r="57" spans="1:17" ht="19.05" customHeight="1" x14ac:dyDescent="0.3">
      <c r="A57" s="31" t="str">
        <f>IF('Training Plan'!$B57="","",'Training Plan'!$A57&amp;"")</f>
        <v/>
      </c>
      <c r="B57" s="32" t="str">
        <f>IF('Training Plan'!$B57="","",'Training Plan'!$B57&amp;"")</f>
        <v/>
      </c>
      <c r="C57" s="33" t="str">
        <f>IF('Training Plan'!$B57="","",'Training Plan'!$H57&amp;"")</f>
        <v/>
      </c>
      <c r="D57" s="33" t="str">
        <f>IF('Training Plan'!$B57="","",IF('Training Plan'!$D57="Within days of hire","Within "&amp;'Training Plan'!$G57&amp;" days of joining",IF(OR('Training Plan'!$E57="",'Training Plan'!$F57=""),"Set the dates",DAY('Training Plan'!$E57)&amp;" "&amp;CHOOSE(MONTH('Training Plan'!$E57),"Jan","Feb","Mar","Apr","May","Jun","Jul","Aug","Sep","Oct","Nov","Dec")&amp;" to "&amp;DAY('Training Plan'!$F57)&amp;" "&amp;CHOOSE(MONTH('Training Plan'!$F57),"Jan","Feb","Mar","Apr","May","Jun","Jul","Aug","Sep","Oct","Nov","Dec"))))</f>
        <v/>
      </c>
      <c r="E57" s="34" t="str">
        <f>IF(OR($B57="",'Training Plan'!$D57="Within days of hire",'Training Plan'!$E57="",'Training Plan'!$F57=""),"",IF(AND('Training Plan'!$E57&lt;=DATE(TrainingYear,2,0),'Training Plan'!$F57&gt;=DATE(TrainingYear,1,1)),1,""))</f>
        <v/>
      </c>
      <c r="F57" s="34" t="str">
        <f>IF(OR($B57="",'Training Plan'!$D57="Within days of hire",'Training Plan'!$E57="",'Training Plan'!$F57=""),"",IF(AND('Training Plan'!$E57&lt;=DATE(TrainingYear,3,0),'Training Plan'!$F57&gt;=DATE(TrainingYear,2,1)),1,""))</f>
        <v/>
      </c>
      <c r="G57" s="34" t="str">
        <f>IF(OR($B57="",'Training Plan'!$D57="Within days of hire",'Training Plan'!$E57="",'Training Plan'!$F57=""),"",IF(AND('Training Plan'!$E57&lt;=DATE(TrainingYear,4,0),'Training Plan'!$F57&gt;=DATE(TrainingYear,3,1)),1,""))</f>
        <v/>
      </c>
      <c r="H57" s="34" t="str">
        <f>IF(OR($B57="",'Training Plan'!$D57="Within days of hire",'Training Plan'!$E57="",'Training Plan'!$F57=""),"",IF(AND('Training Plan'!$E57&lt;=DATE(TrainingYear,5,0),'Training Plan'!$F57&gt;=DATE(TrainingYear,4,1)),1,""))</f>
        <v/>
      </c>
      <c r="I57" s="34" t="str">
        <f>IF(OR($B57="",'Training Plan'!$D57="Within days of hire",'Training Plan'!$E57="",'Training Plan'!$F57=""),"",IF(AND('Training Plan'!$E57&lt;=DATE(TrainingYear,6,0),'Training Plan'!$F57&gt;=DATE(TrainingYear,5,1)),1,""))</f>
        <v/>
      </c>
      <c r="J57" s="34" t="str">
        <f>IF(OR($B57="",'Training Plan'!$D57="Within days of hire",'Training Plan'!$E57="",'Training Plan'!$F57=""),"",IF(AND('Training Plan'!$E57&lt;=DATE(TrainingYear,7,0),'Training Plan'!$F57&gt;=DATE(TrainingYear,6,1)),1,""))</f>
        <v/>
      </c>
      <c r="K57" s="34" t="str">
        <f>IF(OR($B57="",'Training Plan'!$D57="Within days of hire",'Training Plan'!$E57="",'Training Plan'!$F57=""),"",IF(AND('Training Plan'!$E57&lt;=DATE(TrainingYear,8,0),'Training Plan'!$F57&gt;=DATE(TrainingYear,7,1)),1,""))</f>
        <v/>
      </c>
      <c r="L57" s="34" t="str">
        <f>IF(OR($B57="",'Training Plan'!$D57="Within days of hire",'Training Plan'!$E57="",'Training Plan'!$F57=""),"",IF(AND('Training Plan'!$E57&lt;=DATE(TrainingYear,9,0),'Training Plan'!$F57&gt;=DATE(TrainingYear,8,1)),1,""))</f>
        <v/>
      </c>
      <c r="M57" s="34" t="str">
        <f>IF(OR($B57="",'Training Plan'!$D57="Within days of hire",'Training Plan'!$E57="",'Training Plan'!$F57=""),"",IF(AND('Training Plan'!$E57&lt;=DATE(TrainingYear,10,0),'Training Plan'!$F57&gt;=DATE(TrainingYear,9,1)),1,""))</f>
        <v/>
      </c>
      <c r="N57" s="34" t="str">
        <f>IF(OR($B57="",'Training Plan'!$D57="Within days of hire",'Training Plan'!$E57="",'Training Plan'!$F57=""),"",IF(AND('Training Plan'!$E57&lt;=DATE(TrainingYear,11,0),'Training Plan'!$F57&gt;=DATE(TrainingYear,10,1)),1,""))</f>
        <v/>
      </c>
      <c r="O57" s="34" t="str">
        <f>IF(OR($B57="",'Training Plan'!$D57="Within days of hire",'Training Plan'!$E57="",'Training Plan'!$F57=""),"",IF(AND('Training Plan'!$E57&lt;=DATE(TrainingYear,12,0),'Training Plan'!$F57&gt;=DATE(TrainingYear,11,1)),1,""))</f>
        <v/>
      </c>
      <c r="P57" s="34" t="str">
        <f>IF(OR($B57="",'Training Plan'!$D57="Within days of hire",'Training Plan'!$E57="",'Training Plan'!$F57=""),"",IF(AND('Training Plan'!$E57&lt;=DATE(TrainingYear,13,0),'Training Plan'!$F57&gt;=DATE(TrainingYear,12,1)),1,""))</f>
        <v/>
      </c>
      <c r="Q57" s="35" t="str">
        <f>IF('Training Plan'!$B57="","",'Training Plan'!$K57)</f>
        <v/>
      </c>
    </row>
    <row r="58" spans="1:17" ht="19.05" customHeight="1" x14ac:dyDescent="0.3">
      <c r="A58" s="31" t="str">
        <f>IF('Training Plan'!$B58="","",'Training Plan'!$A58&amp;"")</f>
        <v/>
      </c>
      <c r="B58" s="32" t="str">
        <f>IF('Training Plan'!$B58="","",'Training Plan'!$B58&amp;"")</f>
        <v/>
      </c>
      <c r="C58" s="33" t="str">
        <f>IF('Training Plan'!$B58="","",'Training Plan'!$H58&amp;"")</f>
        <v/>
      </c>
      <c r="D58" s="33" t="str">
        <f>IF('Training Plan'!$B58="","",IF('Training Plan'!$D58="Within days of hire","Within "&amp;'Training Plan'!$G58&amp;" days of joining",IF(OR('Training Plan'!$E58="",'Training Plan'!$F58=""),"Set the dates",DAY('Training Plan'!$E58)&amp;" "&amp;CHOOSE(MONTH('Training Plan'!$E58),"Jan","Feb","Mar","Apr","May","Jun","Jul","Aug","Sep","Oct","Nov","Dec")&amp;" to "&amp;DAY('Training Plan'!$F58)&amp;" "&amp;CHOOSE(MONTH('Training Plan'!$F58),"Jan","Feb","Mar","Apr","May","Jun","Jul","Aug","Sep","Oct","Nov","Dec"))))</f>
        <v/>
      </c>
      <c r="E58" s="34" t="str">
        <f>IF(OR($B58="",'Training Plan'!$D58="Within days of hire",'Training Plan'!$E58="",'Training Plan'!$F58=""),"",IF(AND('Training Plan'!$E58&lt;=DATE(TrainingYear,2,0),'Training Plan'!$F58&gt;=DATE(TrainingYear,1,1)),1,""))</f>
        <v/>
      </c>
      <c r="F58" s="34" t="str">
        <f>IF(OR($B58="",'Training Plan'!$D58="Within days of hire",'Training Plan'!$E58="",'Training Plan'!$F58=""),"",IF(AND('Training Plan'!$E58&lt;=DATE(TrainingYear,3,0),'Training Plan'!$F58&gt;=DATE(TrainingYear,2,1)),1,""))</f>
        <v/>
      </c>
      <c r="G58" s="34" t="str">
        <f>IF(OR($B58="",'Training Plan'!$D58="Within days of hire",'Training Plan'!$E58="",'Training Plan'!$F58=""),"",IF(AND('Training Plan'!$E58&lt;=DATE(TrainingYear,4,0),'Training Plan'!$F58&gt;=DATE(TrainingYear,3,1)),1,""))</f>
        <v/>
      </c>
      <c r="H58" s="34" t="str">
        <f>IF(OR($B58="",'Training Plan'!$D58="Within days of hire",'Training Plan'!$E58="",'Training Plan'!$F58=""),"",IF(AND('Training Plan'!$E58&lt;=DATE(TrainingYear,5,0),'Training Plan'!$F58&gt;=DATE(TrainingYear,4,1)),1,""))</f>
        <v/>
      </c>
      <c r="I58" s="34" t="str">
        <f>IF(OR($B58="",'Training Plan'!$D58="Within days of hire",'Training Plan'!$E58="",'Training Plan'!$F58=""),"",IF(AND('Training Plan'!$E58&lt;=DATE(TrainingYear,6,0),'Training Plan'!$F58&gt;=DATE(TrainingYear,5,1)),1,""))</f>
        <v/>
      </c>
      <c r="J58" s="34" t="str">
        <f>IF(OR($B58="",'Training Plan'!$D58="Within days of hire",'Training Plan'!$E58="",'Training Plan'!$F58=""),"",IF(AND('Training Plan'!$E58&lt;=DATE(TrainingYear,7,0),'Training Plan'!$F58&gt;=DATE(TrainingYear,6,1)),1,""))</f>
        <v/>
      </c>
      <c r="K58" s="34" t="str">
        <f>IF(OR($B58="",'Training Plan'!$D58="Within days of hire",'Training Plan'!$E58="",'Training Plan'!$F58=""),"",IF(AND('Training Plan'!$E58&lt;=DATE(TrainingYear,8,0),'Training Plan'!$F58&gt;=DATE(TrainingYear,7,1)),1,""))</f>
        <v/>
      </c>
      <c r="L58" s="34" t="str">
        <f>IF(OR($B58="",'Training Plan'!$D58="Within days of hire",'Training Plan'!$E58="",'Training Plan'!$F58=""),"",IF(AND('Training Plan'!$E58&lt;=DATE(TrainingYear,9,0),'Training Plan'!$F58&gt;=DATE(TrainingYear,8,1)),1,""))</f>
        <v/>
      </c>
      <c r="M58" s="34" t="str">
        <f>IF(OR($B58="",'Training Plan'!$D58="Within days of hire",'Training Plan'!$E58="",'Training Plan'!$F58=""),"",IF(AND('Training Plan'!$E58&lt;=DATE(TrainingYear,10,0),'Training Plan'!$F58&gt;=DATE(TrainingYear,9,1)),1,""))</f>
        <v/>
      </c>
      <c r="N58" s="34" t="str">
        <f>IF(OR($B58="",'Training Plan'!$D58="Within days of hire",'Training Plan'!$E58="",'Training Plan'!$F58=""),"",IF(AND('Training Plan'!$E58&lt;=DATE(TrainingYear,11,0),'Training Plan'!$F58&gt;=DATE(TrainingYear,10,1)),1,""))</f>
        <v/>
      </c>
      <c r="O58" s="34" t="str">
        <f>IF(OR($B58="",'Training Plan'!$D58="Within days of hire",'Training Plan'!$E58="",'Training Plan'!$F58=""),"",IF(AND('Training Plan'!$E58&lt;=DATE(TrainingYear,12,0),'Training Plan'!$F58&gt;=DATE(TrainingYear,11,1)),1,""))</f>
        <v/>
      </c>
      <c r="P58" s="34" t="str">
        <f>IF(OR($B58="",'Training Plan'!$D58="Within days of hire",'Training Plan'!$E58="",'Training Plan'!$F58=""),"",IF(AND('Training Plan'!$E58&lt;=DATE(TrainingYear,13,0),'Training Plan'!$F58&gt;=DATE(TrainingYear,12,1)),1,""))</f>
        <v/>
      </c>
      <c r="Q58" s="35" t="str">
        <f>IF('Training Plan'!$B58="","",'Training Plan'!$K58)</f>
        <v/>
      </c>
    </row>
    <row r="59" spans="1:17" ht="19.05" customHeight="1" x14ac:dyDescent="0.3">
      <c r="A59" s="31" t="str">
        <f>IF('Training Plan'!$B59="","",'Training Plan'!$A59&amp;"")</f>
        <v/>
      </c>
      <c r="B59" s="32" t="str">
        <f>IF('Training Plan'!$B59="","",'Training Plan'!$B59&amp;"")</f>
        <v/>
      </c>
      <c r="C59" s="33" t="str">
        <f>IF('Training Plan'!$B59="","",'Training Plan'!$H59&amp;"")</f>
        <v/>
      </c>
      <c r="D59" s="33" t="str">
        <f>IF('Training Plan'!$B59="","",IF('Training Plan'!$D59="Within days of hire","Within "&amp;'Training Plan'!$G59&amp;" days of joining",IF(OR('Training Plan'!$E59="",'Training Plan'!$F59=""),"Set the dates",DAY('Training Plan'!$E59)&amp;" "&amp;CHOOSE(MONTH('Training Plan'!$E59),"Jan","Feb","Mar","Apr","May","Jun","Jul","Aug","Sep","Oct","Nov","Dec")&amp;" to "&amp;DAY('Training Plan'!$F59)&amp;" "&amp;CHOOSE(MONTH('Training Plan'!$F59),"Jan","Feb","Mar","Apr","May","Jun","Jul","Aug","Sep","Oct","Nov","Dec"))))</f>
        <v/>
      </c>
      <c r="E59" s="34" t="str">
        <f>IF(OR($B59="",'Training Plan'!$D59="Within days of hire",'Training Plan'!$E59="",'Training Plan'!$F59=""),"",IF(AND('Training Plan'!$E59&lt;=DATE(TrainingYear,2,0),'Training Plan'!$F59&gt;=DATE(TrainingYear,1,1)),1,""))</f>
        <v/>
      </c>
      <c r="F59" s="34" t="str">
        <f>IF(OR($B59="",'Training Plan'!$D59="Within days of hire",'Training Plan'!$E59="",'Training Plan'!$F59=""),"",IF(AND('Training Plan'!$E59&lt;=DATE(TrainingYear,3,0),'Training Plan'!$F59&gt;=DATE(TrainingYear,2,1)),1,""))</f>
        <v/>
      </c>
      <c r="G59" s="34" t="str">
        <f>IF(OR($B59="",'Training Plan'!$D59="Within days of hire",'Training Plan'!$E59="",'Training Plan'!$F59=""),"",IF(AND('Training Plan'!$E59&lt;=DATE(TrainingYear,4,0),'Training Plan'!$F59&gt;=DATE(TrainingYear,3,1)),1,""))</f>
        <v/>
      </c>
      <c r="H59" s="34" t="str">
        <f>IF(OR($B59="",'Training Plan'!$D59="Within days of hire",'Training Plan'!$E59="",'Training Plan'!$F59=""),"",IF(AND('Training Plan'!$E59&lt;=DATE(TrainingYear,5,0),'Training Plan'!$F59&gt;=DATE(TrainingYear,4,1)),1,""))</f>
        <v/>
      </c>
      <c r="I59" s="34" t="str">
        <f>IF(OR($B59="",'Training Plan'!$D59="Within days of hire",'Training Plan'!$E59="",'Training Plan'!$F59=""),"",IF(AND('Training Plan'!$E59&lt;=DATE(TrainingYear,6,0),'Training Plan'!$F59&gt;=DATE(TrainingYear,5,1)),1,""))</f>
        <v/>
      </c>
      <c r="J59" s="34" t="str">
        <f>IF(OR($B59="",'Training Plan'!$D59="Within days of hire",'Training Plan'!$E59="",'Training Plan'!$F59=""),"",IF(AND('Training Plan'!$E59&lt;=DATE(TrainingYear,7,0),'Training Plan'!$F59&gt;=DATE(TrainingYear,6,1)),1,""))</f>
        <v/>
      </c>
      <c r="K59" s="34" t="str">
        <f>IF(OR($B59="",'Training Plan'!$D59="Within days of hire",'Training Plan'!$E59="",'Training Plan'!$F59=""),"",IF(AND('Training Plan'!$E59&lt;=DATE(TrainingYear,8,0),'Training Plan'!$F59&gt;=DATE(TrainingYear,7,1)),1,""))</f>
        <v/>
      </c>
      <c r="L59" s="34" t="str">
        <f>IF(OR($B59="",'Training Plan'!$D59="Within days of hire",'Training Plan'!$E59="",'Training Plan'!$F59=""),"",IF(AND('Training Plan'!$E59&lt;=DATE(TrainingYear,9,0),'Training Plan'!$F59&gt;=DATE(TrainingYear,8,1)),1,""))</f>
        <v/>
      </c>
      <c r="M59" s="34" t="str">
        <f>IF(OR($B59="",'Training Plan'!$D59="Within days of hire",'Training Plan'!$E59="",'Training Plan'!$F59=""),"",IF(AND('Training Plan'!$E59&lt;=DATE(TrainingYear,10,0),'Training Plan'!$F59&gt;=DATE(TrainingYear,9,1)),1,""))</f>
        <v/>
      </c>
      <c r="N59" s="34" t="str">
        <f>IF(OR($B59="",'Training Plan'!$D59="Within days of hire",'Training Plan'!$E59="",'Training Plan'!$F59=""),"",IF(AND('Training Plan'!$E59&lt;=DATE(TrainingYear,11,0),'Training Plan'!$F59&gt;=DATE(TrainingYear,10,1)),1,""))</f>
        <v/>
      </c>
      <c r="O59" s="34" t="str">
        <f>IF(OR($B59="",'Training Plan'!$D59="Within days of hire",'Training Plan'!$E59="",'Training Plan'!$F59=""),"",IF(AND('Training Plan'!$E59&lt;=DATE(TrainingYear,12,0),'Training Plan'!$F59&gt;=DATE(TrainingYear,11,1)),1,""))</f>
        <v/>
      </c>
      <c r="P59" s="34" t="str">
        <f>IF(OR($B59="",'Training Plan'!$D59="Within days of hire",'Training Plan'!$E59="",'Training Plan'!$F59=""),"",IF(AND('Training Plan'!$E59&lt;=DATE(TrainingYear,13,0),'Training Plan'!$F59&gt;=DATE(TrainingYear,12,1)),1,""))</f>
        <v/>
      </c>
      <c r="Q59" s="35" t="str">
        <f>IF('Training Plan'!$B59="","",'Training Plan'!$K59)</f>
        <v/>
      </c>
    </row>
    <row r="60" spans="1:17" ht="19.05" customHeight="1" x14ac:dyDescent="0.3">
      <c r="A60" s="31" t="str">
        <f>IF('Training Plan'!$B60="","",'Training Plan'!$A60&amp;"")</f>
        <v/>
      </c>
      <c r="B60" s="32" t="str">
        <f>IF('Training Plan'!$B60="","",'Training Plan'!$B60&amp;"")</f>
        <v/>
      </c>
      <c r="C60" s="33" t="str">
        <f>IF('Training Plan'!$B60="","",'Training Plan'!$H60&amp;"")</f>
        <v/>
      </c>
      <c r="D60" s="33" t="str">
        <f>IF('Training Plan'!$B60="","",IF('Training Plan'!$D60="Within days of hire","Within "&amp;'Training Plan'!$G60&amp;" days of joining",IF(OR('Training Plan'!$E60="",'Training Plan'!$F60=""),"Set the dates",DAY('Training Plan'!$E60)&amp;" "&amp;CHOOSE(MONTH('Training Plan'!$E60),"Jan","Feb","Mar","Apr","May","Jun","Jul","Aug","Sep","Oct","Nov","Dec")&amp;" to "&amp;DAY('Training Plan'!$F60)&amp;" "&amp;CHOOSE(MONTH('Training Plan'!$F60),"Jan","Feb","Mar","Apr","May","Jun","Jul","Aug","Sep","Oct","Nov","Dec"))))</f>
        <v/>
      </c>
      <c r="E60" s="34" t="str">
        <f>IF(OR($B60="",'Training Plan'!$D60="Within days of hire",'Training Plan'!$E60="",'Training Plan'!$F60=""),"",IF(AND('Training Plan'!$E60&lt;=DATE(TrainingYear,2,0),'Training Plan'!$F60&gt;=DATE(TrainingYear,1,1)),1,""))</f>
        <v/>
      </c>
      <c r="F60" s="34" t="str">
        <f>IF(OR($B60="",'Training Plan'!$D60="Within days of hire",'Training Plan'!$E60="",'Training Plan'!$F60=""),"",IF(AND('Training Plan'!$E60&lt;=DATE(TrainingYear,3,0),'Training Plan'!$F60&gt;=DATE(TrainingYear,2,1)),1,""))</f>
        <v/>
      </c>
      <c r="G60" s="34" t="str">
        <f>IF(OR($B60="",'Training Plan'!$D60="Within days of hire",'Training Plan'!$E60="",'Training Plan'!$F60=""),"",IF(AND('Training Plan'!$E60&lt;=DATE(TrainingYear,4,0),'Training Plan'!$F60&gt;=DATE(TrainingYear,3,1)),1,""))</f>
        <v/>
      </c>
      <c r="H60" s="34" t="str">
        <f>IF(OR($B60="",'Training Plan'!$D60="Within days of hire",'Training Plan'!$E60="",'Training Plan'!$F60=""),"",IF(AND('Training Plan'!$E60&lt;=DATE(TrainingYear,5,0),'Training Plan'!$F60&gt;=DATE(TrainingYear,4,1)),1,""))</f>
        <v/>
      </c>
      <c r="I60" s="34" t="str">
        <f>IF(OR($B60="",'Training Plan'!$D60="Within days of hire",'Training Plan'!$E60="",'Training Plan'!$F60=""),"",IF(AND('Training Plan'!$E60&lt;=DATE(TrainingYear,6,0),'Training Plan'!$F60&gt;=DATE(TrainingYear,5,1)),1,""))</f>
        <v/>
      </c>
      <c r="J60" s="34" t="str">
        <f>IF(OR($B60="",'Training Plan'!$D60="Within days of hire",'Training Plan'!$E60="",'Training Plan'!$F60=""),"",IF(AND('Training Plan'!$E60&lt;=DATE(TrainingYear,7,0),'Training Plan'!$F60&gt;=DATE(TrainingYear,6,1)),1,""))</f>
        <v/>
      </c>
      <c r="K60" s="34" t="str">
        <f>IF(OR($B60="",'Training Plan'!$D60="Within days of hire",'Training Plan'!$E60="",'Training Plan'!$F60=""),"",IF(AND('Training Plan'!$E60&lt;=DATE(TrainingYear,8,0),'Training Plan'!$F60&gt;=DATE(TrainingYear,7,1)),1,""))</f>
        <v/>
      </c>
      <c r="L60" s="34" t="str">
        <f>IF(OR($B60="",'Training Plan'!$D60="Within days of hire",'Training Plan'!$E60="",'Training Plan'!$F60=""),"",IF(AND('Training Plan'!$E60&lt;=DATE(TrainingYear,9,0),'Training Plan'!$F60&gt;=DATE(TrainingYear,8,1)),1,""))</f>
        <v/>
      </c>
      <c r="M60" s="34" t="str">
        <f>IF(OR($B60="",'Training Plan'!$D60="Within days of hire",'Training Plan'!$E60="",'Training Plan'!$F60=""),"",IF(AND('Training Plan'!$E60&lt;=DATE(TrainingYear,10,0),'Training Plan'!$F60&gt;=DATE(TrainingYear,9,1)),1,""))</f>
        <v/>
      </c>
      <c r="N60" s="34" t="str">
        <f>IF(OR($B60="",'Training Plan'!$D60="Within days of hire",'Training Plan'!$E60="",'Training Plan'!$F60=""),"",IF(AND('Training Plan'!$E60&lt;=DATE(TrainingYear,11,0),'Training Plan'!$F60&gt;=DATE(TrainingYear,10,1)),1,""))</f>
        <v/>
      </c>
      <c r="O60" s="34" t="str">
        <f>IF(OR($B60="",'Training Plan'!$D60="Within days of hire",'Training Plan'!$E60="",'Training Plan'!$F60=""),"",IF(AND('Training Plan'!$E60&lt;=DATE(TrainingYear,12,0),'Training Plan'!$F60&gt;=DATE(TrainingYear,11,1)),1,""))</f>
        <v/>
      </c>
      <c r="P60" s="34" t="str">
        <f>IF(OR($B60="",'Training Plan'!$D60="Within days of hire",'Training Plan'!$E60="",'Training Plan'!$F60=""),"",IF(AND('Training Plan'!$E60&lt;=DATE(TrainingYear,13,0),'Training Plan'!$F60&gt;=DATE(TrainingYear,12,1)),1,""))</f>
        <v/>
      </c>
      <c r="Q60" s="35" t="str">
        <f>IF('Training Plan'!$B60="","",'Training Plan'!$K60)</f>
        <v/>
      </c>
    </row>
    <row r="61" spans="1:17" ht="19.05" customHeight="1" x14ac:dyDescent="0.3">
      <c r="A61" s="31" t="str">
        <f>IF('Training Plan'!$B61="","",'Training Plan'!$A61&amp;"")</f>
        <v/>
      </c>
      <c r="B61" s="32" t="str">
        <f>IF('Training Plan'!$B61="","",'Training Plan'!$B61&amp;"")</f>
        <v/>
      </c>
      <c r="C61" s="33" t="str">
        <f>IF('Training Plan'!$B61="","",'Training Plan'!$H61&amp;"")</f>
        <v/>
      </c>
      <c r="D61" s="33" t="str">
        <f>IF('Training Plan'!$B61="","",IF('Training Plan'!$D61="Within days of hire","Within "&amp;'Training Plan'!$G61&amp;" days of joining",IF(OR('Training Plan'!$E61="",'Training Plan'!$F61=""),"Set the dates",DAY('Training Plan'!$E61)&amp;" "&amp;CHOOSE(MONTH('Training Plan'!$E61),"Jan","Feb","Mar","Apr","May","Jun","Jul","Aug","Sep","Oct","Nov","Dec")&amp;" to "&amp;DAY('Training Plan'!$F61)&amp;" "&amp;CHOOSE(MONTH('Training Plan'!$F61),"Jan","Feb","Mar","Apr","May","Jun","Jul","Aug","Sep","Oct","Nov","Dec"))))</f>
        <v/>
      </c>
      <c r="E61" s="34" t="str">
        <f>IF(OR($B61="",'Training Plan'!$D61="Within days of hire",'Training Plan'!$E61="",'Training Plan'!$F61=""),"",IF(AND('Training Plan'!$E61&lt;=DATE(TrainingYear,2,0),'Training Plan'!$F61&gt;=DATE(TrainingYear,1,1)),1,""))</f>
        <v/>
      </c>
      <c r="F61" s="34" t="str">
        <f>IF(OR($B61="",'Training Plan'!$D61="Within days of hire",'Training Plan'!$E61="",'Training Plan'!$F61=""),"",IF(AND('Training Plan'!$E61&lt;=DATE(TrainingYear,3,0),'Training Plan'!$F61&gt;=DATE(TrainingYear,2,1)),1,""))</f>
        <v/>
      </c>
      <c r="G61" s="34" t="str">
        <f>IF(OR($B61="",'Training Plan'!$D61="Within days of hire",'Training Plan'!$E61="",'Training Plan'!$F61=""),"",IF(AND('Training Plan'!$E61&lt;=DATE(TrainingYear,4,0),'Training Plan'!$F61&gt;=DATE(TrainingYear,3,1)),1,""))</f>
        <v/>
      </c>
      <c r="H61" s="34" t="str">
        <f>IF(OR($B61="",'Training Plan'!$D61="Within days of hire",'Training Plan'!$E61="",'Training Plan'!$F61=""),"",IF(AND('Training Plan'!$E61&lt;=DATE(TrainingYear,5,0),'Training Plan'!$F61&gt;=DATE(TrainingYear,4,1)),1,""))</f>
        <v/>
      </c>
      <c r="I61" s="34" t="str">
        <f>IF(OR($B61="",'Training Plan'!$D61="Within days of hire",'Training Plan'!$E61="",'Training Plan'!$F61=""),"",IF(AND('Training Plan'!$E61&lt;=DATE(TrainingYear,6,0),'Training Plan'!$F61&gt;=DATE(TrainingYear,5,1)),1,""))</f>
        <v/>
      </c>
      <c r="J61" s="34" t="str">
        <f>IF(OR($B61="",'Training Plan'!$D61="Within days of hire",'Training Plan'!$E61="",'Training Plan'!$F61=""),"",IF(AND('Training Plan'!$E61&lt;=DATE(TrainingYear,7,0),'Training Plan'!$F61&gt;=DATE(TrainingYear,6,1)),1,""))</f>
        <v/>
      </c>
      <c r="K61" s="34" t="str">
        <f>IF(OR($B61="",'Training Plan'!$D61="Within days of hire",'Training Plan'!$E61="",'Training Plan'!$F61=""),"",IF(AND('Training Plan'!$E61&lt;=DATE(TrainingYear,8,0),'Training Plan'!$F61&gt;=DATE(TrainingYear,7,1)),1,""))</f>
        <v/>
      </c>
      <c r="L61" s="34" t="str">
        <f>IF(OR($B61="",'Training Plan'!$D61="Within days of hire",'Training Plan'!$E61="",'Training Plan'!$F61=""),"",IF(AND('Training Plan'!$E61&lt;=DATE(TrainingYear,9,0),'Training Plan'!$F61&gt;=DATE(TrainingYear,8,1)),1,""))</f>
        <v/>
      </c>
      <c r="M61" s="34" t="str">
        <f>IF(OR($B61="",'Training Plan'!$D61="Within days of hire",'Training Plan'!$E61="",'Training Plan'!$F61=""),"",IF(AND('Training Plan'!$E61&lt;=DATE(TrainingYear,10,0),'Training Plan'!$F61&gt;=DATE(TrainingYear,9,1)),1,""))</f>
        <v/>
      </c>
      <c r="N61" s="34" t="str">
        <f>IF(OR($B61="",'Training Plan'!$D61="Within days of hire",'Training Plan'!$E61="",'Training Plan'!$F61=""),"",IF(AND('Training Plan'!$E61&lt;=DATE(TrainingYear,11,0),'Training Plan'!$F61&gt;=DATE(TrainingYear,10,1)),1,""))</f>
        <v/>
      </c>
      <c r="O61" s="34" t="str">
        <f>IF(OR($B61="",'Training Plan'!$D61="Within days of hire",'Training Plan'!$E61="",'Training Plan'!$F61=""),"",IF(AND('Training Plan'!$E61&lt;=DATE(TrainingYear,12,0),'Training Plan'!$F61&gt;=DATE(TrainingYear,11,1)),1,""))</f>
        <v/>
      </c>
      <c r="P61" s="34" t="str">
        <f>IF(OR($B61="",'Training Plan'!$D61="Within days of hire",'Training Plan'!$E61="",'Training Plan'!$F61=""),"",IF(AND('Training Plan'!$E61&lt;=DATE(TrainingYear,13,0),'Training Plan'!$F61&gt;=DATE(TrainingYear,12,1)),1,""))</f>
        <v/>
      </c>
      <c r="Q61" s="35" t="str">
        <f>IF('Training Plan'!$B61="","",'Training Plan'!$K61)</f>
        <v/>
      </c>
    </row>
    <row r="62" spans="1:17" ht="19.05" customHeight="1" x14ac:dyDescent="0.3">
      <c r="A62" s="31" t="str">
        <f>IF('Training Plan'!$B62="","",'Training Plan'!$A62&amp;"")</f>
        <v/>
      </c>
      <c r="B62" s="32" t="str">
        <f>IF('Training Plan'!$B62="","",'Training Plan'!$B62&amp;"")</f>
        <v/>
      </c>
      <c r="C62" s="33" t="str">
        <f>IF('Training Plan'!$B62="","",'Training Plan'!$H62&amp;"")</f>
        <v/>
      </c>
      <c r="D62" s="33" t="str">
        <f>IF('Training Plan'!$B62="","",IF('Training Plan'!$D62="Within days of hire","Within "&amp;'Training Plan'!$G62&amp;" days of joining",IF(OR('Training Plan'!$E62="",'Training Plan'!$F62=""),"Set the dates",DAY('Training Plan'!$E62)&amp;" "&amp;CHOOSE(MONTH('Training Plan'!$E62),"Jan","Feb","Mar","Apr","May","Jun","Jul","Aug","Sep","Oct","Nov","Dec")&amp;" to "&amp;DAY('Training Plan'!$F62)&amp;" "&amp;CHOOSE(MONTH('Training Plan'!$F62),"Jan","Feb","Mar","Apr","May","Jun","Jul","Aug","Sep","Oct","Nov","Dec"))))</f>
        <v/>
      </c>
      <c r="E62" s="34" t="str">
        <f>IF(OR($B62="",'Training Plan'!$D62="Within days of hire",'Training Plan'!$E62="",'Training Plan'!$F62=""),"",IF(AND('Training Plan'!$E62&lt;=DATE(TrainingYear,2,0),'Training Plan'!$F62&gt;=DATE(TrainingYear,1,1)),1,""))</f>
        <v/>
      </c>
      <c r="F62" s="34" t="str">
        <f>IF(OR($B62="",'Training Plan'!$D62="Within days of hire",'Training Plan'!$E62="",'Training Plan'!$F62=""),"",IF(AND('Training Plan'!$E62&lt;=DATE(TrainingYear,3,0),'Training Plan'!$F62&gt;=DATE(TrainingYear,2,1)),1,""))</f>
        <v/>
      </c>
      <c r="G62" s="34" t="str">
        <f>IF(OR($B62="",'Training Plan'!$D62="Within days of hire",'Training Plan'!$E62="",'Training Plan'!$F62=""),"",IF(AND('Training Plan'!$E62&lt;=DATE(TrainingYear,4,0),'Training Plan'!$F62&gt;=DATE(TrainingYear,3,1)),1,""))</f>
        <v/>
      </c>
      <c r="H62" s="34" t="str">
        <f>IF(OR($B62="",'Training Plan'!$D62="Within days of hire",'Training Plan'!$E62="",'Training Plan'!$F62=""),"",IF(AND('Training Plan'!$E62&lt;=DATE(TrainingYear,5,0),'Training Plan'!$F62&gt;=DATE(TrainingYear,4,1)),1,""))</f>
        <v/>
      </c>
      <c r="I62" s="34" t="str">
        <f>IF(OR($B62="",'Training Plan'!$D62="Within days of hire",'Training Plan'!$E62="",'Training Plan'!$F62=""),"",IF(AND('Training Plan'!$E62&lt;=DATE(TrainingYear,6,0),'Training Plan'!$F62&gt;=DATE(TrainingYear,5,1)),1,""))</f>
        <v/>
      </c>
      <c r="J62" s="34" t="str">
        <f>IF(OR($B62="",'Training Plan'!$D62="Within days of hire",'Training Plan'!$E62="",'Training Plan'!$F62=""),"",IF(AND('Training Plan'!$E62&lt;=DATE(TrainingYear,7,0),'Training Plan'!$F62&gt;=DATE(TrainingYear,6,1)),1,""))</f>
        <v/>
      </c>
      <c r="K62" s="34" t="str">
        <f>IF(OR($B62="",'Training Plan'!$D62="Within days of hire",'Training Plan'!$E62="",'Training Plan'!$F62=""),"",IF(AND('Training Plan'!$E62&lt;=DATE(TrainingYear,8,0),'Training Plan'!$F62&gt;=DATE(TrainingYear,7,1)),1,""))</f>
        <v/>
      </c>
      <c r="L62" s="34" t="str">
        <f>IF(OR($B62="",'Training Plan'!$D62="Within days of hire",'Training Plan'!$E62="",'Training Plan'!$F62=""),"",IF(AND('Training Plan'!$E62&lt;=DATE(TrainingYear,9,0),'Training Plan'!$F62&gt;=DATE(TrainingYear,8,1)),1,""))</f>
        <v/>
      </c>
      <c r="M62" s="34" t="str">
        <f>IF(OR($B62="",'Training Plan'!$D62="Within days of hire",'Training Plan'!$E62="",'Training Plan'!$F62=""),"",IF(AND('Training Plan'!$E62&lt;=DATE(TrainingYear,10,0),'Training Plan'!$F62&gt;=DATE(TrainingYear,9,1)),1,""))</f>
        <v/>
      </c>
      <c r="N62" s="34" t="str">
        <f>IF(OR($B62="",'Training Plan'!$D62="Within days of hire",'Training Plan'!$E62="",'Training Plan'!$F62=""),"",IF(AND('Training Plan'!$E62&lt;=DATE(TrainingYear,11,0),'Training Plan'!$F62&gt;=DATE(TrainingYear,10,1)),1,""))</f>
        <v/>
      </c>
      <c r="O62" s="34" t="str">
        <f>IF(OR($B62="",'Training Plan'!$D62="Within days of hire",'Training Plan'!$E62="",'Training Plan'!$F62=""),"",IF(AND('Training Plan'!$E62&lt;=DATE(TrainingYear,12,0),'Training Plan'!$F62&gt;=DATE(TrainingYear,11,1)),1,""))</f>
        <v/>
      </c>
      <c r="P62" s="34" t="str">
        <f>IF(OR($B62="",'Training Plan'!$D62="Within days of hire",'Training Plan'!$E62="",'Training Plan'!$F62=""),"",IF(AND('Training Plan'!$E62&lt;=DATE(TrainingYear,13,0),'Training Plan'!$F62&gt;=DATE(TrainingYear,12,1)),1,""))</f>
        <v/>
      </c>
      <c r="Q62" s="35" t="str">
        <f>IF('Training Plan'!$B62="","",'Training Plan'!$K62)</f>
        <v/>
      </c>
    </row>
    <row r="63" spans="1:17" ht="19.05" customHeight="1" x14ac:dyDescent="0.3">
      <c r="A63" s="31" t="str">
        <f>IF('Training Plan'!$B63="","",'Training Plan'!$A63&amp;"")</f>
        <v/>
      </c>
      <c r="B63" s="32" t="str">
        <f>IF('Training Plan'!$B63="","",'Training Plan'!$B63&amp;"")</f>
        <v/>
      </c>
      <c r="C63" s="33" t="str">
        <f>IF('Training Plan'!$B63="","",'Training Plan'!$H63&amp;"")</f>
        <v/>
      </c>
      <c r="D63" s="33" t="str">
        <f>IF('Training Plan'!$B63="","",IF('Training Plan'!$D63="Within days of hire","Within "&amp;'Training Plan'!$G63&amp;" days of joining",IF(OR('Training Plan'!$E63="",'Training Plan'!$F63=""),"Set the dates",DAY('Training Plan'!$E63)&amp;" "&amp;CHOOSE(MONTH('Training Plan'!$E63),"Jan","Feb","Mar","Apr","May","Jun","Jul","Aug","Sep","Oct","Nov","Dec")&amp;" to "&amp;DAY('Training Plan'!$F63)&amp;" "&amp;CHOOSE(MONTH('Training Plan'!$F63),"Jan","Feb","Mar","Apr","May","Jun","Jul","Aug","Sep","Oct","Nov","Dec"))))</f>
        <v/>
      </c>
      <c r="E63" s="34" t="str">
        <f>IF(OR($B63="",'Training Plan'!$D63="Within days of hire",'Training Plan'!$E63="",'Training Plan'!$F63=""),"",IF(AND('Training Plan'!$E63&lt;=DATE(TrainingYear,2,0),'Training Plan'!$F63&gt;=DATE(TrainingYear,1,1)),1,""))</f>
        <v/>
      </c>
      <c r="F63" s="34" t="str">
        <f>IF(OR($B63="",'Training Plan'!$D63="Within days of hire",'Training Plan'!$E63="",'Training Plan'!$F63=""),"",IF(AND('Training Plan'!$E63&lt;=DATE(TrainingYear,3,0),'Training Plan'!$F63&gt;=DATE(TrainingYear,2,1)),1,""))</f>
        <v/>
      </c>
      <c r="G63" s="34" t="str">
        <f>IF(OR($B63="",'Training Plan'!$D63="Within days of hire",'Training Plan'!$E63="",'Training Plan'!$F63=""),"",IF(AND('Training Plan'!$E63&lt;=DATE(TrainingYear,4,0),'Training Plan'!$F63&gt;=DATE(TrainingYear,3,1)),1,""))</f>
        <v/>
      </c>
      <c r="H63" s="34" t="str">
        <f>IF(OR($B63="",'Training Plan'!$D63="Within days of hire",'Training Plan'!$E63="",'Training Plan'!$F63=""),"",IF(AND('Training Plan'!$E63&lt;=DATE(TrainingYear,5,0),'Training Plan'!$F63&gt;=DATE(TrainingYear,4,1)),1,""))</f>
        <v/>
      </c>
      <c r="I63" s="34" t="str">
        <f>IF(OR($B63="",'Training Plan'!$D63="Within days of hire",'Training Plan'!$E63="",'Training Plan'!$F63=""),"",IF(AND('Training Plan'!$E63&lt;=DATE(TrainingYear,6,0),'Training Plan'!$F63&gt;=DATE(TrainingYear,5,1)),1,""))</f>
        <v/>
      </c>
      <c r="J63" s="34" t="str">
        <f>IF(OR($B63="",'Training Plan'!$D63="Within days of hire",'Training Plan'!$E63="",'Training Plan'!$F63=""),"",IF(AND('Training Plan'!$E63&lt;=DATE(TrainingYear,7,0),'Training Plan'!$F63&gt;=DATE(TrainingYear,6,1)),1,""))</f>
        <v/>
      </c>
      <c r="K63" s="34" t="str">
        <f>IF(OR($B63="",'Training Plan'!$D63="Within days of hire",'Training Plan'!$E63="",'Training Plan'!$F63=""),"",IF(AND('Training Plan'!$E63&lt;=DATE(TrainingYear,8,0),'Training Plan'!$F63&gt;=DATE(TrainingYear,7,1)),1,""))</f>
        <v/>
      </c>
      <c r="L63" s="34" t="str">
        <f>IF(OR($B63="",'Training Plan'!$D63="Within days of hire",'Training Plan'!$E63="",'Training Plan'!$F63=""),"",IF(AND('Training Plan'!$E63&lt;=DATE(TrainingYear,9,0),'Training Plan'!$F63&gt;=DATE(TrainingYear,8,1)),1,""))</f>
        <v/>
      </c>
      <c r="M63" s="34" t="str">
        <f>IF(OR($B63="",'Training Plan'!$D63="Within days of hire",'Training Plan'!$E63="",'Training Plan'!$F63=""),"",IF(AND('Training Plan'!$E63&lt;=DATE(TrainingYear,10,0),'Training Plan'!$F63&gt;=DATE(TrainingYear,9,1)),1,""))</f>
        <v/>
      </c>
      <c r="N63" s="34" t="str">
        <f>IF(OR($B63="",'Training Plan'!$D63="Within days of hire",'Training Plan'!$E63="",'Training Plan'!$F63=""),"",IF(AND('Training Plan'!$E63&lt;=DATE(TrainingYear,11,0),'Training Plan'!$F63&gt;=DATE(TrainingYear,10,1)),1,""))</f>
        <v/>
      </c>
      <c r="O63" s="34" t="str">
        <f>IF(OR($B63="",'Training Plan'!$D63="Within days of hire",'Training Plan'!$E63="",'Training Plan'!$F63=""),"",IF(AND('Training Plan'!$E63&lt;=DATE(TrainingYear,12,0),'Training Plan'!$F63&gt;=DATE(TrainingYear,11,1)),1,""))</f>
        <v/>
      </c>
      <c r="P63" s="34" t="str">
        <f>IF(OR($B63="",'Training Plan'!$D63="Within days of hire",'Training Plan'!$E63="",'Training Plan'!$F63=""),"",IF(AND('Training Plan'!$E63&lt;=DATE(TrainingYear,13,0),'Training Plan'!$F63&gt;=DATE(TrainingYear,12,1)),1,""))</f>
        <v/>
      </c>
      <c r="Q63" s="35" t="str">
        <f>IF('Training Plan'!$B63="","",'Training Plan'!$K63)</f>
        <v/>
      </c>
    </row>
    <row r="64" spans="1:17" ht="19.05" customHeight="1" x14ac:dyDescent="0.3">
      <c r="A64" s="31" t="str">
        <f>IF('Training Plan'!$B64="","",'Training Plan'!$A64&amp;"")</f>
        <v/>
      </c>
      <c r="B64" s="32" t="str">
        <f>IF('Training Plan'!$B64="","",'Training Plan'!$B64&amp;"")</f>
        <v/>
      </c>
      <c r="C64" s="33" t="str">
        <f>IF('Training Plan'!$B64="","",'Training Plan'!$H64&amp;"")</f>
        <v/>
      </c>
      <c r="D64" s="33" t="str">
        <f>IF('Training Plan'!$B64="","",IF('Training Plan'!$D64="Within days of hire","Within "&amp;'Training Plan'!$G64&amp;" days of joining",IF(OR('Training Plan'!$E64="",'Training Plan'!$F64=""),"Set the dates",DAY('Training Plan'!$E64)&amp;" "&amp;CHOOSE(MONTH('Training Plan'!$E64),"Jan","Feb","Mar","Apr","May","Jun","Jul","Aug","Sep","Oct","Nov","Dec")&amp;" to "&amp;DAY('Training Plan'!$F64)&amp;" "&amp;CHOOSE(MONTH('Training Plan'!$F64),"Jan","Feb","Mar","Apr","May","Jun","Jul","Aug","Sep","Oct","Nov","Dec"))))</f>
        <v/>
      </c>
      <c r="E64" s="34" t="str">
        <f>IF(OR($B64="",'Training Plan'!$D64="Within days of hire",'Training Plan'!$E64="",'Training Plan'!$F64=""),"",IF(AND('Training Plan'!$E64&lt;=DATE(TrainingYear,2,0),'Training Plan'!$F64&gt;=DATE(TrainingYear,1,1)),1,""))</f>
        <v/>
      </c>
      <c r="F64" s="34" t="str">
        <f>IF(OR($B64="",'Training Plan'!$D64="Within days of hire",'Training Plan'!$E64="",'Training Plan'!$F64=""),"",IF(AND('Training Plan'!$E64&lt;=DATE(TrainingYear,3,0),'Training Plan'!$F64&gt;=DATE(TrainingYear,2,1)),1,""))</f>
        <v/>
      </c>
      <c r="G64" s="34" t="str">
        <f>IF(OR($B64="",'Training Plan'!$D64="Within days of hire",'Training Plan'!$E64="",'Training Plan'!$F64=""),"",IF(AND('Training Plan'!$E64&lt;=DATE(TrainingYear,4,0),'Training Plan'!$F64&gt;=DATE(TrainingYear,3,1)),1,""))</f>
        <v/>
      </c>
      <c r="H64" s="34" t="str">
        <f>IF(OR($B64="",'Training Plan'!$D64="Within days of hire",'Training Plan'!$E64="",'Training Plan'!$F64=""),"",IF(AND('Training Plan'!$E64&lt;=DATE(TrainingYear,5,0),'Training Plan'!$F64&gt;=DATE(TrainingYear,4,1)),1,""))</f>
        <v/>
      </c>
      <c r="I64" s="34" t="str">
        <f>IF(OR($B64="",'Training Plan'!$D64="Within days of hire",'Training Plan'!$E64="",'Training Plan'!$F64=""),"",IF(AND('Training Plan'!$E64&lt;=DATE(TrainingYear,6,0),'Training Plan'!$F64&gt;=DATE(TrainingYear,5,1)),1,""))</f>
        <v/>
      </c>
      <c r="J64" s="34" t="str">
        <f>IF(OR($B64="",'Training Plan'!$D64="Within days of hire",'Training Plan'!$E64="",'Training Plan'!$F64=""),"",IF(AND('Training Plan'!$E64&lt;=DATE(TrainingYear,7,0),'Training Plan'!$F64&gt;=DATE(TrainingYear,6,1)),1,""))</f>
        <v/>
      </c>
      <c r="K64" s="34" t="str">
        <f>IF(OR($B64="",'Training Plan'!$D64="Within days of hire",'Training Plan'!$E64="",'Training Plan'!$F64=""),"",IF(AND('Training Plan'!$E64&lt;=DATE(TrainingYear,8,0),'Training Plan'!$F64&gt;=DATE(TrainingYear,7,1)),1,""))</f>
        <v/>
      </c>
      <c r="L64" s="34" t="str">
        <f>IF(OR($B64="",'Training Plan'!$D64="Within days of hire",'Training Plan'!$E64="",'Training Plan'!$F64=""),"",IF(AND('Training Plan'!$E64&lt;=DATE(TrainingYear,9,0),'Training Plan'!$F64&gt;=DATE(TrainingYear,8,1)),1,""))</f>
        <v/>
      </c>
      <c r="M64" s="34" t="str">
        <f>IF(OR($B64="",'Training Plan'!$D64="Within days of hire",'Training Plan'!$E64="",'Training Plan'!$F64=""),"",IF(AND('Training Plan'!$E64&lt;=DATE(TrainingYear,10,0),'Training Plan'!$F64&gt;=DATE(TrainingYear,9,1)),1,""))</f>
        <v/>
      </c>
      <c r="N64" s="34" t="str">
        <f>IF(OR($B64="",'Training Plan'!$D64="Within days of hire",'Training Plan'!$E64="",'Training Plan'!$F64=""),"",IF(AND('Training Plan'!$E64&lt;=DATE(TrainingYear,11,0),'Training Plan'!$F64&gt;=DATE(TrainingYear,10,1)),1,""))</f>
        <v/>
      </c>
      <c r="O64" s="34" t="str">
        <f>IF(OR($B64="",'Training Plan'!$D64="Within days of hire",'Training Plan'!$E64="",'Training Plan'!$F64=""),"",IF(AND('Training Plan'!$E64&lt;=DATE(TrainingYear,12,0),'Training Plan'!$F64&gt;=DATE(TrainingYear,11,1)),1,""))</f>
        <v/>
      </c>
      <c r="P64" s="34" t="str">
        <f>IF(OR($B64="",'Training Plan'!$D64="Within days of hire",'Training Plan'!$E64="",'Training Plan'!$F64=""),"",IF(AND('Training Plan'!$E64&lt;=DATE(TrainingYear,13,0),'Training Plan'!$F64&gt;=DATE(TrainingYear,12,1)),1,""))</f>
        <v/>
      </c>
      <c r="Q64" s="35" t="str">
        <f>IF('Training Plan'!$B64="","",'Training Plan'!$K64)</f>
        <v/>
      </c>
    </row>
    <row r="65" spans="1:17" ht="19.05" customHeight="1" x14ac:dyDescent="0.3">
      <c r="A65" s="31" t="str">
        <f>IF('Training Plan'!$B65="","",'Training Plan'!$A65&amp;"")</f>
        <v/>
      </c>
      <c r="B65" s="32" t="str">
        <f>IF('Training Plan'!$B65="","",'Training Plan'!$B65&amp;"")</f>
        <v/>
      </c>
      <c r="C65" s="33" t="str">
        <f>IF('Training Plan'!$B65="","",'Training Plan'!$H65&amp;"")</f>
        <v/>
      </c>
      <c r="D65" s="33" t="str">
        <f>IF('Training Plan'!$B65="","",IF('Training Plan'!$D65="Within days of hire","Within "&amp;'Training Plan'!$G65&amp;" days of joining",IF(OR('Training Plan'!$E65="",'Training Plan'!$F65=""),"Set the dates",DAY('Training Plan'!$E65)&amp;" "&amp;CHOOSE(MONTH('Training Plan'!$E65),"Jan","Feb","Mar","Apr","May","Jun","Jul","Aug","Sep","Oct","Nov","Dec")&amp;" to "&amp;DAY('Training Plan'!$F65)&amp;" "&amp;CHOOSE(MONTH('Training Plan'!$F65),"Jan","Feb","Mar","Apr","May","Jun","Jul","Aug","Sep","Oct","Nov","Dec"))))</f>
        <v/>
      </c>
      <c r="E65" s="34" t="str">
        <f>IF(OR($B65="",'Training Plan'!$D65="Within days of hire",'Training Plan'!$E65="",'Training Plan'!$F65=""),"",IF(AND('Training Plan'!$E65&lt;=DATE(TrainingYear,2,0),'Training Plan'!$F65&gt;=DATE(TrainingYear,1,1)),1,""))</f>
        <v/>
      </c>
      <c r="F65" s="34" t="str">
        <f>IF(OR($B65="",'Training Plan'!$D65="Within days of hire",'Training Plan'!$E65="",'Training Plan'!$F65=""),"",IF(AND('Training Plan'!$E65&lt;=DATE(TrainingYear,3,0),'Training Plan'!$F65&gt;=DATE(TrainingYear,2,1)),1,""))</f>
        <v/>
      </c>
      <c r="G65" s="34" t="str">
        <f>IF(OR($B65="",'Training Plan'!$D65="Within days of hire",'Training Plan'!$E65="",'Training Plan'!$F65=""),"",IF(AND('Training Plan'!$E65&lt;=DATE(TrainingYear,4,0),'Training Plan'!$F65&gt;=DATE(TrainingYear,3,1)),1,""))</f>
        <v/>
      </c>
      <c r="H65" s="34" t="str">
        <f>IF(OR($B65="",'Training Plan'!$D65="Within days of hire",'Training Plan'!$E65="",'Training Plan'!$F65=""),"",IF(AND('Training Plan'!$E65&lt;=DATE(TrainingYear,5,0),'Training Plan'!$F65&gt;=DATE(TrainingYear,4,1)),1,""))</f>
        <v/>
      </c>
      <c r="I65" s="34" t="str">
        <f>IF(OR($B65="",'Training Plan'!$D65="Within days of hire",'Training Plan'!$E65="",'Training Plan'!$F65=""),"",IF(AND('Training Plan'!$E65&lt;=DATE(TrainingYear,6,0),'Training Plan'!$F65&gt;=DATE(TrainingYear,5,1)),1,""))</f>
        <v/>
      </c>
      <c r="J65" s="34" t="str">
        <f>IF(OR($B65="",'Training Plan'!$D65="Within days of hire",'Training Plan'!$E65="",'Training Plan'!$F65=""),"",IF(AND('Training Plan'!$E65&lt;=DATE(TrainingYear,7,0),'Training Plan'!$F65&gt;=DATE(TrainingYear,6,1)),1,""))</f>
        <v/>
      </c>
      <c r="K65" s="34" t="str">
        <f>IF(OR($B65="",'Training Plan'!$D65="Within days of hire",'Training Plan'!$E65="",'Training Plan'!$F65=""),"",IF(AND('Training Plan'!$E65&lt;=DATE(TrainingYear,8,0),'Training Plan'!$F65&gt;=DATE(TrainingYear,7,1)),1,""))</f>
        <v/>
      </c>
      <c r="L65" s="34" t="str">
        <f>IF(OR($B65="",'Training Plan'!$D65="Within days of hire",'Training Plan'!$E65="",'Training Plan'!$F65=""),"",IF(AND('Training Plan'!$E65&lt;=DATE(TrainingYear,9,0),'Training Plan'!$F65&gt;=DATE(TrainingYear,8,1)),1,""))</f>
        <v/>
      </c>
      <c r="M65" s="34" t="str">
        <f>IF(OR($B65="",'Training Plan'!$D65="Within days of hire",'Training Plan'!$E65="",'Training Plan'!$F65=""),"",IF(AND('Training Plan'!$E65&lt;=DATE(TrainingYear,10,0),'Training Plan'!$F65&gt;=DATE(TrainingYear,9,1)),1,""))</f>
        <v/>
      </c>
      <c r="N65" s="34" t="str">
        <f>IF(OR($B65="",'Training Plan'!$D65="Within days of hire",'Training Plan'!$E65="",'Training Plan'!$F65=""),"",IF(AND('Training Plan'!$E65&lt;=DATE(TrainingYear,11,0),'Training Plan'!$F65&gt;=DATE(TrainingYear,10,1)),1,""))</f>
        <v/>
      </c>
      <c r="O65" s="34" t="str">
        <f>IF(OR($B65="",'Training Plan'!$D65="Within days of hire",'Training Plan'!$E65="",'Training Plan'!$F65=""),"",IF(AND('Training Plan'!$E65&lt;=DATE(TrainingYear,12,0),'Training Plan'!$F65&gt;=DATE(TrainingYear,11,1)),1,""))</f>
        <v/>
      </c>
      <c r="P65" s="34" t="str">
        <f>IF(OR($B65="",'Training Plan'!$D65="Within days of hire",'Training Plan'!$E65="",'Training Plan'!$F65=""),"",IF(AND('Training Plan'!$E65&lt;=DATE(TrainingYear,13,0),'Training Plan'!$F65&gt;=DATE(TrainingYear,12,1)),1,""))</f>
        <v/>
      </c>
      <c r="Q65" s="35" t="str">
        <f>IF('Training Plan'!$B65="","",'Training Plan'!$K65)</f>
        <v/>
      </c>
    </row>
  </sheetData>
  <sheetProtection sheet="1" formatCells="0" formatColumns="0" formatRows="0"/>
  <mergeCells count="4">
    <mergeCell ref="H3:J3"/>
    <mergeCell ref="N3:P3"/>
    <mergeCell ref="E3:G3"/>
    <mergeCell ref="K3:M3"/>
  </mergeCells>
  <conditionalFormatting sqref="A6:Q65">
    <cfRule type="expression" dxfId="24" priority="9">
      <formula>$B6&lt;&gt;""</formula>
    </cfRule>
  </conditionalFormatting>
  <conditionalFormatting sqref="D6:D65">
    <cfRule type="expression" dxfId="23" priority="8">
      <formula>D6="Set the dates"</formula>
    </cfRule>
  </conditionalFormatting>
  <conditionalFormatting sqref="E5:P5">
    <cfRule type="expression" dxfId="22" priority="7">
      <formula>AND(TrainingYear=YEAR(TODAY()),COLUMN(E5)-4=MONTH(TODAY()))</formula>
    </cfRule>
  </conditionalFormatting>
  <conditionalFormatting sqref="E6:P65">
    <cfRule type="expression" dxfId="21" priority="1">
      <formula>AND(E6=1,$C6="Online")</formula>
    </cfRule>
    <cfRule type="expression" dxfId="20" priority="2">
      <formula>AND(E6=1,$C6="Classroom")</formula>
    </cfRule>
    <cfRule type="expression" dxfId="19" priority="3">
      <formula>AND(E6=1,$C6="On the job")</formula>
    </cfRule>
    <cfRule type="expression" dxfId="18" priority="4">
      <formula>AND(E6=1,$C6="External")</formula>
    </cfRule>
    <cfRule type="expression" dxfId="17" priority="5">
      <formula>E6=1</formula>
    </cfRule>
    <cfRule type="expression" dxfId="16" priority="6">
      <formula>AND($B6&lt;&gt;"",AND(TrainingYear=YEAR(TODAY()),COLUMN(E6)-4=MONTH(TODAY())))</formula>
    </cfRule>
  </conditionalFormatting>
  <printOptions horizontalCentered="1"/>
  <pageMargins left="0.4" right="0.4" top="0.5" bottom="0.5" header="0.25" footer="0.25"/>
  <pageSetup paperSize="9" fitToHeight="0" orientation="landscape"/>
  <headerFooter>
    <oddFooter>&amp;L&amp;7 &amp;K6A727CTemplate: Shog Corporate Training · training.shogconsulting.com&amp;R&amp;7 &amp;K6A727CPage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49E25"/>
    <pageSetUpPr fitToPage="1"/>
  </sheetPr>
  <dimension ref="A1:M37"/>
  <sheetViews>
    <sheetView showGridLines="0" workbookViewId="0"/>
  </sheetViews>
  <sheetFormatPr defaultRowHeight="14.4" x14ac:dyDescent="0.3"/>
  <cols>
    <col min="1" max="1" width="5" customWidth="1"/>
    <col min="2" max="2" width="12" customWidth="1"/>
    <col min="3" max="3" width="26" customWidth="1"/>
    <col min="4" max="4" width="18" customWidth="1"/>
    <col min="5" max="6" width="8" customWidth="1"/>
    <col min="7" max="7" width="24" customWidth="1"/>
    <col min="8" max="8" width="8" customWidth="1"/>
    <col min="9" max="9" width="10" customWidth="1"/>
    <col min="10" max="10" width="3" customWidth="1"/>
    <col min="11" max="13" width="16" customWidth="1"/>
  </cols>
  <sheetData>
    <row r="1" spans="1:13" ht="30" customHeight="1" x14ac:dyDescent="0.3">
      <c r="A1" s="36" t="s">
        <v>170</v>
      </c>
      <c r="F1" s="87" t="str">
        <f>CompanyName</f>
        <v>Example Company LLC</v>
      </c>
      <c r="G1" s="63"/>
      <c r="H1" s="63"/>
      <c r="I1" s="63"/>
    </row>
    <row r="2" spans="1:13" ht="18" customHeight="1" x14ac:dyDescent="0.3">
      <c r="A2" s="37" t="s">
        <v>171</v>
      </c>
      <c r="B2" s="15"/>
      <c r="C2" s="15"/>
      <c r="D2" s="15"/>
      <c r="E2" s="15"/>
      <c r="F2" s="15"/>
      <c r="G2" s="15"/>
      <c r="H2" s="15"/>
      <c r="I2" s="15"/>
    </row>
    <row r="3" spans="1:13" ht="7.95" customHeight="1" x14ac:dyDescent="0.3"/>
    <row r="4" spans="1:13" ht="19.95" customHeight="1" x14ac:dyDescent="0.3">
      <c r="A4" s="88" t="s">
        <v>172</v>
      </c>
      <c r="B4" s="89"/>
      <c r="C4" s="96" t="s">
        <v>84</v>
      </c>
      <c r="D4" s="93"/>
      <c r="E4" s="88" t="s">
        <v>173</v>
      </c>
      <c r="F4" s="89"/>
      <c r="G4" s="95">
        <v>46296</v>
      </c>
      <c r="H4" s="93"/>
      <c r="I4" s="93"/>
      <c r="K4" s="97" t="s">
        <v>174</v>
      </c>
      <c r="L4" s="98"/>
      <c r="M4" s="98"/>
    </row>
    <row r="5" spans="1:13" ht="19.95" customHeight="1" x14ac:dyDescent="0.3">
      <c r="A5" s="88" t="s">
        <v>175</v>
      </c>
      <c r="B5" s="89"/>
      <c r="C5" s="96" t="s">
        <v>74</v>
      </c>
      <c r="D5" s="93"/>
      <c r="E5" s="88" t="s">
        <v>176</v>
      </c>
      <c r="F5" s="89"/>
      <c r="G5" s="92">
        <v>0.375</v>
      </c>
      <c r="H5" s="93"/>
      <c r="I5" s="93"/>
      <c r="K5" s="98"/>
      <c r="L5" s="98"/>
      <c r="M5" s="98"/>
    </row>
    <row r="6" spans="1:13" ht="19.95" customHeight="1" x14ac:dyDescent="0.3">
      <c r="A6" s="88" t="s">
        <v>177</v>
      </c>
      <c r="B6" s="89"/>
      <c r="C6" s="96" t="s">
        <v>178</v>
      </c>
      <c r="D6" s="93"/>
      <c r="E6" s="88" t="s">
        <v>179</v>
      </c>
      <c r="F6" s="89"/>
      <c r="G6" s="92">
        <v>0.4375</v>
      </c>
      <c r="H6" s="93"/>
      <c r="I6" s="93"/>
      <c r="K6" s="98"/>
      <c r="L6" s="98"/>
      <c r="M6" s="98"/>
    </row>
    <row r="7" spans="1:13" ht="19.95" customHeight="1" x14ac:dyDescent="0.3">
      <c r="A7" s="88" t="s">
        <v>180</v>
      </c>
      <c r="B7" s="89"/>
      <c r="C7" s="96" t="s">
        <v>146</v>
      </c>
      <c r="D7" s="93"/>
      <c r="E7" s="88" t="s">
        <v>181</v>
      </c>
      <c r="F7" s="89"/>
      <c r="G7" s="100">
        <f>IF(OR(G5="",G6=""),"",ROUND((G6-G5)*24,2))</f>
        <v>1.5</v>
      </c>
      <c r="H7" s="89"/>
      <c r="I7" s="89"/>
      <c r="K7" s="98"/>
      <c r="L7" s="98"/>
      <c r="M7" s="98"/>
    </row>
    <row r="8" spans="1:13" ht="19.95" customHeight="1" x14ac:dyDescent="0.3">
      <c r="A8" s="88" t="s">
        <v>182</v>
      </c>
      <c r="B8" s="89"/>
      <c r="C8" s="96" t="s">
        <v>183</v>
      </c>
      <c r="D8" s="93"/>
      <c r="E8" s="88" t="s">
        <v>184</v>
      </c>
      <c r="F8" s="89"/>
      <c r="G8" s="96" t="s">
        <v>185</v>
      </c>
      <c r="H8" s="93"/>
      <c r="I8" s="93"/>
    </row>
    <row r="9" spans="1:13" ht="10.050000000000001" customHeight="1" x14ac:dyDescent="0.3"/>
    <row r="10" spans="1:13" ht="25.95" customHeight="1" x14ac:dyDescent="0.3">
      <c r="A10" s="21" t="s">
        <v>186</v>
      </c>
      <c r="B10" s="21" t="s">
        <v>99</v>
      </c>
      <c r="C10" s="21" t="s">
        <v>100</v>
      </c>
      <c r="D10" s="21" t="s">
        <v>101</v>
      </c>
      <c r="E10" s="21" t="s">
        <v>187</v>
      </c>
      <c r="F10" s="21" t="s">
        <v>188</v>
      </c>
      <c r="G10" s="21" t="s">
        <v>189</v>
      </c>
      <c r="H10" s="21" t="s">
        <v>190</v>
      </c>
      <c r="I10" s="21" t="s">
        <v>59</v>
      </c>
    </row>
    <row r="11" spans="1:13" ht="24" customHeight="1" x14ac:dyDescent="0.3">
      <c r="A11" s="38">
        <v>1</v>
      </c>
      <c r="B11" s="39" t="s">
        <v>104</v>
      </c>
      <c r="C11" s="40" t="str">
        <f t="shared" ref="C11:C30" si="0">IF($B11="","",IFERROR(INDEX(People_Name,MATCH($B11,People_ID,0)),""))</f>
        <v>Aisha Al Mansoori</v>
      </c>
      <c r="D11" s="40" t="str">
        <f t="shared" ref="D11:D30" si="1">IF($B11="","",IFERROR(INDEX(People_Dept,MATCH($B11,People_ID,0)),""))</f>
        <v>Management</v>
      </c>
      <c r="E11" s="41"/>
      <c r="F11" s="41"/>
      <c r="G11" s="40"/>
      <c r="H11" s="42"/>
      <c r="I11" s="39"/>
    </row>
    <row r="12" spans="1:13" ht="24" customHeight="1" x14ac:dyDescent="0.3">
      <c r="A12" s="38">
        <v>2</v>
      </c>
      <c r="B12" s="39" t="s">
        <v>115</v>
      </c>
      <c r="C12" s="40" t="str">
        <f t="shared" si="0"/>
        <v>Rahul Menon</v>
      </c>
      <c r="D12" s="40" t="str">
        <f t="shared" si="1"/>
        <v>Warehouse</v>
      </c>
      <c r="E12" s="41"/>
      <c r="F12" s="41"/>
      <c r="G12" s="40"/>
      <c r="H12" s="42"/>
      <c r="I12" s="39"/>
    </row>
    <row r="13" spans="1:13" ht="24" customHeight="1" x14ac:dyDescent="0.3">
      <c r="A13" s="38">
        <v>3</v>
      </c>
      <c r="B13" s="39" t="s">
        <v>125</v>
      </c>
      <c r="C13" s="40" t="str">
        <f t="shared" si="0"/>
        <v>Mariam Saeed</v>
      </c>
      <c r="D13" s="40" t="str">
        <f t="shared" si="1"/>
        <v>Sales</v>
      </c>
      <c r="E13" s="41"/>
      <c r="F13" s="41"/>
      <c r="G13" s="40"/>
      <c r="H13" s="42"/>
      <c r="I13" s="39"/>
    </row>
    <row r="14" spans="1:13" ht="24" customHeight="1" x14ac:dyDescent="0.3">
      <c r="A14" s="38">
        <v>4</v>
      </c>
      <c r="B14" s="39"/>
      <c r="C14" s="40" t="str">
        <f t="shared" si="0"/>
        <v/>
      </c>
      <c r="D14" s="40" t="str">
        <f t="shared" si="1"/>
        <v/>
      </c>
      <c r="E14" s="41"/>
      <c r="F14" s="41"/>
      <c r="G14" s="40"/>
      <c r="H14" s="42"/>
      <c r="I14" s="39"/>
    </row>
    <row r="15" spans="1:13" ht="24" customHeight="1" x14ac:dyDescent="0.3">
      <c r="A15" s="38">
        <v>5</v>
      </c>
      <c r="B15" s="39"/>
      <c r="C15" s="40" t="str">
        <f t="shared" si="0"/>
        <v/>
      </c>
      <c r="D15" s="40" t="str">
        <f t="shared" si="1"/>
        <v/>
      </c>
      <c r="E15" s="41"/>
      <c r="F15" s="41"/>
      <c r="G15" s="40"/>
      <c r="H15" s="42"/>
      <c r="I15" s="39"/>
    </row>
    <row r="16" spans="1:13" ht="24" customHeight="1" x14ac:dyDescent="0.3">
      <c r="A16" s="38">
        <v>6</v>
      </c>
      <c r="B16" s="39"/>
      <c r="C16" s="40" t="str">
        <f t="shared" si="0"/>
        <v/>
      </c>
      <c r="D16" s="40" t="str">
        <f t="shared" si="1"/>
        <v/>
      </c>
      <c r="E16" s="41"/>
      <c r="F16" s="41"/>
      <c r="G16" s="40"/>
      <c r="H16" s="42"/>
      <c r="I16" s="39"/>
    </row>
    <row r="17" spans="1:9" ht="24" customHeight="1" x14ac:dyDescent="0.3">
      <c r="A17" s="38">
        <v>7</v>
      </c>
      <c r="B17" s="39"/>
      <c r="C17" s="40" t="str">
        <f t="shared" si="0"/>
        <v/>
      </c>
      <c r="D17" s="40" t="str">
        <f t="shared" si="1"/>
        <v/>
      </c>
      <c r="E17" s="41"/>
      <c r="F17" s="41"/>
      <c r="G17" s="40"/>
      <c r="H17" s="42"/>
      <c r="I17" s="39"/>
    </row>
    <row r="18" spans="1:9" ht="24" customHeight="1" x14ac:dyDescent="0.3">
      <c r="A18" s="38">
        <v>8</v>
      </c>
      <c r="B18" s="39"/>
      <c r="C18" s="40" t="str">
        <f t="shared" si="0"/>
        <v/>
      </c>
      <c r="D18" s="40" t="str">
        <f t="shared" si="1"/>
        <v/>
      </c>
      <c r="E18" s="41"/>
      <c r="F18" s="41"/>
      <c r="G18" s="40"/>
      <c r="H18" s="42"/>
      <c r="I18" s="39"/>
    </row>
    <row r="19" spans="1:9" ht="24" customHeight="1" x14ac:dyDescent="0.3">
      <c r="A19" s="38">
        <v>9</v>
      </c>
      <c r="B19" s="39"/>
      <c r="C19" s="40" t="str">
        <f t="shared" si="0"/>
        <v/>
      </c>
      <c r="D19" s="40" t="str">
        <f t="shared" si="1"/>
        <v/>
      </c>
      <c r="E19" s="41"/>
      <c r="F19" s="41"/>
      <c r="G19" s="40"/>
      <c r="H19" s="42"/>
      <c r="I19" s="39"/>
    </row>
    <row r="20" spans="1:9" ht="24" customHeight="1" x14ac:dyDescent="0.3">
      <c r="A20" s="38">
        <v>10</v>
      </c>
      <c r="B20" s="39"/>
      <c r="C20" s="40" t="str">
        <f t="shared" si="0"/>
        <v/>
      </c>
      <c r="D20" s="40" t="str">
        <f t="shared" si="1"/>
        <v/>
      </c>
      <c r="E20" s="41"/>
      <c r="F20" s="41"/>
      <c r="G20" s="40"/>
      <c r="H20" s="42"/>
      <c r="I20" s="39"/>
    </row>
    <row r="21" spans="1:9" ht="24" customHeight="1" x14ac:dyDescent="0.3">
      <c r="A21" s="38">
        <v>11</v>
      </c>
      <c r="B21" s="39"/>
      <c r="C21" s="40" t="str">
        <f t="shared" si="0"/>
        <v/>
      </c>
      <c r="D21" s="40" t="str">
        <f t="shared" si="1"/>
        <v/>
      </c>
      <c r="E21" s="41"/>
      <c r="F21" s="41"/>
      <c r="G21" s="40"/>
      <c r="H21" s="42"/>
      <c r="I21" s="39"/>
    </row>
    <row r="22" spans="1:9" ht="24" customHeight="1" x14ac:dyDescent="0.3">
      <c r="A22" s="38">
        <v>12</v>
      </c>
      <c r="B22" s="39"/>
      <c r="C22" s="40" t="str">
        <f t="shared" si="0"/>
        <v/>
      </c>
      <c r="D22" s="40" t="str">
        <f t="shared" si="1"/>
        <v/>
      </c>
      <c r="E22" s="41"/>
      <c r="F22" s="41"/>
      <c r="G22" s="40"/>
      <c r="H22" s="42"/>
      <c r="I22" s="39"/>
    </row>
    <row r="23" spans="1:9" ht="24" customHeight="1" x14ac:dyDescent="0.3">
      <c r="A23" s="38">
        <v>13</v>
      </c>
      <c r="B23" s="39"/>
      <c r="C23" s="40" t="str">
        <f t="shared" si="0"/>
        <v/>
      </c>
      <c r="D23" s="40" t="str">
        <f t="shared" si="1"/>
        <v/>
      </c>
      <c r="E23" s="41"/>
      <c r="F23" s="41"/>
      <c r="G23" s="40"/>
      <c r="H23" s="42"/>
      <c r="I23" s="39"/>
    </row>
    <row r="24" spans="1:9" ht="24" customHeight="1" x14ac:dyDescent="0.3">
      <c r="A24" s="38">
        <v>14</v>
      </c>
      <c r="B24" s="39"/>
      <c r="C24" s="40" t="str">
        <f t="shared" si="0"/>
        <v/>
      </c>
      <c r="D24" s="40" t="str">
        <f t="shared" si="1"/>
        <v/>
      </c>
      <c r="E24" s="41"/>
      <c r="F24" s="41"/>
      <c r="G24" s="40"/>
      <c r="H24" s="42"/>
      <c r="I24" s="39"/>
    </row>
    <row r="25" spans="1:9" ht="24" customHeight="1" x14ac:dyDescent="0.3">
      <c r="A25" s="38">
        <v>15</v>
      </c>
      <c r="B25" s="39"/>
      <c r="C25" s="40" t="str">
        <f t="shared" si="0"/>
        <v/>
      </c>
      <c r="D25" s="40" t="str">
        <f t="shared" si="1"/>
        <v/>
      </c>
      <c r="E25" s="41"/>
      <c r="F25" s="41"/>
      <c r="G25" s="40"/>
      <c r="H25" s="42"/>
      <c r="I25" s="39"/>
    </row>
    <row r="26" spans="1:9" ht="24" customHeight="1" x14ac:dyDescent="0.3">
      <c r="A26" s="38">
        <v>16</v>
      </c>
      <c r="B26" s="39"/>
      <c r="C26" s="40" t="str">
        <f t="shared" si="0"/>
        <v/>
      </c>
      <c r="D26" s="40" t="str">
        <f t="shared" si="1"/>
        <v/>
      </c>
      <c r="E26" s="41"/>
      <c r="F26" s="41"/>
      <c r="G26" s="40"/>
      <c r="H26" s="42"/>
      <c r="I26" s="39"/>
    </row>
    <row r="27" spans="1:9" ht="24" customHeight="1" x14ac:dyDescent="0.3">
      <c r="A27" s="38">
        <v>17</v>
      </c>
      <c r="B27" s="39"/>
      <c r="C27" s="40" t="str">
        <f t="shared" si="0"/>
        <v/>
      </c>
      <c r="D27" s="40" t="str">
        <f t="shared" si="1"/>
        <v/>
      </c>
      <c r="E27" s="41"/>
      <c r="F27" s="41"/>
      <c r="G27" s="40"/>
      <c r="H27" s="42"/>
      <c r="I27" s="39"/>
    </row>
    <row r="28" spans="1:9" ht="24" customHeight="1" x14ac:dyDescent="0.3">
      <c r="A28" s="38">
        <v>18</v>
      </c>
      <c r="B28" s="39"/>
      <c r="C28" s="40" t="str">
        <f t="shared" si="0"/>
        <v/>
      </c>
      <c r="D28" s="40" t="str">
        <f t="shared" si="1"/>
        <v/>
      </c>
      <c r="E28" s="41"/>
      <c r="F28" s="41"/>
      <c r="G28" s="40"/>
      <c r="H28" s="42"/>
      <c r="I28" s="39"/>
    </row>
    <row r="29" spans="1:9" ht="24" customHeight="1" x14ac:dyDescent="0.3">
      <c r="A29" s="38">
        <v>19</v>
      </c>
      <c r="B29" s="39"/>
      <c r="C29" s="40" t="str">
        <f t="shared" si="0"/>
        <v/>
      </c>
      <c r="D29" s="40" t="str">
        <f t="shared" si="1"/>
        <v/>
      </c>
      <c r="E29" s="41"/>
      <c r="F29" s="41"/>
      <c r="G29" s="40"/>
      <c r="H29" s="42"/>
      <c r="I29" s="39"/>
    </row>
    <row r="30" spans="1:9" ht="24" customHeight="1" x14ac:dyDescent="0.3">
      <c r="A30" s="38">
        <v>20</v>
      </c>
      <c r="B30" s="39"/>
      <c r="C30" s="40" t="str">
        <f t="shared" si="0"/>
        <v/>
      </c>
      <c r="D30" s="40" t="str">
        <f t="shared" si="1"/>
        <v/>
      </c>
      <c r="E30" s="41"/>
      <c r="F30" s="41"/>
      <c r="G30" s="40"/>
      <c r="H30" s="42"/>
      <c r="I30" s="39"/>
    </row>
    <row r="31" spans="1:9" ht="10.050000000000001" customHeight="1" x14ac:dyDescent="0.3"/>
    <row r="32" spans="1:9" x14ac:dyDescent="0.3">
      <c r="A32" s="94" t="s">
        <v>191</v>
      </c>
      <c r="B32" s="63"/>
      <c r="C32" s="63"/>
      <c r="D32" s="63"/>
      <c r="E32" s="63"/>
      <c r="F32" s="63"/>
      <c r="G32" s="63"/>
      <c r="H32" s="63"/>
      <c r="I32" s="63"/>
    </row>
    <row r="33" spans="1:9" ht="7.95" customHeight="1" x14ac:dyDescent="0.3"/>
    <row r="34" spans="1:9" ht="28.05" customHeight="1" x14ac:dyDescent="0.3">
      <c r="A34" s="99" t="s">
        <v>192</v>
      </c>
      <c r="B34" s="63"/>
      <c r="C34" s="90" t="s">
        <v>193</v>
      </c>
      <c r="D34" s="91"/>
      <c r="E34" s="90" t="s">
        <v>189</v>
      </c>
      <c r="F34" s="91"/>
      <c r="G34" s="91"/>
      <c r="H34" s="90" t="s">
        <v>194</v>
      </c>
      <c r="I34" s="91"/>
    </row>
    <row r="35" spans="1:9" ht="7.95" customHeight="1" x14ac:dyDescent="0.3"/>
    <row r="36" spans="1:9" ht="28.05" customHeight="1" x14ac:dyDescent="0.3">
      <c r="A36" s="99" t="s">
        <v>195</v>
      </c>
      <c r="B36" s="63"/>
      <c r="C36" s="90" t="s">
        <v>193</v>
      </c>
      <c r="D36" s="91"/>
      <c r="E36" s="90" t="s">
        <v>189</v>
      </c>
      <c r="F36" s="91"/>
      <c r="G36" s="91"/>
      <c r="H36" s="90" t="s">
        <v>194</v>
      </c>
      <c r="I36" s="91"/>
    </row>
    <row r="37" spans="1:9" ht="16.05" customHeight="1" x14ac:dyDescent="0.3">
      <c r="A37" s="101" t="s">
        <v>196</v>
      </c>
      <c r="B37" s="63"/>
      <c r="C37" s="63"/>
      <c r="D37" s="63"/>
      <c r="E37" s="63"/>
      <c r="F37" s="63"/>
      <c r="G37" s="63"/>
      <c r="H37" s="63"/>
      <c r="I37" s="63"/>
    </row>
  </sheetData>
  <mergeCells count="32">
    <mergeCell ref="A37:I37"/>
    <mergeCell ref="C5:D5"/>
    <mergeCell ref="E5:F5"/>
    <mergeCell ref="K4:M7"/>
    <mergeCell ref="E34:G34"/>
    <mergeCell ref="A36:B36"/>
    <mergeCell ref="A6:B6"/>
    <mergeCell ref="E8:F8"/>
    <mergeCell ref="C4:D4"/>
    <mergeCell ref="E4:F4"/>
    <mergeCell ref="H34:I34"/>
    <mergeCell ref="G7:I7"/>
    <mergeCell ref="A34:B34"/>
    <mergeCell ref="C34:D34"/>
    <mergeCell ref="C6:D6"/>
    <mergeCell ref="G6:I6"/>
    <mergeCell ref="F1:I1"/>
    <mergeCell ref="A7:B7"/>
    <mergeCell ref="E36:G36"/>
    <mergeCell ref="G5:I5"/>
    <mergeCell ref="A32:I32"/>
    <mergeCell ref="G4:I4"/>
    <mergeCell ref="H36:I36"/>
    <mergeCell ref="E6:F6"/>
    <mergeCell ref="A5:B5"/>
    <mergeCell ref="C36:D36"/>
    <mergeCell ref="A8:B8"/>
    <mergeCell ref="C8:D8"/>
    <mergeCell ref="A4:B4"/>
    <mergeCell ref="C7:D7"/>
    <mergeCell ref="E7:F7"/>
    <mergeCell ref="G8:I8"/>
  </mergeCells>
  <dataValidations count="5">
    <dataValidation type="list" allowBlank="1" showErrorMessage="1" errorTitle="Not on the list" error="Choose a value from the list." sqref="C4" xr:uid="{00000000-0002-0000-0500-000000000000}">
      <formula1>CourseList</formula1>
    </dataValidation>
    <dataValidation type="list" allowBlank="1" showErrorMessage="1" errorTitle="Not on the list" error="Choose a value from the list." sqref="C5" xr:uid="{00000000-0002-0000-0500-000001000000}">
      <formula1>DeliveryList</formula1>
    </dataValidation>
    <dataValidation type="date" operator="greaterThan" allowBlank="1" showErrorMessage="1" errorTitle="Not a date" error="Enter a date, for example 14 Mar 2026." sqref="G4" xr:uid="{00000000-0002-0000-0500-000002000000}">
      <formula1>32874</formula1>
    </dataValidation>
    <dataValidation type="list" allowBlank="1" showErrorMessage="1" errorTitle="Not on the list" error="Choose a value from the list." sqref="I11:I30" xr:uid="{00000000-0002-0000-0500-000003000000}">
      <formula1>ResultList</formula1>
    </dataValidation>
    <dataValidation type="decimal" allowBlank="1" showErrorMessage="1" errorTitle="Out of range" error="Enter the score as a percentage, for example 85%." sqref="H11:H30" xr:uid="{00000000-0002-0000-0500-000004000000}">
      <formula1>0</formula1>
      <formula2>1</formula2>
    </dataValidation>
  </dataValidations>
  <printOptions horizontalCentered="1"/>
  <pageMargins left="0.4" right="0.4" top="0.5" bottom="0.5" header="0.25" footer="0.25"/>
  <pageSetup paperSize="9" orientation="portrait"/>
  <headerFooter>
    <oddFooter>&amp;L&amp;7 &amp;K6A727CTemplate: Shog Corporate Training · training.shogconsulting.com&amp;R&amp;7 &amp;K6A727CPage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71BA"/>
    <pageSetUpPr fitToPage="1"/>
  </sheetPr>
  <dimension ref="A1:N505"/>
  <sheetViews>
    <sheetView showGridLines="0" workbookViewId="0">
      <pane xSplit="3" ySplit="5" topLeftCell="D6" activePane="bottomRight" state="frozen"/>
      <selection pane="topRight"/>
      <selection pane="bottomLeft"/>
      <selection pane="bottomRight"/>
    </sheetView>
  </sheetViews>
  <sheetFormatPr defaultRowHeight="14.4" x14ac:dyDescent="0.3"/>
  <cols>
    <col min="1" max="1" width="14" customWidth="1"/>
    <col min="2" max="2" width="12" customWidth="1"/>
    <col min="3" max="3" width="24" customWidth="1"/>
    <col min="4" max="4" width="34" customWidth="1"/>
    <col min="5" max="5" width="15" customWidth="1"/>
    <col min="6" max="6" width="10" customWidth="1"/>
    <col min="7" max="7" width="9" customWidth="1"/>
    <col min="8" max="8" width="13" customWidth="1"/>
    <col min="9" max="9" width="24" customWidth="1"/>
    <col min="10" max="10" width="14" customWidth="1"/>
    <col min="11" max="11" width="27" customWidth="1"/>
    <col min="12" max="12" width="28" customWidth="1"/>
    <col min="13" max="13" width="8" hidden="1" customWidth="1"/>
    <col min="14" max="14" width="12" hidden="1" customWidth="1"/>
  </cols>
  <sheetData>
    <row r="1" spans="1:14" ht="30" customHeight="1" x14ac:dyDescent="0.3">
      <c r="A1" s="13" t="s">
        <v>14</v>
      </c>
    </row>
    <row r="2" spans="1:14" ht="19.95" customHeight="1" x14ac:dyDescent="0.3">
      <c r="A2" s="14" t="s">
        <v>197</v>
      </c>
      <c r="B2" s="15"/>
      <c r="C2" s="15"/>
      <c r="D2" s="15"/>
      <c r="E2" s="15"/>
      <c r="F2" s="15"/>
      <c r="G2" s="15"/>
      <c r="H2" s="15"/>
      <c r="I2" s="15"/>
      <c r="J2" s="15"/>
      <c r="K2" s="15"/>
      <c r="L2" s="15"/>
    </row>
    <row r="3" spans="1:14" ht="18" customHeight="1" x14ac:dyDescent="0.3">
      <c r="A3" s="78" t="s">
        <v>98</v>
      </c>
      <c r="B3" s="63"/>
      <c r="C3" s="63"/>
      <c r="D3" s="63"/>
      <c r="E3" s="63"/>
      <c r="F3" s="63"/>
      <c r="G3" s="63"/>
      <c r="H3" s="63"/>
      <c r="I3" s="63"/>
      <c r="J3" s="63"/>
      <c r="K3" s="63"/>
      <c r="L3" s="63"/>
    </row>
    <row r="5" spans="1:14" ht="34.049999999999997" customHeight="1" x14ac:dyDescent="0.3">
      <c r="A5" s="21" t="s">
        <v>198</v>
      </c>
      <c r="B5" s="21" t="s">
        <v>99</v>
      </c>
      <c r="C5" s="22" t="s">
        <v>100</v>
      </c>
      <c r="D5" s="21" t="s">
        <v>54</v>
      </c>
      <c r="E5" s="21" t="s">
        <v>58</v>
      </c>
      <c r="F5" s="21" t="s">
        <v>60</v>
      </c>
      <c r="G5" s="21" t="s">
        <v>190</v>
      </c>
      <c r="H5" s="21" t="s">
        <v>59</v>
      </c>
      <c r="I5" s="21" t="s">
        <v>199</v>
      </c>
      <c r="J5" s="22" t="s">
        <v>200</v>
      </c>
      <c r="K5" s="21" t="s">
        <v>201</v>
      </c>
      <c r="L5" s="21" t="s">
        <v>143</v>
      </c>
      <c r="M5" s="22" t="s">
        <v>202</v>
      </c>
      <c r="N5" s="22" t="s">
        <v>203</v>
      </c>
    </row>
    <row r="6" spans="1:14" ht="18" customHeight="1" x14ac:dyDescent="0.3">
      <c r="A6" s="28">
        <v>44275</v>
      </c>
      <c r="B6" s="25" t="s">
        <v>104</v>
      </c>
      <c r="C6" s="26" t="str">
        <f t="shared" ref="C6:C69" si="0">IF(B6="","",IFERROR(INDEX(People_Name,MATCH(B6,People_ID,0)),"Not in People"))</f>
        <v>Aisha Al Mansoori</v>
      </c>
      <c r="D6" s="24" t="s">
        <v>71</v>
      </c>
      <c r="E6" s="24" t="s">
        <v>66</v>
      </c>
      <c r="F6" s="25" t="s">
        <v>68</v>
      </c>
      <c r="G6" s="43">
        <v>0.9</v>
      </c>
      <c r="H6" s="25" t="s">
        <v>67</v>
      </c>
      <c r="I6" s="24" t="s">
        <v>204</v>
      </c>
      <c r="J6" s="44" t="str">
        <f t="shared" ref="J6:J69" si="1">IF(M6&lt;&gt;1,"",IF(N6=DATE(9999,12,31),"No expiry",N6))</f>
        <v>No expiry</v>
      </c>
      <c r="K6" s="24" t="s">
        <v>205</v>
      </c>
      <c r="L6" s="24"/>
      <c r="M6" s="26">
        <f t="shared" ref="M6:M69" si="2">IF(OR(A6="",B6="",D6="",H6="Fail"),0,IF(OR(H6="Pass",F6="Yes"),1,0))</f>
        <v>1</v>
      </c>
      <c r="N6" s="45">
        <f t="shared" ref="N6:N69" si="3">IF(M6&lt;&gt;1,"",IF(IFERROR(INDEX(CourseValidity,MATCH(D6,CourseList,0)),0)=0,DATE(9999,12,31),EDATE(A6,IFERROR(INDEX(CourseValidity,MATCH(D6,CourseList,0)),0))))</f>
        <v>2958465</v>
      </c>
    </row>
    <row r="7" spans="1:14" ht="18" customHeight="1" x14ac:dyDescent="0.3">
      <c r="A7" s="28">
        <v>46099</v>
      </c>
      <c r="B7" s="25" t="s">
        <v>104</v>
      </c>
      <c r="C7" s="26" t="str">
        <f t="shared" si="0"/>
        <v>Aisha Al Mansoori</v>
      </c>
      <c r="D7" s="24" t="s">
        <v>79</v>
      </c>
      <c r="E7" s="24" t="s">
        <v>66</v>
      </c>
      <c r="F7" s="25" t="s">
        <v>68</v>
      </c>
      <c r="G7" s="43">
        <v>0.85</v>
      </c>
      <c r="H7" s="25" t="s">
        <v>67</v>
      </c>
      <c r="I7" s="24" t="s">
        <v>206</v>
      </c>
      <c r="J7" s="44">
        <f t="shared" si="1"/>
        <v>46464</v>
      </c>
      <c r="K7" s="24" t="s">
        <v>144</v>
      </c>
      <c r="L7" s="24"/>
      <c r="M7" s="26">
        <f t="shared" si="2"/>
        <v>1</v>
      </c>
      <c r="N7" s="45">
        <f t="shared" si="3"/>
        <v>46464</v>
      </c>
    </row>
    <row r="8" spans="1:14" ht="18" customHeight="1" x14ac:dyDescent="0.3">
      <c r="A8" s="28">
        <v>45601</v>
      </c>
      <c r="B8" s="25" t="s">
        <v>104</v>
      </c>
      <c r="C8" s="26" t="str">
        <f t="shared" si="0"/>
        <v>Aisha Al Mansoori</v>
      </c>
      <c r="D8" s="24" t="s">
        <v>91</v>
      </c>
      <c r="E8" s="24" t="s">
        <v>86</v>
      </c>
      <c r="F8" s="25" t="s">
        <v>68</v>
      </c>
      <c r="G8" s="43"/>
      <c r="H8" s="25" t="s">
        <v>67</v>
      </c>
      <c r="I8" s="24" t="s">
        <v>207</v>
      </c>
      <c r="J8" s="44">
        <f t="shared" si="1"/>
        <v>46331</v>
      </c>
      <c r="K8" s="24" t="s">
        <v>154</v>
      </c>
      <c r="L8" s="24"/>
      <c r="M8" s="26">
        <f t="shared" si="2"/>
        <v>1</v>
      </c>
      <c r="N8" s="45">
        <f t="shared" si="3"/>
        <v>46331</v>
      </c>
    </row>
    <row r="9" spans="1:14" ht="18" customHeight="1" x14ac:dyDescent="0.3">
      <c r="A9" s="28">
        <v>44752</v>
      </c>
      <c r="B9" s="25" t="s">
        <v>108</v>
      </c>
      <c r="C9" s="26" t="str">
        <f t="shared" si="0"/>
        <v>Omar Haddad</v>
      </c>
      <c r="D9" s="24" t="s">
        <v>71</v>
      </c>
      <c r="E9" s="24" t="s">
        <v>66</v>
      </c>
      <c r="F9" s="25" t="s">
        <v>68</v>
      </c>
      <c r="G9" s="43">
        <v>0.88</v>
      </c>
      <c r="H9" s="25" t="s">
        <v>67</v>
      </c>
      <c r="I9" s="24" t="s">
        <v>208</v>
      </c>
      <c r="J9" s="44" t="str">
        <f t="shared" si="1"/>
        <v>No expiry</v>
      </c>
      <c r="K9" s="24" t="s">
        <v>205</v>
      </c>
      <c r="L9" s="24"/>
      <c r="M9" s="26">
        <f t="shared" si="2"/>
        <v>1</v>
      </c>
      <c r="N9" s="45">
        <f t="shared" si="3"/>
        <v>2958465</v>
      </c>
    </row>
    <row r="10" spans="1:14" ht="18" customHeight="1" x14ac:dyDescent="0.3">
      <c r="A10" s="28">
        <v>45950</v>
      </c>
      <c r="B10" s="25" t="s">
        <v>108</v>
      </c>
      <c r="C10" s="26" t="str">
        <f t="shared" si="0"/>
        <v>Omar Haddad</v>
      </c>
      <c r="D10" s="24" t="s">
        <v>63</v>
      </c>
      <c r="E10" s="24" t="s">
        <v>66</v>
      </c>
      <c r="F10" s="25" t="s">
        <v>68</v>
      </c>
      <c r="G10" s="43">
        <v>0.84</v>
      </c>
      <c r="H10" s="25" t="s">
        <v>67</v>
      </c>
      <c r="I10" s="24" t="s">
        <v>209</v>
      </c>
      <c r="J10" s="44">
        <f t="shared" si="1"/>
        <v>46315</v>
      </c>
      <c r="K10" s="24" t="s">
        <v>144</v>
      </c>
      <c r="L10" s="24"/>
      <c r="M10" s="26">
        <f t="shared" si="2"/>
        <v>1</v>
      </c>
      <c r="N10" s="45">
        <f t="shared" si="3"/>
        <v>46315</v>
      </c>
    </row>
    <row r="11" spans="1:14" ht="18" customHeight="1" x14ac:dyDescent="0.3">
      <c r="A11" s="28">
        <v>46114</v>
      </c>
      <c r="B11" s="25" t="s">
        <v>108</v>
      </c>
      <c r="C11" s="26" t="str">
        <f t="shared" si="0"/>
        <v>Omar Haddad</v>
      </c>
      <c r="D11" s="24" t="s">
        <v>79</v>
      </c>
      <c r="E11" s="24" t="s">
        <v>66</v>
      </c>
      <c r="F11" s="25" t="s">
        <v>68</v>
      </c>
      <c r="G11" s="43">
        <v>0.8</v>
      </c>
      <c r="H11" s="25" t="s">
        <v>67</v>
      </c>
      <c r="I11" s="24" t="s">
        <v>210</v>
      </c>
      <c r="J11" s="44">
        <f t="shared" si="1"/>
        <v>46479</v>
      </c>
      <c r="K11" s="24" t="s">
        <v>144</v>
      </c>
      <c r="L11" s="24"/>
      <c r="M11" s="26">
        <f t="shared" si="2"/>
        <v>1</v>
      </c>
      <c r="N11" s="45">
        <f t="shared" si="3"/>
        <v>46479</v>
      </c>
    </row>
    <row r="12" spans="1:14" ht="18" customHeight="1" x14ac:dyDescent="0.3">
      <c r="A12" s="28">
        <v>46162</v>
      </c>
      <c r="B12" s="25" t="s">
        <v>108</v>
      </c>
      <c r="C12" s="26" t="str">
        <f t="shared" si="0"/>
        <v>Omar Haddad</v>
      </c>
      <c r="D12" s="24" t="s">
        <v>84</v>
      </c>
      <c r="E12" s="24" t="s">
        <v>66</v>
      </c>
      <c r="F12" s="25" t="s">
        <v>68</v>
      </c>
      <c r="G12" s="43">
        <v>0.92</v>
      </c>
      <c r="H12" s="25" t="s">
        <v>67</v>
      </c>
      <c r="I12" s="24" t="s">
        <v>211</v>
      </c>
      <c r="J12" s="44">
        <f t="shared" si="1"/>
        <v>46527</v>
      </c>
      <c r="K12" s="24" t="s">
        <v>144</v>
      </c>
      <c r="L12" s="24"/>
      <c r="M12" s="26">
        <f t="shared" si="2"/>
        <v>1</v>
      </c>
      <c r="N12" s="45">
        <f t="shared" si="3"/>
        <v>46527</v>
      </c>
    </row>
    <row r="13" spans="1:14" ht="18" customHeight="1" x14ac:dyDescent="0.3">
      <c r="A13" s="28">
        <v>44941</v>
      </c>
      <c r="B13" s="25" t="s">
        <v>111</v>
      </c>
      <c r="C13" s="26" t="str">
        <f t="shared" si="0"/>
        <v>Priya Nair</v>
      </c>
      <c r="D13" s="24" t="s">
        <v>71</v>
      </c>
      <c r="E13" s="24" t="s">
        <v>66</v>
      </c>
      <c r="F13" s="25" t="s">
        <v>68</v>
      </c>
      <c r="G13" s="43">
        <v>0.86</v>
      </c>
      <c r="H13" s="25" t="s">
        <v>67</v>
      </c>
      <c r="I13" s="24" t="s">
        <v>212</v>
      </c>
      <c r="J13" s="44" t="str">
        <f t="shared" si="1"/>
        <v>No expiry</v>
      </c>
      <c r="K13" s="24" t="s">
        <v>205</v>
      </c>
      <c r="L13" s="24"/>
      <c r="M13" s="26">
        <f t="shared" si="2"/>
        <v>1</v>
      </c>
      <c r="N13" s="45">
        <f t="shared" si="3"/>
        <v>2958465</v>
      </c>
    </row>
    <row r="14" spans="1:14" ht="18" customHeight="1" x14ac:dyDescent="0.3">
      <c r="A14" s="28">
        <v>45713</v>
      </c>
      <c r="B14" s="25" t="s">
        <v>111</v>
      </c>
      <c r="C14" s="26" t="str">
        <f t="shared" si="0"/>
        <v>Priya Nair</v>
      </c>
      <c r="D14" s="24" t="s">
        <v>63</v>
      </c>
      <c r="E14" s="24" t="s">
        <v>66</v>
      </c>
      <c r="F14" s="25" t="s">
        <v>68</v>
      </c>
      <c r="G14" s="43">
        <v>0.81</v>
      </c>
      <c r="H14" s="25" t="s">
        <v>67</v>
      </c>
      <c r="I14" s="24" t="s">
        <v>213</v>
      </c>
      <c r="J14" s="44">
        <f t="shared" si="1"/>
        <v>46078</v>
      </c>
      <c r="K14" s="24" t="s">
        <v>144</v>
      </c>
      <c r="L14" s="24"/>
      <c r="M14" s="26">
        <f t="shared" si="2"/>
        <v>1</v>
      </c>
      <c r="N14" s="45">
        <f t="shared" si="3"/>
        <v>46078</v>
      </c>
    </row>
    <row r="15" spans="1:14" ht="18" customHeight="1" x14ac:dyDescent="0.3">
      <c r="A15" s="28">
        <v>46122</v>
      </c>
      <c r="B15" s="25" t="s">
        <v>111</v>
      </c>
      <c r="C15" s="26" t="str">
        <f t="shared" si="0"/>
        <v>Priya Nair</v>
      </c>
      <c r="D15" s="24" t="s">
        <v>79</v>
      </c>
      <c r="E15" s="24" t="s">
        <v>66</v>
      </c>
      <c r="F15" s="25" t="s">
        <v>68</v>
      </c>
      <c r="G15" s="43">
        <v>0.55000000000000004</v>
      </c>
      <c r="H15" s="25" t="s">
        <v>75</v>
      </c>
      <c r="I15" s="24"/>
      <c r="J15" s="44" t="str">
        <f t="shared" si="1"/>
        <v/>
      </c>
      <c r="K15" s="24" t="s">
        <v>144</v>
      </c>
      <c r="L15" s="24"/>
      <c r="M15" s="26">
        <f t="shared" si="2"/>
        <v>0</v>
      </c>
      <c r="N15" s="45" t="str">
        <f t="shared" si="3"/>
        <v/>
      </c>
    </row>
    <row r="16" spans="1:14" ht="18" customHeight="1" x14ac:dyDescent="0.3">
      <c r="A16" s="28">
        <v>46175</v>
      </c>
      <c r="B16" s="25" t="s">
        <v>111</v>
      </c>
      <c r="C16" s="26" t="str">
        <f t="shared" si="0"/>
        <v>Priya Nair</v>
      </c>
      <c r="D16" s="24" t="s">
        <v>84</v>
      </c>
      <c r="E16" s="24" t="s">
        <v>66</v>
      </c>
      <c r="F16" s="25" t="s">
        <v>68</v>
      </c>
      <c r="G16" s="43">
        <v>0.78</v>
      </c>
      <c r="H16" s="25" t="s">
        <v>67</v>
      </c>
      <c r="I16" s="24" t="s">
        <v>214</v>
      </c>
      <c r="J16" s="44">
        <f t="shared" si="1"/>
        <v>46540</v>
      </c>
      <c r="K16" s="24" t="s">
        <v>144</v>
      </c>
      <c r="L16" s="24"/>
      <c r="M16" s="26">
        <f t="shared" si="2"/>
        <v>1</v>
      </c>
      <c r="N16" s="45">
        <f t="shared" si="3"/>
        <v>46540</v>
      </c>
    </row>
    <row r="17" spans="1:14" ht="18" customHeight="1" x14ac:dyDescent="0.3">
      <c r="A17" s="28">
        <v>45437</v>
      </c>
      <c r="B17" s="25" t="s">
        <v>115</v>
      </c>
      <c r="C17" s="26" t="str">
        <f t="shared" si="0"/>
        <v>Rahul Menon</v>
      </c>
      <c r="D17" s="24" t="s">
        <v>71</v>
      </c>
      <c r="E17" s="24" t="s">
        <v>66</v>
      </c>
      <c r="F17" s="25" t="s">
        <v>68</v>
      </c>
      <c r="G17" s="43">
        <v>0.83</v>
      </c>
      <c r="H17" s="25" t="s">
        <v>67</v>
      </c>
      <c r="I17" s="24" t="s">
        <v>215</v>
      </c>
      <c r="J17" s="44" t="str">
        <f t="shared" si="1"/>
        <v>No expiry</v>
      </c>
      <c r="K17" s="24" t="s">
        <v>205</v>
      </c>
      <c r="L17" s="24"/>
      <c r="M17" s="26">
        <f t="shared" si="2"/>
        <v>1</v>
      </c>
      <c r="N17" s="45">
        <f t="shared" si="3"/>
        <v>2958465</v>
      </c>
    </row>
    <row r="18" spans="1:14" ht="18" customHeight="1" x14ac:dyDescent="0.3">
      <c r="A18" s="28">
        <v>45442</v>
      </c>
      <c r="B18" s="25" t="s">
        <v>115</v>
      </c>
      <c r="C18" s="26" t="str">
        <f t="shared" si="0"/>
        <v>Rahul Menon</v>
      </c>
      <c r="D18" s="24" t="s">
        <v>94</v>
      </c>
      <c r="E18" s="24" t="s">
        <v>81</v>
      </c>
      <c r="F18" s="25" t="s">
        <v>68</v>
      </c>
      <c r="G18" s="43"/>
      <c r="H18" s="25" t="s">
        <v>82</v>
      </c>
      <c r="I18" s="24" t="s">
        <v>216</v>
      </c>
      <c r="J18" s="44">
        <f t="shared" si="1"/>
        <v>46537</v>
      </c>
      <c r="K18" s="24" t="s">
        <v>150</v>
      </c>
      <c r="L18" s="24"/>
      <c r="M18" s="26">
        <f t="shared" si="2"/>
        <v>1</v>
      </c>
      <c r="N18" s="45">
        <f t="shared" si="3"/>
        <v>46537</v>
      </c>
    </row>
    <row r="19" spans="1:14" ht="18" customHeight="1" x14ac:dyDescent="0.3">
      <c r="A19" s="28">
        <v>46106</v>
      </c>
      <c r="B19" s="25" t="s">
        <v>115</v>
      </c>
      <c r="C19" s="26" t="str">
        <f t="shared" si="0"/>
        <v>Rahul Menon</v>
      </c>
      <c r="D19" s="24" t="s">
        <v>79</v>
      </c>
      <c r="E19" s="24" t="s">
        <v>66</v>
      </c>
      <c r="F19" s="25" t="s">
        <v>68</v>
      </c>
      <c r="G19" s="43">
        <v>0.79</v>
      </c>
      <c r="H19" s="25" t="s">
        <v>67</v>
      </c>
      <c r="I19" s="24" t="s">
        <v>217</v>
      </c>
      <c r="J19" s="44">
        <f t="shared" si="1"/>
        <v>46471</v>
      </c>
      <c r="K19" s="24" t="s">
        <v>144</v>
      </c>
      <c r="L19" s="24"/>
      <c r="M19" s="26">
        <f t="shared" si="2"/>
        <v>1</v>
      </c>
      <c r="N19" s="45">
        <f t="shared" si="3"/>
        <v>46471</v>
      </c>
    </row>
    <row r="20" spans="1:14" ht="18" customHeight="1" x14ac:dyDescent="0.3">
      <c r="A20" s="28">
        <v>44140</v>
      </c>
      <c r="B20" s="25" t="s">
        <v>118</v>
      </c>
      <c r="C20" s="26" t="str">
        <f t="shared" si="0"/>
        <v>Fatima Khan</v>
      </c>
      <c r="D20" s="24" t="s">
        <v>71</v>
      </c>
      <c r="E20" s="24" t="s">
        <v>66</v>
      </c>
      <c r="F20" s="25" t="s">
        <v>68</v>
      </c>
      <c r="G20" s="43">
        <v>0.91</v>
      </c>
      <c r="H20" s="25" t="s">
        <v>67</v>
      </c>
      <c r="I20" s="24" t="s">
        <v>218</v>
      </c>
      <c r="J20" s="44" t="str">
        <f t="shared" si="1"/>
        <v>No expiry</v>
      </c>
      <c r="K20" s="24" t="s">
        <v>205</v>
      </c>
      <c r="L20" s="24"/>
      <c r="M20" s="26">
        <f t="shared" si="2"/>
        <v>1</v>
      </c>
      <c r="N20" s="45">
        <f t="shared" si="3"/>
        <v>2958465</v>
      </c>
    </row>
    <row r="21" spans="1:14" ht="18" customHeight="1" x14ac:dyDescent="0.3">
      <c r="A21" s="28">
        <v>46091</v>
      </c>
      <c r="B21" s="25" t="s">
        <v>118</v>
      </c>
      <c r="C21" s="26" t="str">
        <f t="shared" si="0"/>
        <v>Fatima Khan</v>
      </c>
      <c r="D21" s="24" t="s">
        <v>79</v>
      </c>
      <c r="E21" s="24" t="s">
        <v>66</v>
      </c>
      <c r="F21" s="25" t="s">
        <v>68</v>
      </c>
      <c r="G21" s="43">
        <v>0.94</v>
      </c>
      <c r="H21" s="25" t="s">
        <v>67</v>
      </c>
      <c r="I21" s="24" t="s">
        <v>219</v>
      </c>
      <c r="J21" s="44">
        <f t="shared" si="1"/>
        <v>46456</v>
      </c>
      <c r="K21" s="24" t="s">
        <v>144</v>
      </c>
      <c r="L21" s="24"/>
      <c r="M21" s="26">
        <f t="shared" si="2"/>
        <v>1</v>
      </c>
      <c r="N21" s="45">
        <f t="shared" si="3"/>
        <v>46456</v>
      </c>
    </row>
    <row r="22" spans="1:14" ht="18" customHeight="1" x14ac:dyDescent="0.3">
      <c r="A22" s="28">
        <v>46154</v>
      </c>
      <c r="B22" s="25" t="s">
        <v>118</v>
      </c>
      <c r="C22" s="26" t="str">
        <f t="shared" si="0"/>
        <v>Fatima Khan</v>
      </c>
      <c r="D22" s="24" t="s">
        <v>84</v>
      </c>
      <c r="E22" s="24" t="s">
        <v>66</v>
      </c>
      <c r="F22" s="25" t="s">
        <v>68</v>
      </c>
      <c r="G22" s="43">
        <v>0.89</v>
      </c>
      <c r="H22" s="25" t="s">
        <v>67</v>
      </c>
      <c r="I22" s="24" t="s">
        <v>220</v>
      </c>
      <c r="J22" s="44">
        <f t="shared" si="1"/>
        <v>46519</v>
      </c>
      <c r="K22" s="24" t="s">
        <v>144</v>
      </c>
      <c r="L22" s="24"/>
      <c r="M22" s="26">
        <f t="shared" si="2"/>
        <v>1</v>
      </c>
      <c r="N22" s="45">
        <f t="shared" si="3"/>
        <v>46519</v>
      </c>
    </row>
    <row r="23" spans="1:14" ht="18" customHeight="1" x14ac:dyDescent="0.3">
      <c r="A23" s="28">
        <v>43728</v>
      </c>
      <c r="B23" s="25" t="s">
        <v>121</v>
      </c>
      <c r="C23" s="26" t="str">
        <f t="shared" si="0"/>
        <v>John Mathew</v>
      </c>
      <c r="D23" s="24" t="s">
        <v>71</v>
      </c>
      <c r="E23" s="24" t="s">
        <v>66</v>
      </c>
      <c r="F23" s="25" t="s">
        <v>68</v>
      </c>
      <c r="G23" s="43">
        <v>0.95</v>
      </c>
      <c r="H23" s="25" t="s">
        <v>67</v>
      </c>
      <c r="I23" s="24" t="s">
        <v>221</v>
      </c>
      <c r="J23" s="44" t="str">
        <f t="shared" si="1"/>
        <v>No expiry</v>
      </c>
      <c r="K23" s="24" t="s">
        <v>205</v>
      </c>
      <c r="L23" s="24"/>
      <c r="M23" s="26">
        <f t="shared" si="2"/>
        <v>1</v>
      </c>
      <c r="N23" s="45">
        <f t="shared" si="3"/>
        <v>2958465</v>
      </c>
    </row>
    <row r="24" spans="1:14" ht="18" customHeight="1" x14ac:dyDescent="0.3">
      <c r="A24" s="28">
        <v>46042</v>
      </c>
      <c r="B24" s="25" t="s">
        <v>121</v>
      </c>
      <c r="C24" s="26" t="str">
        <f t="shared" si="0"/>
        <v>John Mathew</v>
      </c>
      <c r="D24" s="24" t="s">
        <v>63</v>
      </c>
      <c r="E24" s="24" t="s">
        <v>66</v>
      </c>
      <c r="F24" s="25" t="s">
        <v>68</v>
      </c>
      <c r="G24" s="43">
        <v>0.92</v>
      </c>
      <c r="H24" s="25" t="s">
        <v>67</v>
      </c>
      <c r="I24" s="24" t="s">
        <v>222</v>
      </c>
      <c r="J24" s="44">
        <f t="shared" si="1"/>
        <v>46407</v>
      </c>
      <c r="K24" s="24" t="s">
        <v>144</v>
      </c>
      <c r="L24" s="24"/>
      <c r="M24" s="26">
        <f t="shared" si="2"/>
        <v>1</v>
      </c>
      <c r="N24" s="45">
        <f t="shared" si="3"/>
        <v>46407</v>
      </c>
    </row>
    <row r="25" spans="1:14" ht="18" customHeight="1" x14ac:dyDescent="0.3">
      <c r="A25" s="28">
        <v>46086</v>
      </c>
      <c r="B25" s="25" t="s">
        <v>121</v>
      </c>
      <c r="C25" s="26" t="str">
        <f t="shared" si="0"/>
        <v>John Mathew</v>
      </c>
      <c r="D25" s="24" t="s">
        <v>79</v>
      </c>
      <c r="E25" s="24" t="s">
        <v>66</v>
      </c>
      <c r="F25" s="25" t="s">
        <v>68</v>
      </c>
      <c r="G25" s="43">
        <v>0.97</v>
      </c>
      <c r="H25" s="25" t="s">
        <v>67</v>
      </c>
      <c r="I25" s="24" t="s">
        <v>223</v>
      </c>
      <c r="J25" s="44">
        <f t="shared" si="1"/>
        <v>46451</v>
      </c>
      <c r="K25" s="24" t="s">
        <v>144</v>
      </c>
      <c r="L25" s="24"/>
      <c r="M25" s="26">
        <f t="shared" si="2"/>
        <v>1</v>
      </c>
      <c r="N25" s="45">
        <f t="shared" si="3"/>
        <v>46451</v>
      </c>
    </row>
    <row r="26" spans="1:14" ht="18" customHeight="1" x14ac:dyDescent="0.3">
      <c r="A26" s="28">
        <v>46148</v>
      </c>
      <c r="B26" s="25" t="s">
        <v>121</v>
      </c>
      <c r="C26" s="26" t="str">
        <f t="shared" si="0"/>
        <v>John Mathew</v>
      </c>
      <c r="D26" s="24" t="s">
        <v>84</v>
      </c>
      <c r="E26" s="24" t="s">
        <v>66</v>
      </c>
      <c r="F26" s="25" t="s">
        <v>68</v>
      </c>
      <c r="G26" s="43">
        <v>0.9</v>
      </c>
      <c r="H26" s="25" t="s">
        <v>67</v>
      </c>
      <c r="I26" s="24" t="s">
        <v>224</v>
      </c>
      <c r="J26" s="44">
        <f t="shared" si="1"/>
        <v>46513</v>
      </c>
      <c r="K26" s="24" t="s">
        <v>144</v>
      </c>
      <c r="L26" s="24"/>
      <c r="M26" s="26">
        <f t="shared" si="2"/>
        <v>1</v>
      </c>
      <c r="N26" s="45">
        <f t="shared" si="3"/>
        <v>46513</v>
      </c>
    </row>
    <row r="27" spans="1:14" ht="18" customHeight="1" x14ac:dyDescent="0.3">
      <c r="A27" s="28">
        <v>45693</v>
      </c>
      <c r="B27" s="25" t="s">
        <v>128</v>
      </c>
      <c r="C27" s="26" t="str">
        <f t="shared" si="0"/>
        <v>Ahmed Youssef</v>
      </c>
      <c r="D27" s="24" t="s">
        <v>71</v>
      </c>
      <c r="E27" s="24" t="s">
        <v>66</v>
      </c>
      <c r="F27" s="25" t="s">
        <v>68</v>
      </c>
      <c r="G27" s="43">
        <v>0.84</v>
      </c>
      <c r="H27" s="25" t="s">
        <v>67</v>
      </c>
      <c r="I27" s="24" t="s">
        <v>225</v>
      </c>
      <c r="J27" s="44" t="str">
        <f t="shared" si="1"/>
        <v>No expiry</v>
      </c>
      <c r="K27" s="24" t="s">
        <v>205</v>
      </c>
      <c r="L27" s="24"/>
      <c r="M27" s="26">
        <f t="shared" si="2"/>
        <v>1</v>
      </c>
      <c r="N27" s="45">
        <f t="shared" si="3"/>
        <v>2958465</v>
      </c>
    </row>
    <row r="28" spans="1:14" ht="18" customHeight="1" x14ac:dyDescent="0.3">
      <c r="A28" s="28">
        <v>45698</v>
      </c>
      <c r="B28" s="25" t="s">
        <v>128</v>
      </c>
      <c r="C28" s="26" t="str">
        <f t="shared" si="0"/>
        <v>Ahmed Youssef</v>
      </c>
      <c r="D28" s="24" t="s">
        <v>94</v>
      </c>
      <c r="E28" s="24" t="s">
        <v>81</v>
      </c>
      <c r="F28" s="25" t="s">
        <v>68</v>
      </c>
      <c r="G28" s="43"/>
      <c r="H28" s="25" t="s">
        <v>82</v>
      </c>
      <c r="I28" s="24" t="s">
        <v>226</v>
      </c>
      <c r="J28" s="44">
        <f t="shared" si="1"/>
        <v>46793</v>
      </c>
      <c r="K28" s="24" t="s">
        <v>150</v>
      </c>
      <c r="L28" s="24"/>
      <c r="M28" s="26">
        <f t="shared" si="2"/>
        <v>1</v>
      </c>
      <c r="N28" s="45">
        <f t="shared" si="3"/>
        <v>46793</v>
      </c>
    </row>
    <row r="29" spans="1:14" ht="18" customHeight="1" x14ac:dyDescent="0.3">
      <c r="A29" s="28">
        <v>45577</v>
      </c>
      <c r="B29" s="25" t="s">
        <v>128</v>
      </c>
      <c r="C29" s="26" t="str">
        <f t="shared" si="0"/>
        <v>Ahmed Youssef</v>
      </c>
      <c r="D29" s="24" t="s">
        <v>93</v>
      </c>
      <c r="E29" s="24" t="s">
        <v>86</v>
      </c>
      <c r="F29" s="25" t="s">
        <v>68</v>
      </c>
      <c r="G29" s="43"/>
      <c r="H29" s="25" t="s">
        <v>67</v>
      </c>
      <c r="I29" s="24" t="s">
        <v>227</v>
      </c>
      <c r="J29" s="44">
        <f t="shared" si="1"/>
        <v>46307</v>
      </c>
      <c r="K29" s="24" t="s">
        <v>153</v>
      </c>
      <c r="L29" s="24"/>
      <c r="M29" s="26">
        <f t="shared" si="2"/>
        <v>1</v>
      </c>
      <c r="N29" s="45">
        <f t="shared" si="3"/>
        <v>46307</v>
      </c>
    </row>
    <row r="30" spans="1:14" ht="18" customHeight="1" x14ac:dyDescent="0.3">
      <c r="A30" s="28">
        <v>46132</v>
      </c>
      <c r="B30" s="25" t="s">
        <v>128</v>
      </c>
      <c r="C30" s="26" t="str">
        <f t="shared" si="0"/>
        <v>Ahmed Youssef</v>
      </c>
      <c r="D30" s="24" t="s">
        <v>79</v>
      </c>
      <c r="E30" s="24" t="s">
        <v>66</v>
      </c>
      <c r="F30" s="25" t="s">
        <v>68</v>
      </c>
      <c r="G30" s="43">
        <v>0.82</v>
      </c>
      <c r="H30" s="25" t="s">
        <v>67</v>
      </c>
      <c r="I30" s="24" t="s">
        <v>228</v>
      </c>
      <c r="J30" s="44">
        <f t="shared" si="1"/>
        <v>46497</v>
      </c>
      <c r="K30" s="24" t="s">
        <v>144</v>
      </c>
      <c r="L30" s="24"/>
      <c r="M30" s="26">
        <f t="shared" si="2"/>
        <v>1</v>
      </c>
      <c r="N30" s="45">
        <f t="shared" si="3"/>
        <v>46497</v>
      </c>
    </row>
    <row r="31" spans="1:14" ht="18" customHeight="1" x14ac:dyDescent="0.3">
      <c r="A31" s="28">
        <v>46188</v>
      </c>
      <c r="B31" s="25" t="s">
        <v>128</v>
      </c>
      <c r="C31" s="26" t="str">
        <f t="shared" si="0"/>
        <v>Ahmed Youssef</v>
      </c>
      <c r="D31" s="24" t="s">
        <v>84</v>
      </c>
      <c r="E31" s="24" t="s">
        <v>66</v>
      </c>
      <c r="F31" s="25" t="s">
        <v>68</v>
      </c>
      <c r="G31" s="43">
        <v>0.87</v>
      </c>
      <c r="H31" s="25" t="s">
        <v>67</v>
      </c>
      <c r="I31" s="24" t="s">
        <v>229</v>
      </c>
      <c r="J31" s="44">
        <f t="shared" si="1"/>
        <v>46553</v>
      </c>
      <c r="K31" s="24" t="s">
        <v>144</v>
      </c>
      <c r="L31" s="24"/>
      <c r="M31" s="26">
        <f t="shared" si="2"/>
        <v>1</v>
      </c>
      <c r="N31" s="45">
        <f t="shared" si="3"/>
        <v>46553</v>
      </c>
    </row>
    <row r="32" spans="1:14" ht="18" customHeight="1" x14ac:dyDescent="0.3">
      <c r="A32" s="28">
        <v>44357</v>
      </c>
      <c r="B32" s="25" t="s">
        <v>134</v>
      </c>
      <c r="C32" s="26" t="str">
        <f t="shared" si="0"/>
        <v>Hassan Ali</v>
      </c>
      <c r="D32" s="24" t="s">
        <v>71</v>
      </c>
      <c r="E32" s="24" t="s">
        <v>66</v>
      </c>
      <c r="F32" s="25" t="s">
        <v>68</v>
      </c>
      <c r="G32" s="43">
        <v>0.8</v>
      </c>
      <c r="H32" s="25" t="s">
        <v>67</v>
      </c>
      <c r="I32" s="24" t="s">
        <v>230</v>
      </c>
      <c r="J32" s="44" t="str">
        <f t="shared" si="1"/>
        <v>No expiry</v>
      </c>
      <c r="K32" s="24" t="s">
        <v>205</v>
      </c>
      <c r="L32" s="24"/>
      <c r="M32" s="26">
        <f t="shared" si="2"/>
        <v>1</v>
      </c>
      <c r="N32" s="45">
        <f t="shared" si="3"/>
        <v>2958465</v>
      </c>
    </row>
    <row r="33" spans="1:14" ht="18" customHeight="1" x14ac:dyDescent="0.3">
      <c r="A33" s="28"/>
      <c r="B33" s="25"/>
      <c r="C33" s="26" t="str">
        <f t="shared" si="0"/>
        <v/>
      </c>
      <c r="D33" s="24"/>
      <c r="E33" s="24"/>
      <c r="F33" s="25"/>
      <c r="G33" s="43"/>
      <c r="H33" s="25"/>
      <c r="I33" s="24"/>
      <c r="J33" s="44" t="str">
        <f t="shared" si="1"/>
        <v/>
      </c>
      <c r="K33" s="24"/>
      <c r="L33" s="24"/>
      <c r="M33" s="26">
        <f t="shared" si="2"/>
        <v>0</v>
      </c>
      <c r="N33" s="45" t="str">
        <f t="shared" si="3"/>
        <v/>
      </c>
    </row>
    <row r="34" spans="1:14" ht="18" customHeight="1" x14ac:dyDescent="0.3">
      <c r="A34" s="28"/>
      <c r="B34" s="25"/>
      <c r="C34" s="26" t="str">
        <f t="shared" si="0"/>
        <v/>
      </c>
      <c r="D34" s="24"/>
      <c r="E34" s="24"/>
      <c r="F34" s="25"/>
      <c r="G34" s="43"/>
      <c r="H34" s="25"/>
      <c r="I34" s="24"/>
      <c r="J34" s="44" t="str">
        <f t="shared" si="1"/>
        <v/>
      </c>
      <c r="K34" s="24"/>
      <c r="L34" s="24"/>
      <c r="M34" s="26">
        <f t="shared" si="2"/>
        <v>0</v>
      </c>
      <c r="N34" s="45" t="str">
        <f t="shared" si="3"/>
        <v/>
      </c>
    </row>
    <row r="35" spans="1:14" ht="18" customHeight="1" x14ac:dyDescent="0.3">
      <c r="A35" s="28"/>
      <c r="B35" s="25"/>
      <c r="C35" s="26" t="str">
        <f t="shared" si="0"/>
        <v/>
      </c>
      <c r="D35" s="24"/>
      <c r="E35" s="24"/>
      <c r="F35" s="25"/>
      <c r="G35" s="43"/>
      <c r="H35" s="25"/>
      <c r="I35" s="24"/>
      <c r="J35" s="44" t="str">
        <f t="shared" si="1"/>
        <v/>
      </c>
      <c r="K35" s="24"/>
      <c r="L35" s="24"/>
      <c r="M35" s="26">
        <f t="shared" si="2"/>
        <v>0</v>
      </c>
      <c r="N35" s="45" t="str">
        <f t="shared" si="3"/>
        <v/>
      </c>
    </row>
    <row r="36" spans="1:14" ht="18" customHeight="1" x14ac:dyDescent="0.3">
      <c r="A36" s="28"/>
      <c r="B36" s="25"/>
      <c r="C36" s="26" t="str">
        <f t="shared" si="0"/>
        <v/>
      </c>
      <c r="D36" s="24"/>
      <c r="E36" s="24"/>
      <c r="F36" s="25"/>
      <c r="G36" s="43"/>
      <c r="H36" s="25"/>
      <c r="I36" s="24"/>
      <c r="J36" s="44" t="str">
        <f t="shared" si="1"/>
        <v/>
      </c>
      <c r="K36" s="24"/>
      <c r="L36" s="24"/>
      <c r="M36" s="26">
        <f t="shared" si="2"/>
        <v>0</v>
      </c>
      <c r="N36" s="45" t="str">
        <f t="shared" si="3"/>
        <v/>
      </c>
    </row>
    <row r="37" spans="1:14" ht="18" customHeight="1" x14ac:dyDescent="0.3">
      <c r="A37" s="28"/>
      <c r="B37" s="25"/>
      <c r="C37" s="26" t="str">
        <f t="shared" si="0"/>
        <v/>
      </c>
      <c r="D37" s="24"/>
      <c r="E37" s="24"/>
      <c r="F37" s="25"/>
      <c r="G37" s="43"/>
      <c r="H37" s="25"/>
      <c r="I37" s="24"/>
      <c r="J37" s="44" t="str">
        <f t="shared" si="1"/>
        <v/>
      </c>
      <c r="K37" s="24"/>
      <c r="L37" s="24"/>
      <c r="M37" s="26">
        <f t="shared" si="2"/>
        <v>0</v>
      </c>
      <c r="N37" s="45" t="str">
        <f t="shared" si="3"/>
        <v/>
      </c>
    </row>
    <row r="38" spans="1:14" ht="18" customHeight="1" x14ac:dyDescent="0.3">
      <c r="A38" s="28"/>
      <c r="B38" s="25"/>
      <c r="C38" s="26" t="str">
        <f t="shared" si="0"/>
        <v/>
      </c>
      <c r="D38" s="24"/>
      <c r="E38" s="24"/>
      <c r="F38" s="25"/>
      <c r="G38" s="43"/>
      <c r="H38" s="25"/>
      <c r="I38" s="24"/>
      <c r="J38" s="44" t="str">
        <f t="shared" si="1"/>
        <v/>
      </c>
      <c r="K38" s="24"/>
      <c r="L38" s="24"/>
      <c r="M38" s="26">
        <f t="shared" si="2"/>
        <v>0</v>
      </c>
      <c r="N38" s="45" t="str">
        <f t="shared" si="3"/>
        <v/>
      </c>
    </row>
    <row r="39" spans="1:14" ht="18" customHeight="1" x14ac:dyDescent="0.3">
      <c r="A39" s="28"/>
      <c r="B39" s="25"/>
      <c r="C39" s="26" t="str">
        <f t="shared" si="0"/>
        <v/>
      </c>
      <c r="D39" s="24"/>
      <c r="E39" s="24"/>
      <c r="F39" s="25"/>
      <c r="G39" s="43"/>
      <c r="H39" s="25"/>
      <c r="I39" s="24"/>
      <c r="J39" s="44" t="str">
        <f t="shared" si="1"/>
        <v/>
      </c>
      <c r="K39" s="24"/>
      <c r="L39" s="24"/>
      <c r="M39" s="26">
        <f t="shared" si="2"/>
        <v>0</v>
      </c>
      <c r="N39" s="45" t="str">
        <f t="shared" si="3"/>
        <v/>
      </c>
    </row>
    <row r="40" spans="1:14" ht="18" customHeight="1" x14ac:dyDescent="0.3">
      <c r="A40" s="28"/>
      <c r="B40" s="25"/>
      <c r="C40" s="26" t="str">
        <f t="shared" si="0"/>
        <v/>
      </c>
      <c r="D40" s="24"/>
      <c r="E40" s="24"/>
      <c r="F40" s="25"/>
      <c r="G40" s="43"/>
      <c r="H40" s="25"/>
      <c r="I40" s="24"/>
      <c r="J40" s="44" t="str">
        <f t="shared" si="1"/>
        <v/>
      </c>
      <c r="K40" s="24"/>
      <c r="L40" s="24"/>
      <c r="M40" s="26">
        <f t="shared" si="2"/>
        <v>0</v>
      </c>
      <c r="N40" s="45" t="str">
        <f t="shared" si="3"/>
        <v/>
      </c>
    </row>
    <row r="41" spans="1:14" ht="18" customHeight="1" x14ac:dyDescent="0.3">
      <c r="A41" s="28"/>
      <c r="B41" s="25"/>
      <c r="C41" s="26" t="str">
        <f t="shared" si="0"/>
        <v/>
      </c>
      <c r="D41" s="24"/>
      <c r="E41" s="24"/>
      <c r="F41" s="25"/>
      <c r="G41" s="43"/>
      <c r="H41" s="25"/>
      <c r="I41" s="24"/>
      <c r="J41" s="44" t="str">
        <f t="shared" si="1"/>
        <v/>
      </c>
      <c r="K41" s="24"/>
      <c r="L41" s="24"/>
      <c r="M41" s="26">
        <f t="shared" si="2"/>
        <v>0</v>
      </c>
      <c r="N41" s="45" t="str">
        <f t="shared" si="3"/>
        <v/>
      </c>
    </row>
    <row r="42" spans="1:14" ht="18" customHeight="1" x14ac:dyDescent="0.3">
      <c r="A42" s="28"/>
      <c r="B42" s="25"/>
      <c r="C42" s="26" t="str">
        <f t="shared" si="0"/>
        <v/>
      </c>
      <c r="D42" s="24"/>
      <c r="E42" s="24"/>
      <c r="F42" s="25"/>
      <c r="G42" s="43"/>
      <c r="H42" s="25"/>
      <c r="I42" s="24"/>
      <c r="J42" s="44" t="str">
        <f t="shared" si="1"/>
        <v/>
      </c>
      <c r="K42" s="24"/>
      <c r="L42" s="24"/>
      <c r="M42" s="26">
        <f t="shared" si="2"/>
        <v>0</v>
      </c>
      <c r="N42" s="45" t="str">
        <f t="shared" si="3"/>
        <v/>
      </c>
    </row>
    <row r="43" spans="1:14" ht="18" customHeight="1" x14ac:dyDescent="0.3">
      <c r="A43" s="28"/>
      <c r="B43" s="25"/>
      <c r="C43" s="26" t="str">
        <f t="shared" si="0"/>
        <v/>
      </c>
      <c r="D43" s="24"/>
      <c r="E43" s="24"/>
      <c r="F43" s="25"/>
      <c r="G43" s="43"/>
      <c r="H43" s="25"/>
      <c r="I43" s="24"/>
      <c r="J43" s="44" t="str">
        <f t="shared" si="1"/>
        <v/>
      </c>
      <c r="K43" s="24"/>
      <c r="L43" s="24"/>
      <c r="M43" s="26">
        <f t="shared" si="2"/>
        <v>0</v>
      </c>
      <c r="N43" s="45" t="str">
        <f t="shared" si="3"/>
        <v/>
      </c>
    </row>
    <row r="44" spans="1:14" ht="18" customHeight="1" x14ac:dyDescent="0.3">
      <c r="A44" s="28"/>
      <c r="B44" s="25"/>
      <c r="C44" s="26" t="str">
        <f t="shared" si="0"/>
        <v/>
      </c>
      <c r="D44" s="24"/>
      <c r="E44" s="24"/>
      <c r="F44" s="25"/>
      <c r="G44" s="43"/>
      <c r="H44" s="25"/>
      <c r="I44" s="24"/>
      <c r="J44" s="44" t="str">
        <f t="shared" si="1"/>
        <v/>
      </c>
      <c r="K44" s="24"/>
      <c r="L44" s="24"/>
      <c r="M44" s="26">
        <f t="shared" si="2"/>
        <v>0</v>
      </c>
      <c r="N44" s="45" t="str">
        <f t="shared" si="3"/>
        <v/>
      </c>
    </row>
    <row r="45" spans="1:14" ht="18" customHeight="1" x14ac:dyDescent="0.3">
      <c r="A45" s="28"/>
      <c r="B45" s="25"/>
      <c r="C45" s="26" t="str">
        <f t="shared" si="0"/>
        <v/>
      </c>
      <c r="D45" s="24"/>
      <c r="E45" s="24"/>
      <c r="F45" s="25"/>
      <c r="G45" s="43"/>
      <c r="H45" s="25"/>
      <c r="I45" s="24"/>
      <c r="J45" s="44" t="str">
        <f t="shared" si="1"/>
        <v/>
      </c>
      <c r="K45" s="24"/>
      <c r="L45" s="24"/>
      <c r="M45" s="26">
        <f t="shared" si="2"/>
        <v>0</v>
      </c>
      <c r="N45" s="45" t="str">
        <f t="shared" si="3"/>
        <v/>
      </c>
    </row>
    <row r="46" spans="1:14" ht="18" customHeight="1" x14ac:dyDescent="0.3">
      <c r="A46" s="28"/>
      <c r="B46" s="25"/>
      <c r="C46" s="26" t="str">
        <f t="shared" si="0"/>
        <v/>
      </c>
      <c r="D46" s="24"/>
      <c r="E46" s="24"/>
      <c r="F46" s="25"/>
      <c r="G46" s="43"/>
      <c r="H46" s="25"/>
      <c r="I46" s="24"/>
      <c r="J46" s="44" t="str">
        <f t="shared" si="1"/>
        <v/>
      </c>
      <c r="K46" s="24"/>
      <c r="L46" s="24"/>
      <c r="M46" s="26">
        <f t="shared" si="2"/>
        <v>0</v>
      </c>
      <c r="N46" s="45" t="str">
        <f t="shared" si="3"/>
        <v/>
      </c>
    </row>
    <row r="47" spans="1:14" ht="18" customHeight="1" x14ac:dyDescent="0.3">
      <c r="A47" s="28"/>
      <c r="B47" s="25"/>
      <c r="C47" s="26" t="str">
        <f t="shared" si="0"/>
        <v/>
      </c>
      <c r="D47" s="24"/>
      <c r="E47" s="24"/>
      <c r="F47" s="25"/>
      <c r="G47" s="43"/>
      <c r="H47" s="25"/>
      <c r="I47" s="24"/>
      <c r="J47" s="44" t="str">
        <f t="shared" si="1"/>
        <v/>
      </c>
      <c r="K47" s="24"/>
      <c r="L47" s="24"/>
      <c r="M47" s="26">
        <f t="shared" si="2"/>
        <v>0</v>
      </c>
      <c r="N47" s="45" t="str">
        <f t="shared" si="3"/>
        <v/>
      </c>
    </row>
    <row r="48" spans="1:14" ht="18" customHeight="1" x14ac:dyDescent="0.3">
      <c r="A48" s="28"/>
      <c r="B48" s="25"/>
      <c r="C48" s="26" t="str">
        <f t="shared" si="0"/>
        <v/>
      </c>
      <c r="D48" s="24"/>
      <c r="E48" s="24"/>
      <c r="F48" s="25"/>
      <c r="G48" s="43"/>
      <c r="H48" s="25"/>
      <c r="I48" s="24"/>
      <c r="J48" s="44" t="str">
        <f t="shared" si="1"/>
        <v/>
      </c>
      <c r="K48" s="24"/>
      <c r="L48" s="24"/>
      <c r="M48" s="26">
        <f t="shared" si="2"/>
        <v>0</v>
      </c>
      <c r="N48" s="45" t="str">
        <f t="shared" si="3"/>
        <v/>
      </c>
    </row>
    <row r="49" spans="1:14" ht="18" customHeight="1" x14ac:dyDescent="0.3">
      <c r="A49" s="28"/>
      <c r="B49" s="25"/>
      <c r="C49" s="26" t="str">
        <f t="shared" si="0"/>
        <v/>
      </c>
      <c r="D49" s="24"/>
      <c r="E49" s="24"/>
      <c r="F49" s="25"/>
      <c r="G49" s="43"/>
      <c r="H49" s="25"/>
      <c r="I49" s="24"/>
      <c r="J49" s="44" t="str">
        <f t="shared" si="1"/>
        <v/>
      </c>
      <c r="K49" s="24"/>
      <c r="L49" s="24"/>
      <c r="M49" s="26">
        <f t="shared" si="2"/>
        <v>0</v>
      </c>
      <c r="N49" s="45" t="str">
        <f t="shared" si="3"/>
        <v/>
      </c>
    </row>
    <row r="50" spans="1:14" ht="18" customHeight="1" x14ac:dyDescent="0.3">
      <c r="A50" s="28"/>
      <c r="B50" s="25"/>
      <c r="C50" s="26" t="str">
        <f t="shared" si="0"/>
        <v/>
      </c>
      <c r="D50" s="24"/>
      <c r="E50" s="24"/>
      <c r="F50" s="25"/>
      <c r="G50" s="43"/>
      <c r="H50" s="25"/>
      <c r="I50" s="24"/>
      <c r="J50" s="44" t="str">
        <f t="shared" si="1"/>
        <v/>
      </c>
      <c r="K50" s="24"/>
      <c r="L50" s="24"/>
      <c r="M50" s="26">
        <f t="shared" si="2"/>
        <v>0</v>
      </c>
      <c r="N50" s="45" t="str">
        <f t="shared" si="3"/>
        <v/>
      </c>
    </row>
    <row r="51" spans="1:14" ht="18" customHeight="1" x14ac:dyDescent="0.3">
      <c r="A51" s="28"/>
      <c r="B51" s="25"/>
      <c r="C51" s="26" t="str">
        <f t="shared" si="0"/>
        <v/>
      </c>
      <c r="D51" s="24"/>
      <c r="E51" s="24"/>
      <c r="F51" s="25"/>
      <c r="G51" s="43"/>
      <c r="H51" s="25"/>
      <c r="I51" s="24"/>
      <c r="J51" s="44" t="str">
        <f t="shared" si="1"/>
        <v/>
      </c>
      <c r="K51" s="24"/>
      <c r="L51" s="24"/>
      <c r="M51" s="26">
        <f t="shared" si="2"/>
        <v>0</v>
      </c>
      <c r="N51" s="45" t="str">
        <f t="shared" si="3"/>
        <v/>
      </c>
    </row>
    <row r="52" spans="1:14" ht="18" customHeight="1" x14ac:dyDescent="0.3">
      <c r="A52" s="28"/>
      <c r="B52" s="25"/>
      <c r="C52" s="26" t="str">
        <f t="shared" si="0"/>
        <v/>
      </c>
      <c r="D52" s="24"/>
      <c r="E52" s="24"/>
      <c r="F52" s="25"/>
      <c r="G52" s="43"/>
      <c r="H52" s="25"/>
      <c r="I52" s="24"/>
      <c r="J52" s="44" t="str">
        <f t="shared" si="1"/>
        <v/>
      </c>
      <c r="K52" s="24"/>
      <c r="L52" s="24"/>
      <c r="M52" s="26">
        <f t="shared" si="2"/>
        <v>0</v>
      </c>
      <c r="N52" s="45" t="str">
        <f t="shared" si="3"/>
        <v/>
      </c>
    </row>
    <row r="53" spans="1:14" ht="18" customHeight="1" x14ac:dyDescent="0.3">
      <c r="A53" s="28"/>
      <c r="B53" s="25"/>
      <c r="C53" s="26" t="str">
        <f t="shared" si="0"/>
        <v/>
      </c>
      <c r="D53" s="24"/>
      <c r="E53" s="24"/>
      <c r="F53" s="25"/>
      <c r="G53" s="43"/>
      <c r="H53" s="25"/>
      <c r="I53" s="24"/>
      <c r="J53" s="44" t="str">
        <f t="shared" si="1"/>
        <v/>
      </c>
      <c r="K53" s="24"/>
      <c r="L53" s="24"/>
      <c r="M53" s="26">
        <f t="shared" si="2"/>
        <v>0</v>
      </c>
      <c r="N53" s="45" t="str">
        <f t="shared" si="3"/>
        <v/>
      </c>
    </row>
    <row r="54" spans="1:14" ht="18" customHeight="1" x14ac:dyDescent="0.3">
      <c r="A54" s="28"/>
      <c r="B54" s="25"/>
      <c r="C54" s="26" t="str">
        <f t="shared" si="0"/>
        <v/>
      </c>
      <c r="D54" s="24"/>
      <c r="E54" s="24"/>
      <c r="F54" s="25"/>
      <c r="G54" s="43"/>
      <c r="H54" s="25"/>
      <c r="I54" s="24"/>
      <c r="J54" s="44" t="str">
        <f t="shared" si="1"/>
        <v/>
      </c>
      <c r="K54" s="24"/>
      <c r="L54" s="24"/>
      <c r="M54" s="26">
        <f t="shared" si="2"/>
        <v>0</v>
      </c>
      <c r="N54" s="45" t="str">
        <f t="shared" si="3"/>
        <v/>
      </c>
    </row>
    <row r="55" spans="1:14" ht="18" customHeight="1" x14ac:dyDescent="0.3">
      <c r="A55" s="28"/>
      <c r="B55" s="25"/>
      <c r="C55" s="26" t="str">
        <f t="shared" si="0"/>
        <v/>
      </c>
      <c r="D55" s="24"/>
      <c r="E55" s="24"/>
      <c r="F55" s="25"/>
      <c r="G55" s="43"/>
      <c r="H55" s="25"/>
      <c r="I55" s="24"/>
      <c r="J55" s="44" t="str">
        <f t="shared" si="1"/>
        <v/>
      </c>
      <c r="K55" s="24"/>
      <c r="L55" s="24"/>
      <c r="M55" s="26">
        <f t="shared" si="2"/>
        <v>0</v>
      </c>
      <c r="N55" s="45" t="str">
        <f t="shared" si="3"/>
        <v/>
      </c>
    </row>
    <row r="56" spans="1:14" ht="18" customHeight="1" x14ac:dyDescent="0.3">
      <c r="A56" s="28"/>
      <c r="B56" s="25"/>
      <c r="C56" s="26" t="str">
        <f t="shared" si="0"/>
        <v/>
      </c>
      <c r="D56" s="24"/>
      <c r="E56" s="24"/>
      <c r="F56" s="25"/>
      <c r="G56" s="43"/>
      <c r="H56" s="25"/>
      <c r="I56" s="24"/>
      <c r="J56" s="44" t="str">
        <f t="shared" si="1"/>
        <v/>
      </c>
      <c r="K56" s="24"/>
      <c r="L56" s="24"/>
      <c r="M56" s="26">
        <f t="shared" si="2"/>
        <v>0</v>
      </c>
      <c r="N56" s="45" t="str">
        <f t="shared" si="3"/>
        <v/>
      </c>
    </row>
    <row r="57" spans="1:14" ht="18" customHeight="1" x14ac:dyDescent="0.3">
      <c r="A57" s="28"/>
      <c r="B57" s="25"/>
      <c r="C57" s="26" t="str">
        <f t="shared" si="0"/>
        <v/>
      </c>
      <c r="D57" s="24"/>
      <c r="E57" s="24"/>
      <c r="F57" s="25"/>
      <c r="G57" s="43"/>
      <c r="H57" s="25"/>
      <c r="I57" s="24"/>
      <c r="J57" s="44" t="str">
        <f t="shared" si="1"/>
        <v/>
      </c>
      <c r="K57" s="24"/>
      <c r="L57" s="24"/>
      <c r="M57" s="26">
        <f t="shared" si="2"/>
        <v>0</v>
      </c>
      <c r="N57" s="45" t="str">
        <f t="shared" si="3"/>
        <v/>
      </c>
    </row>
    <row r="58" spans="1:14" ht="18" customHeight="1" x14ac:dyDescent="0.3">
      <c r="A58" s="28"/>
      <c r="B58" s="25"/>
      <c r="C58" s="26" t="str">
        <f t="shared" si="0"/>
        <v/>
      </c>
      <c r="D58" s="24"/>
      <c r="E58" s="24"/>
      <c r="F58" s="25"/>
      <c r="G58" s="43"/>
      <c r="H58" s="25"/>
      <c r="I58" s="24"/>
      <c r="J58" s="44" t="str">
        <f t="shared" si="1"/>
        <v/>
      </c>
      <c r="K58" s="24"/>
      <c r="L58" s="24"/>
      <c r="M58" s="26">
        <f t="shared" si="2"/>
        <v>0</v>
      </c>
      <c r="N58" s="45" t="str">
        <f t="shared" si="3"/>
        <v/>
      </c>
    </row>
    <row r="59" spans="1:14" ht="18" customHeight="1" x14ac:dyDescent="0.3">
      <c r="A59" s="28"/>
      <c r="B59" s="25"/>
      <c r="C59" s="26" t="str">
        <f t="shared" si="0"/>
        <v/>
      </c>
      <c r="D59" s="24"/>
      <c r="E59" s="24"/>
      <c r="F59" s="25"/>
      <c r="G59" s="43"/>
      <c r="H59" s="25"/>
      <c r="I59" s="24"/>
      <c r="J59" s="44" t="str">
        <f t="shared" si="1"/>
        <v/>
      </c>
      <c r="K59" s="24"/>
      <c r="L59" s="24"/>
      <c r="M59" s="26">
        <f t="shared" si="2"/>
        <v>0</v>
      </c>
      <c r="N59" s="45" t="str">
        <f t="shared" si="3"/>
        <v/>
      </c>
    </row>
    <row r="60" spans="1:14" ht="18" customHeight="1" x14ac:dyDescent="0.3">
      <c r="A60" s="28"/>
      <c r="B60" s="25"/>
      <c r="C60" s="26" t="str">
        <f t="shared" si="0"/>
        <v/>
      </c>
      <c r="D60" s="24"/>
      <c r="E60" s="24"/>
      <c r="F60" s="25"/>
      <c r="G60" s="43"/>
      <c r="H60" s="25"/>
      <c r="I60" s="24"/>
      <c r="J60" s="44" t="str">
        <f t="shared" si="1"/>
        <v/>
      </c>
      <c r="K60" s="24"/>
      <c r="L60" s="24"/>
      <c r="M60" s="26">
        <f t="shared" si="2"/>
        <v>0</v>
      </c>
      <c r="N60" s="45" t="str">
        <f t="shared" si="3"/>
        <v/>
      </c>
    </row>
    <row r="61" spans="1:14" ht="18" customHeight="1" x14ac:dyDescent="0.3">
      <c r="A61" s="28"/>
      <c r="B61" s="25"/>
      <c r="C61" s="26" t="str">
        <f t="shared" si="0"/>
        <v/>
      </c>
      <c r="D61" s="24"/>
      <c r="E61" s="24"/>
      <c r="F61" s="25"/>
      <c r="G61" s="43"/>
      <c r="H61" s="25"/>
      <c r="I61" s="24"/>
      <c r="J61" s="44" t="str">
        <f t="shared" si="1"/>
        <v/>
      </c>
      <c r="K61" s="24"/>
      <c r="L61" s="24"/>
      <c r="M61" s="26">
        <f t="shared" si="2"/>
        <v>0</v>
      </c>
      <c r="N61" s="45" t="str">
        <f t="shared" si="3"/>
        <v/>
      </c>
    </row>
    <row r="62" spans="1:14" ht="18" customHeight="1" x14ac:dyDescent="0.3">
      <c r="A62" s="28"/>
      <c r="B62" s="25"/>
      <c r="C62" s="26" t="str">
        <f t="shared" si="0"/>
        <v/>
      </c>
      <c r="D62" s="24"/>
      <c r="E62" s="24"/>
      <c r="F62" s="25"/>
      <c r="G62" s="43"/>
      <c r="H62" s="25"/>
      <c r="I62" s="24"/>
      <c r="J62" s="44" t="str">
        <f t="shared" si="1"/>
        <v/>
      </c>
      <c r="K62" s="24"/>
      <c r="L62" s="24"/>
      <c r="M62" s="26">
        <f t="shared" si="2"/>
        <v>0</v>
      </c>
      <c r="N62" s="45" t="str">
        <f t="shared" si="3"/>
        <v/>
      </c>
    </row>
    <row r="63" spans="1:14" ht="18" customHeight="1" x14ac:dyDescent="0.3">
      <c r="A63" s="28"/>
      <c r="B63" s="25"/>
      <c r="C63" s="26" t="str">
        <f t="shared" si="0"/>
        <v/>
      </c>
      <c r="D63" s="24"/>
      <c r="E63" s="24"/>
      <c r="F63" s="25"/>
      <c r="G63" s="43"/>
      <c r="H63" s="25"/>
      <c r="I63" s="24"/>
      <c r="J63" s="44" t="str">
        <f t="shared" si="1"/>
        <v/>
      </c>
      <c r="K63" s="24"/>
      <c r="L63" s="24"/>
      <c r="M63" s="26">
        <f t="shared" si="2"/>
        <v>0</v>
      </c>
      <c r="N63" s="45" t="str">
        <f t="shared" si="3"/>
        <v/>
      </c>
    </row>
    <row r="64" spans="1:14" ht="18" customHeight="1" x14ac:dyDescent="0.3">
      <c r="A64" s="28"/>
      <c r="B64" s="25"/>
      <c r="C64" s="26" t="str">
        <f t="shared" si="0"/>
        <v/>
      </c>
      <c r="D64" s="24"/>
      <c r="E64" s="24"/>
      <c r="F64" s="25"/>
      <c r="G64" s="43"/>
      <c r="H64" s="25"/>
      <c r="I64" s="24"/>
      <c r="J64" s="44" t="str">
        <f t="shared" si="1"/>
        <v/>
      </c>
      <c r="K64" s="24"/>
      <c r="L64" s="24"/>
      <c r="M64" s="26">
        <f t="shared" si="2"/>
        <v>0</v>
      </c>
      <c r="N64" s="45" t="str">
        <f t="shared" si="3"/>
        <v/>
      </c>
    </row>
    <row r="65" spans="1:14" ht="18" customHeight="1" x14ac:dyDescent="0.3">
      <c r="A65" s="28"/>
      <c r="B65" s="25"/>
      <c r="C65" s="26" t="str">
        <f t="shared" si="0"/>
        <v/>
      </c>
      <c r="D65" s="24"/>
      <c r="E65" s="24"/>
      <c r="F65" s="25"/>
      <c r="G65" s="43"/>
      <c r="H65" s="25"/>
      <c r="I65" s="24"/>
      <c r="J65" s="44" t="str">
        <f t="shared" si="1"/>
        <v/>
      </c>
      <c r="K65" s="24"/>
      <c r="L65" s="24"/>
      <c r="M65" s="26">
        <f t="shared" si="2"/>
        <v>0</v>
      </c>
      <c r="N65" s="45" t="str">
        <f t="shared" si="3"/>
        <v/>
      </c>
    </row>
    <row r="66" spans="1:14" ht="18" customHeight="1" x14ac:dyDescent="0.3">
      <c r="A66" s="28"/>
      <c r="B66" s="25"/>
      <c r="C66" s="26" t="str">
        <f t="shared" si="0"/>
        <v/>
      </c>
      <c r="D66" s="24"/>
      <c r="E66" s="24"/>
      <c r="F66" s="25"/>
      <c r="G66" s="43"/>
      <c r="H66" s="25"/>
      <c r="I66" s="24"/>
      <c r="J66" s="44" t="str">
        <f t="shared" si="1"/>
        <v/>
      </c>
      <c r="K66" s="24"/>
      <c r="L66" s="24"/>
      <c r="M66" s="26">
        <f t="shared" si="2"/>
        <v>0</v>
      </c>
      <c r="N66" s="45" t="str">
        <f t="shared" si="3"/>
        <v/>
      </c>
    </row>
    <row r="67" spans="1:14" ht="18" customHeight="1" x14ac:dyDescent="0.3">
      <c r="A67" s="28"/>
      <c r="B67" s="25"/>
      <c r="C67" s="26" t="str">
        <f t="shared" si="0"/>
        <v/>
      </c>
      <c r="D67" s="24"/>
      <c r="E67" s="24"/>
      <c r="F67" s="25"/>
      <c r="G67" s="43"/>
      <c r="H67" s="25"/>
      <c r="I67" s="24"/>
      <c r="J67" s="44" t="str">
        <f t="shared" si="1"/>
        <v/>
      </c>
      <c r="K67" s="24"/>
      <c r="L67" s="24"/>
      <c r="M67" s="26">
        <f t="shared" si="2"/>
        <v>0</v>
      </c>
      <c r="N67" s="45" t="str">
        <f t="shared" si="3"/>
        <v/>
      </c>
    </row>
    <row r="68" spans="1:14" ht="18" customHeight="1" x14ac:dyDescent="0.3">
      <c r="A68" s="28"/>
      <c r="B68" s="25"/>
      <c r="C68" s="26" t="str">
        <f t="shared" si="0"/>
        <v/>
      </c>
      <c r="D68" s="24"/>
      <c r="E68" s="24"/>
      <c r="F68" s="25"/>
      <c r="G68" s="43"/>
      <c r="H68" s="25"/>
      <c r="I68" s="24"/>
      <c r="J68" s="44" t="str">
        <f t="shared" si="1"/>
        <v/>
      </c>
      <c r="K68" s="24"/>
      <c r="L68" s="24"/>
      <c r="M68" s="26">
        <f t="shared" si="2"/>
        <v>0</v>
      </c>
      <c r="N68" s="45" t="str">
        <f t="shared" si="3"/>
        <v/>
      </c>
    </row>
    <row r="69" spans="1:14" ht="18" customHeight="1" x14ac:dyDescent="0.3">
      <c r="A69" s="28"/>
      <c r="B69" s="25"/>
      <c r="C69" s="26" t="str">
        <f t="shared" si="0"/>
        <v/>
      </c>
      <c r="D69" s="24"/>
      <c r="E69" s="24"/>
      <c r="F69" s="25"/>
      <c r="G69" s="43"/>
      <c r="H69" s="25"/>
      <c r="I69" s="24"/>
      <c r="J69" s="44" t="str">
        <f t="shared" si="1"/>
        <v/>
      </c>
      <c r="K69" s="24"/>
      <c r="L69" s="24"/>
      <c r="M69" s="26">
        <f t="shared" si="2"/>
        <v>0</v>
      </c>
      <c r="N69" s="45" t="str">
        <f t="shared" si="3"/>
        <v/>
      </c>
    </row>
    <row r="70" spans="1:14" ht="18" customHeight="1" x14ac:dyDescent="0.3">
      <c r="A70" s="28"/>
      <c r="B70" s="25"/>
      <c r="C70" s="26" t="str">
        <f t="shared" ref="C70:C133" si="4">IF(B70="","",IFERROR(INDEX(People_Name,MATCH(B70,People_ID,0)),"Not in People"))</f>
        <v/>
      </c>
      <c r="D70" s="24"/>
      <c r="E70" s="24"/>
      <c r="F70" s="25"/>
      <c r="G70" s="43"/>
      <c r="H70" s="25"/>
      <c r="I70" s="24"/>
      <c r="J70" s="44" t="str">
        <f t="shared" ref="J70:J133" si="5">IF(M70&lt;&gt;1,"",IF(N70=DATE(9999,12,31),"No expiry",N70))</f>
        <v/>
      </c>
      <c r="K70" s="24"/>
      <c r="L70" s="24"/>
      <c r="M70" s="26">
        <f t="shared" ref="M70:M133" si="6">IF(OR(A70="",B70="",D70="",H70="Fail"),0,IF(OR(H70="Pass",F70="Yes"),1,0))</f>
        <v>0</v>
      </c>
      <c r="N70" s="45" t="str">
        <f t="shared" ref="N70:N133" si="7">IF(M70&lt;&gt;1,"",IF(IFERROR(INDEX(CourseValidity,MATCH(D70,CourseList,0)),0)=0,DATE(9999,12,31),EDATE(A70,IFERROR(INDEX(CourseValidity,MATCH(D70,CourseList,0)),0))))</f>
        <v/>
      </c>
    </row>
    <row r="71" spans="1:14" ht="18" customHeight="1" x14ac:dyDescent="0.3">
      <c r="A71" s="28"/>
      <c r="B71" s="25"/>
      <c r="C71" s="26" t="str">
        <f t="shared" si="4"/>
        <v/>
      </c>
      <c r="D71" s="24"/>
      <c r="E71" s="24"/>
      <c r="F71" s="25"/>
      <c r="G71" s="43"/>
      <c r="H71" s="25"/>
      <c r="I71" s="24"/>
      <c r="J71" s="44" t="str">
        <f t="shared" si="5"/>
        <v/>
      </c>
      <c r="K71" s="24"/>
      <c r="L71" s="24"/>
      <c r="M71" s="26">
        <f t="shared" si="6"/>
        <v>0</v>
      </c>
      <c r="N71" s="45" t="str">
        <f t="shared" si="7"/>
        <v/>
      </c>
    </row>
    <row r="72" spans="1:14" ht="18" customHeight="1" x14ac:dyDescent="0.3">
      <c r="A72" s="28"/>
      <c r="B72" s="25"/>
      <c r="C72" s="26" t="str">
        <f t="shared" si="4"/>
        <v/>
      </c>
      <c r="D72" s="24"/>
      <c r="E72" s="24"/>
      <c r="F72" s="25"/>
      <c r="G72" s="43"/>
      <c r="H72" s="25"/>
      <c r="I72" s="24"/>
      <c r="J72" s="44" t="str">
        <f t="shared" si="5"/>
        <v/>
      </c>
      <c r="K72" s="24"/>
      <c r="L72" s="24"/>
      <c r="M72" s="26">
        <f t="shared" si="6"/>
        <v>0</v>
      </c>
      <c r="N72" s="45" t="str">
        <f t="shared" si="7"/>
        <v/>
      </c>
    </row>
    <row r="73" spans="1:14" ht="18" customHeight="1" x14ac:dyDescent="0.3">
      <c r="A73" s="28"/>
      <c r="B73" s="25"/>
      <c r="C73" s="26" t="str">
        <f t="shared" si="4"/>
        <v/>
      </c>
      <c r="D73" s="24"/>
      <c r="E73" s="24"/>
      <c r="F73" s="25"/>
      <c r="G73" s="43"/>
      <c r="H73" s="25"/>
      <c r="I73" s="24"/>
      <c r="J73" s="44" t="str">
        <f t="shared" si="5"/>
        <v/>
      </c>
      <c r="K73" s="24"/>
      <c r="L73" s="24"/>
      <c r="M73" s="26">
        <f t="shared" si="6"/>
        <v>0</v>
      </c>
      <c r="N73" s="45" t="str">
        <f t="shared" si="7"/>
        <v/>
      </c>
    </row>
    <row r="74" spans="1:14" ht="18" customHeight="1" x14ac:dyDescent="0.3">
      <c r="A74" s="28"/>
      <c r="B74" s="25"/>
      <c r="C74" s="26" t="str">
        <f t="shared" si="4"/>
        <v/>
      </c>
      <c r="D74" s="24"/>
      <c r="E74" s="24"/>
      <c r="F74" s="25"/>
      <c r="G74" s="43"/>
      <c r="H74" s="25"/>
      <c r="I74" s="24"/>
      <c r="J74" s="44" t="str">
        <f t="shared" si="5"/>
        <v/>
      </c>
      <c r="K74" s="24"/>
      <c r="L74" s="24"/>
      <c r="M74" s="26">
        <f t="shared" si="6"/>
        <v>0</v>
      </c>
      <c r="N74" s="45" t="str">
        <f t="shared" si="7"/>
        <v/>
      </c>
    </row>
    <row r="75" spans="1:14" ht="18" customHeight="1" x14ac:dyDescent="0.3">
      <c r="A75" s="28"/>
      <c r="B75" s="25"/>
      <c r="C75" s="26" t="str">
        <f t="shared" si="4"/>
        <v/>
      </c>
      <c r="D75" s="24"/>
      <c r="E75" s="24"/>
      <c r="F75" s="25"/>
      <c r="G75" s="43"/>
      <c r="H75" s="25"/>
      <c r="I75" s="24"/>
      <c r="J75" s="44" t="str">
        <f t="shared" si="5"/>
        <v/>
      </c>
      <c r="K75" s="24"/>
      <c r="L75" s="24"/>
      <c r="M75" s="26">
        <f t="shared" si="6"/>
        <v>0</v>
      </c>
      <c r="N75" s="45" t="str">
        <f t="shared" si="7"/>
        <v/>
      </c>
    </row>
    <row r="76" spans="1:14" ht="18" customHeight="1" x14ac:dyDescent="0.3">
      <c r="A76" s="28"/>
      <c r="B76" s="25"/>
      <c r="C76" s="26" t="str">
        <f t="shared" si="4"/>
        <v/>
      </c>
      <c r="D76" s="24"/>
      <c r="E76" s="24"/>
      <c r="F76" s="25"/>
      <c r="G76" s="43"/>
      <c r="H76" s="25"/>
      <c r="I76" s="24"/>
      <c r="J76" s="44" t="str">
        <f t="shared" si="5"/>
        <v/>
      </c>
      <c r="K76" s="24"/>
      <c r="L76" s="24"/>
      <c r="M76" s="26">
        <f t="shared" si="6"/>
        <v>0</v>
      </c>
      <c r="N76" s="45" t="str">
        <f t="shared" si="7"/>
        <v/>
      </c>
    </row>
    <row r="77" spans="1:14" ht="18" customHeight="1" x14ac:dyDescent="0.3">
      <c r="A77" s="28"/>
      <c r="B77" s="25"/>
      <c r="C77" s="26" t="str">
        <f t="shared" si="4"/>
        <v/>
      </c>
      <c r="D77" s="24"/>
      <c r="E77" s="24"/>
      <c r="F77" s="25"/>
      <c r="G77" s="43"/>
      <c r="H77" s="25"/>
      <c r="I77" s="24"/>
      <c r="J77" s="44" t="str">
        <f t="shared" si="5"/>
        <v/>
      </c>
      <c r="K77" s="24"/>
      <c r="L77" s="24"/>
      <c r="M77" s="26">
        <f t="shared" si="6"/>
        <v>0</v>
      </c>
      <c r="N77" s="45" t="str">
        <f t="shared" si="7"/>
        <v/>
      </c>
    </row>
    <row r="78" spans="1:14" ht="18" customHeight="1" x14ac:dyDescent="0.3">
      <c r="A78" s="28"/>
      <c r="B78" s="25"/>
      <c r="C78" s="26" t="str">
        <f t="shared" si="4"/>
        <v/>
      </c>
      <c r="D78" s="24"/>
      <c r="E78" s="24"/>
      <c r="F78" s="25"/>
      <c r="G78" s="43"/>
      <c r="H78" s="25"/>
      <c r="I78" s="24"/>
      <c r="J78" s="44" t="str">
        <f t="shared" si="5"/>
        <v/>
      </c>
      <c r="K78" s="24"/>
      <c r="L78" s="24"/>
      <c r="M78" s="26">
        <f t="shared" si="6"/>
        <v>0</v>
      </c>
      <c r="N78" s="45" t="str">
        <f t="shared" si="7"/>
        <v/>
      </c>
    </row>
    <row r="79" spans="1:14" ht="18" customHeight="1" x14ac:dyDescent="0.3">
      <c r="A79" s="28"/>
      <c r="B79" s="25"/>
      <c r="C79" s="26" t="str">
        <f t="shared" si="4"/>
        <v/>
      </c>
      <c r="D79" s="24"/>
      <c r="E79" s="24"/>
      <c r="F79" s="25"/>
      <c r="G79" s="43"/>
      <c r="H79" s="25"/>
      <c r="I79" s="24"/>
      <c r="J79" s="44" t="str">
        <f t="shared" si="5"/>
        <v/>
      </c>
      <c r="K79" s="24"/>
      <c r="L79" s="24"/>
      <c r="M79" s="26">
        <f t="shared" si="6"/>
        <v>0</v>
      </c>
      <c r="N79" s="45" t="str">
        <f t="shared" si="7"/>
        <v/>
      </c>
    </row>
    <row r="80" spans="1:14" ht="18" customHeight="1" x14ac:dyDescent="0.3">
      <c r="A80" s="28"/>
      <c r="B80" s="25"/>
      <c r="C80" s="26" t="str">
        <f t="shared" si="4"/>
        <v/>
      </c>
      <c r="D80" s="24"/>
      <c r="E80" s="24"/>
      <c r="F80" s="25"/>
      <c r="G80" s="43"/>
      <c r="H80" s="25"/>
      <c r="I80" s="24"/>
      <c r="J80" s="44" t="str">
        <f t="shared" si="5"/>
        <v/>
      </c>
      <c r="K80" s="24"/>
      <c r="L80" s="24"/>
      <c r="M80" s="26">
        <f t="shared" si="6"/>
        <v>0</v>
      </c>
      <c r="N80" s="45" t="str">
        <f t="shared" si="7"/>
        <v/>
      </c>
    </row>
    <row r="81" spans="1:14" ht="18" customHeight="1" x14ac:dyDescent="0.3">
      <c r="A81" s="28"/>
      <c r="B81" s="25"/>
      <c r="C81" s="26" t="str">
        <f t="shared" si="4"/>
        <v/>
      </c>
      <c r="D81" s="24"/>
      <c r="E81" s="24"/>
      <c r="F81" s="25"/>
      <c r="G81" s="43"/>
      <c r="H81" s="25"/>
      <c r="I81" s="24"/>
      <c r="J81" s="44" t="str">
        <f t="shared" si="5"/>
        <v/>
      </c>
      <c r="K81" s="24"/>
      <c r="L81" s="24"/>
      <c r="M81" s="26">
        <f t="shared" si="6"/>
        <v>0</v>
      </c>
      <c r="N81" s="45" t="str">
        <f t="shared" si="7"/>
        <v/>
      </c>
    </row>
    <row r="82" spans="1:14" ht="18" customHeight="1" x14ac:dyDescent="0.3">
      <c r="A82" s="28"/>
      <c r="B82" s="25"/>
      <c r="C82" s="26" t="str">
        <f t="shared" si="4"/>
        <v/>
      </c>
      <c r="D82" s="24"/>
      <c r="E82" s="24"/>
      <c r="F82" s="25"/>
      <c r="G82" s="43"/>
      <c r="H82" s="25"/>
      <c r="I82" s="24"/>
      <c r="J82" s="44" t="str">
        <f t="shared" si="5"/>
        <v/>
      </c>
      <c r="K82" s="24"/>
      <c r="L82" s="24"/>
      <c r="M82" s="26">
        <f t="shared" si="6"/>
        <v>0</v>
      </c>
      <c r="N82" s="45" t="str">
        <f t="shared" si="7"/>
        <v/>
      </c>
    </row>
    <row r="83" spans="1:14" ht="18" customHeight="1" x14ac:dyDescent="0.3">
      <c r="A83" s="28"/>
      <c r="B83" s="25"/>
      <c r="C83" s="26" t="str">
        <f t="shared" si="4"/>
        <v/>
      </c>
      <c r="D83" s="24"/>
      <c r="E83" s="24"/>
      <c r="F83" s="25"/>
      <c r="G83" s="43"/>
      <c r="H83" s="25"/>
      <c r="I83" s="24"/>
      <c r="J83" s="44" t="str">
        <f t="shared" si="5"/>
        <v/>
      </c>
      <c r="K83" s="24"/>
      <c r="L83" s="24"/>
      <c r="M83" s="26">
        <f t="shared" si="6"/>
        <v>0</v>
      </c>
      <c r="N83" s="45" t="str">
        <f t="shared" si="7"/>
        <v/>
      </c>
    </row>
    <row r="84" spans="1:14" ht="18" customHeight="1" x14ac:dyDescent="0.3">
      <c r="A84" s="28"/>
      <c r="B84" s="25"/>
      <c r="C84" s="26" t="str">
        <f t="shared" si="4"/>
        <v/>
      </c>
      <c r="D84" s="24"/>
      <c r="E84" s="24"/>
      <c r="F84" s="25"/>
      <c r="G84" s="43"/>
      <c r="H84" s="25"/>
      <c r="I84" s="24"/>
      <c r="J84" s="44" t="str">
        <f t="shared" si="5"/>
        <v/>
      </c>
      <c r="K84" s="24"/>
      <c r="L84" s="24"/>
      <c r="M84" s="26">
        <f t="shared" si="6"/>
        <v>0</v>
      </c>
      <c r="N84" s="45" t="str">
        <f t="shared" si="7"/>
        <v/>
      </c>
    </row>
    <row r="85" spans="1:14" ht="18" customHeight="1" x14ac:dyDescent="0.3">
      <c r="A85" s="28"/>
      <c r="B85" s="25"/>
      <c r="C85" s="26" t="str">
        <f t="shared" si="4"/>
        <v/>
      </c>
      <c r="D85" s="24"/>
      <c r="E85" s="24"/>
      <c r="F85" s="25"/>
      <c r="G85" s="43"/>
      <c r="H85" s="25"/>
      <c r="I85" s="24"/>
      <c r="J85" s="44" t="str">
        <f t="shared" si="5"/>
        <v/>
      </c>
      <c r="K85" s="24"/>
      <c r="L85" s="24"/>
      <c r="M85" s="26">
        <f t="shared" si="6"/>
        <v>0</v>
      </c>
      <c r="N85" s="45" t="str">
        <f t="shared" si="7"/>
        <v/>
      </c>
    </row>
    <row r="86" spans="1:14" ht="18" customHeight="1" x14ac:dyDescent="0.3">
      <c r="A86" s="28"/>
      <c r="B86" s="25"/>
      <c r="C86" s="26" t="str">
        <f t="shared" si="4"/>
        <v/>
      </c>
      <c r="D86" s="24"/>
      <c r="E86" s="24"/>
      <c r="F86" s="25"/>
      <c r="G86" s="43"/>
      <c r="H86" s="25"/>
      <c r="I86" s="24"/>
      <c r="J86" s="44" t="str">
        <f t="shared" si="5"/>
        <v/>
      </c>
      <c r="K86" s="24"/>
      <c r="L86" s="24"/>
      <c r="M86" s="26">
        <f t="shared" si="6"/>
        <v>0</v>
      </c>
      <c r="N86" s="45" t="str">
        <f t="shared" si="7"/>
        <v/>
      </c>
    </row>
    <row r="87" spans="1:14" ht="18" customHeight="1" x14ac:dyDescent="0.3">
      <c r="A87" s="28"/>
      <c r="B87" s="25"/>
      <c r="C87" s="26" t="str">
        <f t="shared" si="4"/>
        <v/>
      </c>
      <c r="D87" s="24"/>
      <c r="E87" s="24"/>
      <c r="F87" s="25"/>
      <c r="G87" s="43"/>
      <c r="H87" s="25"/>
      <c r="I87" s="24"/>
      <c r="J87" s="44" t="str">
        <f t="shared" si="5"/>
        <v/>
      </c>
      <c r="K87" s="24"/>
      <c r="L87" s="24"/>
      <c r="M87" s="26">
        <f t="shared" si="6"/>
        <v>0</v>
      </c>
      <c r="N87" s="45" t="str">
        <f t="shared" si="7"/>
        <v/>
      </c>
    </row>
    <row r="88" spans="1:14" ht="18" customHeight="1" x14ac:dyDescent="0.3">
      <c r="A88" s="28"/>
      <c r="B88" s="25"/>
      <c r="C88" s="26" t="str">
        <f t="shared" si="4"/>
        <v/>
      </c>
      <c r="D88" s="24"/>
      <c r="E88" s="24"/>
      <c r="F88" s="25"/>
      <c r="G88" s="43"/>
      <c r="H88" s="25"/>
      <c r="I88" s="24"/>
      <c r="J88" s="44" t="str">
        <f t="shared" si="5"/>
        <v/>
      </c>
      <c r="K88" s="24"/>
      <c r="L88" s="24"/>
      <c r="M88" s="26">
        <f t="shared" si="6"/>
        <v>0</v>
      </c>
      <c r="N88" s="45" t="str">
        <f t="shared" si="7"/>
        <v/>
      </c>
    </row>
    <row r="89" spans="1:14" ht="18" customHeight="1" x14ac:dyDescent="0.3">
      <c r="A89" s="28"/>
      <c r="B89" s="25"/>
      <c r="C89" s="26" t="str">
        <f t="shared" si="4"/>
        <v/>
      </c>
      <c r="D89" s="24"/>
      <c r="E89" s="24"/>
      <c r="F89" s="25"/>
      <c r="G89" s="43"/>
      <c r="H89" s="25"/>
      <c r="I89" s="24"/>
      <c r="J89" s="44" t="str">
        <f t="shared" si="5"/>
        <v/>
      </c>
      <c r="K89" s="24"/>
      <c r="L89" s="24"/>
      <c r="M89" s="26">
        <f t="shared" si="6"/>
        <v>0</v>
      </c>
      <c r="N89" s="45" t="str">
        <f t="shared" si="7"/>
        <v/>
      </c>
    </row>
    <row r="90" spans="1:14" ht="18" customHeight="1" x14ac:dyDescent="0.3">
      <c r="A90" s="28"/>
      <c r="B90" s="25"/>
      <c r="C90" s="26" t="str">
        <f t="shared" si="4"/>
        <v/>
      </c>
      <c r="D90" s="24"/>
      <c r="E90" s="24"/>
      <c r="F90" s="25"/>
      <c r="G90" s="43"/>
      <c r="H90" s="25"/>
      <c r="I90" s="24"/>
      <c r="J90" s="44" t="str">
        <f t="shared" si="5"/>
        <v/>
      </c>
      <c r="K90" s="24"/>
      <c r="L90" s="24"/>
      <c r="M90" s="26">
        <f t="shared" si="6"/>
        <v>0</v>
      </c>
      <c r="N90" s="45" t="str">
        <f t="shared" si="7"/>
        <v/>
      </c>
    </row>
    <row r="91" spans="1:14" ht="18" customHeight="1" x14ac:dyDescent="0.3">
      <c r="A91" s="28"/>
      <c r="B91" s="25"/>
      <c r="C91" s="26" t="str">
        <f t="shared" si="4"/>
        <v/>
      </c>
      <c r="D91" s="24"/>
      <c r="E91" s="24"/>
      <c r="F91" s="25"/>
      <c r="G91" s="43"/>
      <c r="H91" s="25"/>
      <c r="I91" s="24"/>
      <c r="J91" s="44" t="str">
        <f t="shared" si="5"/>
        <v/>
      </c>
      <c r="K91" s="24"/>
      <c r="L91" s="24"/>
      <c r="M91" s="26">
        <f t="shared" si="6"/>
        <v>0</v>
      </c>
      <c r="N91" s="45" t="str">
        <f t="shared" si="7"/>
        <v/>
      </c>
    </row>
    <row r="92" spans="1:14" ht="18" customHeight="1" x14ac:dyDescent="0.3">
      <c r="A92" s="28"/>
      <c r="B92" s="25"/>
      <c r="C92" s="26" t="str">
        <f t="shared" si="4"/>
        <v/>
      </c>
      <c r="D92" s="24"/>
      <c r="E92" s="24"/>
      <c r="F92" s="25"/>
      <c r="G92" s="43"/>
      <c r="H92" s="25"/>
      <c r="I92" s="24"/>
      <c r="J92" s="44" t="str">
        <f t="shared" si="5"/>
        <v/>
      </c>
      <c r="K92" s="24"/>
      <c r="L92" s="24"/>
      <c r="M92" s="26">
        <f t="shared" si="6"/>
        <v>0</v>
      </c>
      <c r="N92" s="45" t="str">
        <f t="shared" si="7"/>
        <v/>
      </c>
    </row>
    <row r="93" spans="1:14" ht="18" customHeight="1" x14ac:dyDescent="0.3">
      <c r="A93" s="28"/>
      <c r="B93" s="25"/>
      <c r="C93" s="26" t="str">
        <f t="shared" si="4"/>
        <v/>
      </c>
      <c r="D93" s="24"/>
      <c r="E93" s="24"/>
      <c r="F93" s="25"/>
      <c r="G93" s="43"/>
      <c r="H93" s="25"/>
      <c r="I93" s="24"/>
      <c r="J93" s="44" t="str">
        <f t="shared" si="5"/>
        <v/>
      </c>
      <c r="K93" s="24"/>
      <c r="L93" s="24"/>
      <c r="M93" s="26">
        <f t="shared" si="6"/>
        <v>0</v>
      </c>
      <c r="N93" s="45" t="str">
        <f t="shared" si="7"/>
        <v/>
      </c>
    </row>
    <row r="94" spans="1:14" ht="18" customHeight="1" x14ac:dyDescent="0.3">
      <c r="A94" s="28"/>
      <c r="B94" s="25"/>
      <c r="C94" s="26" t="str">
        <f t="shared" si="4"/>
        <v/>
      </c>
      <c r="D94" s="24"/>
      <c r="E94" s="24"/>
      <c r="F94" s="25"/>
      <c r="G94" s="43"/>
      <c r="H94" s="25"/>
      <c r="I94" s="24"/>
      <c r="J94" s="44" t="str">
        <f t="shared" si="5"/>
        <v/>
      </c>
      <c r="K94" s="24"/>
      <c r="L94" s="24"/>
      <c r="M94" s="26">
        <f t="shared" si="6"/>
        <v>0</v>
      </c>
      <c r="N94" s="45" t="str">
        <f t="shared" si="7"/>
        <v/>
      </c>
    </row>
    <row r="95" spans="1:14" ht="18" customHeight="1" x14ac:dyDescent="0.3">
      <c r="A95" s="28"/>
      <c r="B95" s="25"/>
      <c r="C95" s="26" t="str">
        <f t="shared" si="4"/>
        <v/>
      </c>
      <c r="D95" s="24"/>
      <c r="E95" s="24"/>
      <c r="F95" s="25"/>
      <c r="G95" s="43"/>
      <c r="H95" s="25"/>
      <c r="I95" s="24"/>
      <c r="J95" s="44" t="str">
        <f t="shared" si="5"/>
        <v/>
      </c>
      <c r="K95" s="24"/>
      <c r="L95" s="24"/>
      <c r="M95" s="26">
        <f t="shared" si="6"/>
        <v>0</v>
      </c>
      <c r="N95" s="45" t="str">
        <f t="shared" si="7"/>
        <v/>
      </c>
    </row>
    <row r="96" spans="1:14" ht="18" customHeight="1" x14ac:dyDescent="0.3">
      <c r="A96" s="28"/>
      <c r="B96" s="25"/>
      <c r="C96" s="26" t="str">
        <f t="shared" si="4"/>
        <v/>
      </c>
      <c r="D96" s="24"/>
      <c r="E96" s="24"/>
      <c r="F96" s="25"/>
      <c r="G96" s="43"/>
      <c r="H96" s="25"/>
      <c r="I96" s="24"/>
      <c r="J96" s="44" t="str">
        <f t="shared" si="5"/>
        <v/>
      </c>
      <c r="K96" s="24"/>
      <c r="L96" s="24"/>
      <c r="M96" s="26">
        <f t="shared" si="6"/>
        <v>0</v>
      </c>
      <c r="N96" s="45" t="str">
        <f t="shared" si="7"/>
        <v/>
      </c>
    </row>
    <row r="97" spans="1:14" ht="18" customHeight="1" x14ac:dyDescent="0.3">
      <c r="A97" s="28"/>
      <c r="B97" s="25"/>
      <c r="C97" s="26" t="str">
        <f t="shared" si="4"/>
        <v/>
      </c>
      <c r="D97" s="24"/>
      <c r="E97" s="24"/>
      <c r="F97" s="25"/>
      <c r="G97" s="43"/>
      <c r="H97" s="25"/>
      <c r="I97" s="24"/>
      <c r="J97" s="44" t="str">
        <f t="shared" si="5"/>
        <v/>
      </c>
      <c r="K97" s="24"/>
      <c r="L97" s="24"/>
      <c r="M97" s="26">
        <f t="shared" si="6"/>
        <v>0</v>
      </c>
      <c r="N97" s="45" t="str">
        <f t="shared" si="7"/>
        <v/>
      </c>
    </row>
    <row r="98" spans="1:14" ht="18" customHeight="1" x14ac:dyDescent="0.3">
      <c r="A98" s="28"/>
      <c r="B98" s="25"/>
      <c r="C98" s="26" t="str">
        <f t="shared" si="4"/>
        <v/>
      </c>
      <c r="D98" s="24"/>
      <c r="E98" s="24"/>
      <c r="F98" s="25"/>
      <c r="G98" s="43"/>
      <c r="H98" s="25"/>
      <c r="I98" s="24"/>
      <c r="J98" s="44" t="str">
        <f t="shared" si="5"/>
        <v/>
      </c>
      <c r="K98" s="24"/>
      <c r="L98" s="24"/>
      <c r="M98" s="26">
        <f t="shared" si="6"/>
        <v>0</v>
      </c>
      <c r="N98" s="45" t="str">
        <f t="shared" si="7"/>
        <v/>
      </c>
    </row>
    <row r="99" spans="1:14" ht="18" customHeight="1" x14ac:dyDescent="0.3">
      <c r="A99" s="28"/>
      <c r="B99" s="25"/>
      <c r="C99" s="26" t="str">
        <f t="shared" si="4"/>
        <v/>
      </c>
      <c r="D99" s="24"/>
      <c r="E99" s="24"/>
      <c r="F99" s="25"/>
      <c r="G99" s="43"/>
      <c r="H99" s="25"/>
      <c r="I99" s="24"/>
      <c r="J99" s="44" t="str">
        <f t="shared" si="5"/>
        <v/>
      </c>
      <c r="K99" s="24"/>
      <c r="L99" s="24"/>
      <c r="M99" s="26">
        <f t="shared" si="6"/>
        <v>0</v>
      </c>
      <c r="N99" s="45" t="str">
        <f t="shared" si="7"/>
        <v/>
      </c>
    </row>
    <row r="100" spans="1:14" ht="18" customHeight="1" x14ac:dyDescent="0.3">
      <c r="A100" s="28"/>
      <c r="B100" s="25"/>
      <c r="C100" s="26" t="str">
        <f t="shared" si="4"/>
        <v/>
      </c>
      <c r="D100" s="24"/>
      <c r="E100" s="24"/>
      <c r="F100" s="25"/>
      <c r="G100" s="43"/>
      <c r="H100" s="25"/>
      <c r="I100" s="24"/>
      <c r="J100" s="44" t="str">
        <f t="shared" si="5"/>
        <v/>
      </c>
      <c r="K100" s="24"/>
      <c r="L100" s="24"/>
      <c r="M100" s="26">
        <f t="shared" si="6"/>
        <v>0</v>
      </c>
      <c r="N100" s="45" t="str">
        <f t="shared" si="7"/>
        <v/>
      </c>
    </row>
    <row r="101" spans="1:14" ht="18" customHeight="1" x14ac:dyDescent="0.3">
      <c r="A101" s="28"/>
      <c r="B101" s="25"/>
      <c r="C101" s="26" t="str">
        <f t="shared" si="4"/>
        <v/>
      </c>
      <c r="D101" s="24"/>
      <c r="E101" s="24"/>
      <c r="F101" s="25"/>
      <c r="G101" s="43"/>
      <c r="H101" s="25"/>
      <c r="I101" s="24"/>
      <c r="J101" s="44" t="str">
        <f t="shared" si="5"/>
        <v/>
      </c>
      <c r="K101" s="24"/>
      <c r="L101" s="24"/>
      <c r="M101" s="26">
        <f t="shared" si="6"/>
        <v>0</v>
      </c>
      <c r="N101" s="45" t="str">
        <f t="shared" si="7"/>
        <v/>
      </c>
    </row>
    <row r="102" spans="1:14" ht="18" customHeight="1" x14ac:dyDescent="0.3">
      <c r="A102" s="28"/>
      <c r="B102" s="25"/>
      <c r="C102" s="26" t="str">
        <f t="shared" si="4"/>
        <v/>
      </c>
      <c r="D102" s="24"/>
      <c r="E102" s="24"/>
      <c r="F102" s="25"/>
      <c r="G102" s="43"/>
      <c r="H102" s="25"/>
      <c r="I102" s="24"/>
      <c r="J102" s="44" t="str">
        <f t="shared" si="5"/>
        <v/>
      </c>
      <c r="K102" s="24"/>
      <c r="L102" s="24"/>
      <c r="M102" s="26">
        <f t="shared" si="6"/>
        <v>0</v>
      </c>
      <c r="N102" s="45" t="str">
        <f t="shared" si="7"/>
        <v/>
      </c>
    </row>
    <row r="103" spans="1:14" ht="18" customHeight="1" x14ac:dyDescent="0.3">
      <c r="A103" s="28"/>
      <c r="B103" s="25"/>
      <c r="C103" s="26" t="str">
        <f t="shared" si="4"/>
        <v/>
      </c>
      <c r="D103" s="24"/>
      <c r="E103" s="24"/>
      <c r="F103" s="25"/>
      <c r="G103" s="43"/>
      <c r="H103" s="25"/>
      <c r="I103" s="24"/>
      <c r="J103" s="44" t="str">
        <f t="shared" si="5"/>
        <v/>
      </c>
      <c r="K103" s="24"/>
      <c r="L103" s="24"/>
      <c r="M103" s="26">
        <f t="shared" si="6"/>
        <v>0</v>
      </c>
      <c r="N103" s="45" t="str">
        <f t="shared" si="7"/>
        <v/>
      </c>
    </row>
    <row r="104" spans="1:14" ht="18" customHeight="1" x14ac:dyDescent="0.3">
      <c r="A104" s="28"/>
      <c r="B104" s="25"/>
      <c r="C104" s="26" t="str">
        <f t="shared" si="4"/>
        <v/>
      </c>
      <c r="D104" s="24"/>
      <c r="E104" s="24"/>
      <c r="F104" s="25"/>
      <c r="G104" s="43"/>
      <c r="H104" s="25"/>
      <c r="I104" s="24"/>
      <c r="J104" s="44" t="str">
        <f t="shared" si="5"/>
        <v/>
      </c>
      <c r="K104" s="24"/>
      <c r="L104" s="24"/>
      <c r="M104" s="26">
        <f t="shared" si="6"/>
        <v>0</v>
      </c>
      <c r="N104" s="45" t="str">
        <f t="shared" si="7"/>
        <v/>
      </c>
    </row>
    <row r="105" spans="1:14" ht="18" customHeight="1" x14ac:dyDescent="0.3">
      <c r="A105" s="28"/>
      <c r="B105" s="25"/>
      <c r="C105" s="26" t="str">
        <f t="shared" si="4"/>
        <v/>
      </c>
      <c r="D105" s="24"/>
      <c r="E105" s="24"/>
      <c r="F105" s="25"/>
      <c r="G105" s="43"/>
      <c r="H105" s="25"/>
      <c r="I105" s="24"/>
      <c r="J105" s="44" t="str">
        <f t="shared" si="5"/>
        <v/>
      </c>
      <c r="K105" s="24"/>
      <c r="L105" s="24"/>
      <c r="M105" s="26">
        <f t="shared" si="6"/>
        <v>0</v>
      </c>
      <c r="N105" s="45" t="str">
        <f t="shared" si="7"/>
        <v/>
      </c>
    </row>
    <row r="106" spans="1:14" ht="18" customHeight="1" x14ac:dyDescent="0.3">
      <c r="A106" s="28"/>
      <c r="B106" s="25"/>
      <c r="C106" s="26" t="str">
        <f t="shared" si="4"/>
        <v/>
      </c>
      <c r="D106" s="24"/>
      <c r="E106" s="24"/>
      <c r="F106" s="25"/>
      <c r="G106" s="43"/>
      <c r="H106" s="25"/>
      <c r="I106" s="24"/>
      <c r="J106" s="44" t="str">
        <f t="shared" si="5"/>
        <v/>
      </c>
      <c r="K106" s="24"/>
      <c r="L106" s="24"/>
      <c r="M106" s="26">
        <f t="shared" si="6"/>
        <v>0</v>
      </c>
      <c r="N106" s="45" t="str">
        <f t="shared" si="7"/>
        <v/>
      </c>
    </row>
    <row r="107" spans="1:14" ht="18" customHeight="1" x14ac:dyDescent="0.3">
      <c r="A107" s="28"/>
      <c r="B107" s="25"/>
      <c r="C107" s="26" t="str">
        <f t="shared" si="4"/>
        <v/>
      </c>
      <c r="D107" s="24"/>
      <c r="E107" s="24"/>
      <c r="F107" s="25"/>
      <c r="G107" s="43"/>
      <c r="H107" s="25"/>
      <c r="I107" s="24"/>
      <c r="J107" s="44" t="str">
        <f t="shared" si="5"/>
        <v/>
      </c>
      <c r="K107" s="24"/>
      <c r="L107" s="24"/>
      <c r="M107" s="26">
        <f t="shared" si="6"/>
        <v>0</v>
      </c>
      <c r="N107" s="45" t="str">
        <f t="shared" si="7"/>
        <v/>
      </c>
    </row>
    <row r="108" spans="1:14" ht="18" customHeight="1" x14ac:dyDescent="0.3">
      <c r="A108" s="28"/>
      <c r="B108" s="25"/>
      <c r="C108" s="26" t="str">
        <f t="shared" si="4"/>
        <v/>
      </c>
      <c r="D108" s="24"/>
      <c r="E108" s="24"/>
      <c r="F108" s="25"/>
      <c r="G108" s="43"/>
      <c r="H108" s="25"/>
      <c r="I108" s="24"/>
      <c r="J108" s="44" t="str">
        <f t="shared" si="5"/>
        <v/>
      </c>
      <c r="K108" s="24"/>
      <c r="L108" s="24"/>
      <c r="M108" s="26">
        <f t="shared" si="6"/>
        <v>0</v>
      </c>
      <c r="N108" s="45" t="str">
        <f t="shared" si="7"/>
        <v/>
      </c>
    </row>
    <row r="109" spans="1:14" ht="18" customHeight="1" x14ac:dyDescent="0.3">
      <c r="A109" s="28"/>
      <c r="B109" s="25"/>
      <c r="C109" s="26" t="str">
        <f t="shared" si="4"/>
        <v/>
      </c>
      <c r="D109" s="24"/>
      <c r="E109" s="24"/>
      <c r="F109" s="25"/>
      <c r="G109" s="43"/>
      <c r="H109" s="25"/>
      <c r="I109" s="24"/>
      <c r="J109" s="44" t="str">
        <f t="shared" si="5"/>
        <v/>
      </c>
      <c r="K109" s="24"/>
      <c r="L109" s="24"/>
      <c r="M109" s="26">
        <f t="shared" si="6"/>
        <v>0</v>
      </c>
      <c r="N109" s="45" t="str">
        <f t="shared" si="7"/>
        <v/>
      </c>
    </row>
    <row r="110" spans="1:14" ht="18" customHeight="1" x14ac:dyDescent="0.3">
      <c r="A110" s="28"/>
      <c r="B110" s="25"/>
      <c r="C110" s="26" t="str">
        <f t="shared" si="4"/>
        <v/>
      </c>
      <c r="D110" s="24"/>
      <c r="E110" s="24"/>
      <c r="F110" s="25"/>
      <c r="G110" s="43"/>
      <c r="H110" s="25"/>
      <c r="I110" s="24"/>
      <c r="J110" s="44" t="str">
        <f t="shared" si="5"/>
        <v/>
      </c>
      <c r="K110" s="24"/>
      <c r="L110" s="24"/>
      <c r="M110" s="26">
        <f t="shared" si="6"/>
        <v>0</v>
      </c>
      <c r="N110" s="45" t="str">
        <f t="shared" si="7"/>
        <v/>
      </c>
    </row>
    <row r="111" spans="1:14" ht="18" customHeight="1" x14ac:dyDescent="0.3">
      <c r="A111" s="28"/>
      <c r="B111" s="25"/>
      <c r="C111" s="26" t="str">
        <f t="shared" si="4"/>
        <v/>
      </c>
      <c r="D111" s="24"/>
      <c r="E111" s="24"/>
      <c r="F111" s="25"/>
      <c r="G111" s="43"/>
      <c r="H111" s="25"/>
      <c r="I111" s="24"/>
      <c r="J111" s="44" t="str">
        <f t="shared" si="5"/>
        <v/>
      </c>
      <c r="K111" s="24"/>
      <c r="L111" s="24"/>
      <c r="M111" s="26">
        <f t="shared" si="6"/>
        <v>0</v>
      </c>
      <c r="N111" s="45" t="str">
        <f t="shared" si="7"/>
        <v/>
      </c>
    </row>
    <row r="112" spans="1:14" ht="18" customHeight="1" x14ac:dyDescent="0.3">
      <c r="A112" s="28"/>
      <c r="B112" s="25"/>
      <c r="C112" s="26" t="str">
        <f t="shared" si="4"/>
        <v/>
      </c>
      <c r="D112" s="24"/>
      <c r="E112" s="24"/>
      <c r="F112" s="25"/>
      <c r="G112" s="43"/>
      <c r="H112" s="25"/>
      <c r="I112" s="24"/>
      <c r="J112" s="44" t="str">
        <f t="shared" si="5"/>
        <v/>
      </c>
      <c r="K112" s="24"/>
      <c r="L112" s="24"/>
      <c r="M112" s="26">
        <f t="shared" si="6"/>
        <v>0</v>
      </c>
      <c r="N112" s="45" t="str">
        <f t="shared" si="7"/>
        <v/>
      </c>
    </row>
    <row r="113" spans="1:14" ht="18" customHeight="1" x14ac:dyDescent="0.3">
      <c r="A113" s="28"/>
      <c r="B113" s="25"/>
      <c r="C113" s="26" t="str">
        <f t="shared" si="4"/>
        <v/>
      </c>
      <c r="D113" s="24"/>
      <c r="E113" s="24"/>
      <c r="F113" s="25"/>
      <c r="G113" s="43"/>
      <c r="H113" s="25"/>
      <c r="I113" s="24"/>
      <c r="J113" s="44" t="str">
        <f t="shared" si="5"/>
        <v/>
      </c>
      <c r="K113" s="24"/>
      <c r="L113" s="24"/>
      <c r="M113" s="26">
        <f t="shared" si="6"/>
        <v>0</v>
      </c>
      <c r="N113" s="45" t="str">
        <f t="shared" si="7"/>
        <v/>
      </c>
    </row>
    <row r="114" spans="1:14" ht="18" customHeight="1" x14ac:dyDescent="0.3">
      <c r="A114" s="28"/>
      <c r="B114" s="25"/>
      <c r="C114" s="26" t="str">
        <f t="shared" si="4"/>
        <v/>
      </c>
      <c r="D114" s="24"/>
      <c r="E114" s="24"/>
      <c r="F114" s="25"/>
      <c r="G114" s="43"/>
      <c r="H114" s="25"/>
      <c r="I114" s="24"/>
      <c r="J114" s="44" t="str">
        <f t="shared" si="5"/>
        <v/>
      </c>
      <c r="K114" s="24"/>
      <c r="L114" s="24"/>
      <c r="M114" s="26">
        <f t="shared" si="6"/>
        <v>0</v>
      </c>
      <c r="N114" s="45" t="str">
        <f t="shared" si="7"/>
        <v/>
      </c>
    </row>
    <row r="115" spans="1:14" ht="18" customHeight="1" x14ac:dyDescent="0.3">
      <c r="A115" s="28"/>
      <c r="B115" s="25"/>
      <c r="C115" s="26" t="str">
        <f t="shared" si="4"/>
        <v/>
      </c>
      <c r="D115" s="24"/>
      <c r="E115" s="24"/>
      <c r="F115" s="25"/>
      <c r="G115" s="43"/>
      <c r="H115" s="25"/>
      <c r="I115" s="24"/>
      <c r="J115" s="44" t="str">
        <f t="shared" si="5"/>
        <v/>
      </c>
      <c r="K115" s="24"/>
      <c r="L115" s="24"/>
      <c r="M115" s="26">
        <f t="shared" si="6"/>
        <v>0</v>
      </c>
      <c r="N115" s="45" t="str">
        <f t="shared" si="7"/>
        <v/>
      </c>
    </row>
    <row r="116" spans="1:14" ht="18" customHeight="1" x14ac:dyDescent="0.3">
      <c r="A116" s="28"/>
      <c r="B116" s="25"/>
      <c r="C116" s="26" t="str">
        <f t="shared" si="4"/>
        <v/>
      </c>
      <c r="D116" s="24"/>
      <c r="E116" s="24"/>
      <c r="F116" s="25"/>
      <c r="G116" s="43"/>
      <c r="H116" s="25"/>
      <c r="I116" s="24"/>
      <c r="J116" s="44" t="str">
        <f t="shared" si="5"/>
        <v/>
      </c>
      <c r="K116" s="24"/>
      <c r="L116" s="24"/>
      <c r="M116" s="26">
        <f t="shared" si="6"/>
        <v>0</v>
      </c>
      <c r="N116" s="45" t="str">
        <f t="shared" si="7"/>
        <v/>
      </c>
    </row>
    <row r="117" spans="1:14" ht="18" customHeight="1" x14ac:dyDescent="0.3">
      <c r="A117" s="28"/>
      <c r="B117" s="25"/>
      <c r="C117" s="26" t="str">
        <f t="shared" si="4"/>
        <v/>
      </c>
      <c r="D117" s="24"/>
      <c r="E117" s="24"/>
      <c r="F117" s="25"/>
      <c r="G117" s="43"/>
      <c r="H117" s="25"/>
      <c r="I117" s="24"/>
      <c r="J117" s="44" t="str">
        <f t="shared" si="5"/>
        <v/>
      </c>
      <c r="K117" s="24"/>
      <c r="L117" s="24"/>
      <c r="M117" s="26">
        <f t="shared" si="6"/>
        <v>0</v>
      </c>
      <c r="N117" s="45" t="str">
        <f t="shared" si="7"/>
        <v/>
      </c>
    </row>
    <row r="118" spans="1:14" ht="18" customHeight="1" x14ac:dyDescent="0.3">
      <c r="A118" s="28"/>
      <c r="B118" s="25"/>
      <c r="C118" s="26" t="str">
        <f t="shared" si="4"/>
        <v/>
      </c>
      <c r="D118" s="24"/>
      <c r="E118" s="24"/>
      <c r="F118" s="25"/>
      <c r="G118" s="43"/>
      <c r="H118" s="25"/>
      <c r="I118" s="24"/>
      <c r="J118" s="44" t="str">
        <f t="shared" si="5"/>
        <v/>
      </c>
      <c r="K118" s="24"/>
      <c r="L118" s="24"/>
      <c r="M118" s="26">
        <f t="shared" si="6"/>
        <v>0</v>
      </c>
      <c r="N118" s="45" t="str">
        <f t="shared" si="7"/>
        <v/>
      </c>
    </row>
    <row r="119" spans="1:14" ht="18" customHeight="1" x14ac:dyDescent="0.3">
      <c r="A119" s="28"/>
      <c r="B119" s="25"/>
      <c r="C119" s="26" t="str">
        <f t="shared" si="4"/>
        <v/>
      </c>
      <c r="D119" s="24"/>
      <c r="E119" s="24"/>
      <c r="F119" s="25"/>
      <c r="G119" s="43"/>
      <c r="H119" s="25"/>
      <c r="I119" s="24"/>
      <c r="J119" s="44" t="str">
        <f t="shared" si="5"/>
        <v/>
      </c>
      <c r="K119" s="24"/>
      <c r="L119" s="24"/>
      <c r="M119" s="26">
        <f t="shared" si="6"/>
        <v>0</v>
      </c>
      <c r="N119" s="45" t="str">
        <f t="shared" si="7"/>
        <v/>
      </c>
    </row>
    <row r="120" spans="1:14" ht="18" customHeight="1" x14ac:dyDescent="0.3">
      <c r="A120" s="28"/>
      <c r="B120" s="25"/>
      <c r="C120" s="26" t="str">
        <f t="shared" si="4"/>
        <v/>
      </c>
      <c r="D120" s="24"/>
      <c r="E120" s="24"/>
      <c r="F120" s="25"/>
      <c r="G120" s="43"/>
      <c r="H120" s="25"/>
      <c r="I120" s="24"/>
      <c r="J120" s="44" t="str">
        <f t="shared" si="5"/>
        <v/>
      </c>
      <c r="K120" s="24"/>
      <c r="L120" s="24"/>
      <c r="M120" s="26">
        <f t="shared" si="6"/>
        <v>0</v>
      </c>
      <c r="N120" s="45" t="str">
        <f t="shared" si="7"/>
        <v/>
      </c>
    </row>
    <row r="121" spans="1:14" ht="18" customHeight="1" x14ac:dyDescent="0.3">
      <c r="A121" s="28"/>
      <c r="B121" s="25"/>
      <c r="C121" s="26" t="str">
        <f t="shared" si="4"/>
        <v/>
      </c>
      <c r="D121" s="24"/>
      <c r="E121" s="24"/>
      <c r="F121" s="25"/>
      <c r="G121" s="43"/>
      <c r="H121" s="25"/>
      <c r="I121" s="24"/>
      <c r="J121" s="44" t="str">
        <f t="shared" si="5"/>
        <v/>
      </c>
      <c r="K121" s="24"/>
      <c r="L121" s="24"/>
      <c r="M121" s="26">
        <f t="shared" si="6"/>
        <v>0</v>
      </c>
      <c r="N121" s="45" t="str">
        <f t="shared" si="7"/>
        <v/>
      </c>
    </row>
    <row r="122" spans="1:14" ht="18" customHeight="1" x14ac:dyDescent="0.3">
      <c r="A122" s="28"/>
      <c r="B122" s="25"/>
      <c r="C122" s="26" t="str">
        <f t="shared" si="4"/>
        <v/>
      </c>
      <c r="D122" s="24"/>
      <c r="E122" s="24"/>
      <c r="F122" s="25"/>
      <c r="G122" s="43"/>
      <c r="H122" s="25"/>
      <c r="I122" s="24"/>
      <c r="J122" s="44" t="str">
        <f t="shared" si="5"/>
        <v/>
      </c>
      <c r="K122" s="24"/>
      <c r="L122" s="24"/>
      <c r="M122" s="26">
        <f t="shared" si="6"/>
        <v>0</v>
      </c>
      <c r="N122" s="45" t="str">
        <f t="shared" si="7"/>
        <v/>
      </c>
    </row>
    <row r="123" spans="1:14" ht="18" customHeight="1" x14ac:dyDescent="0.3">
      <c r="A123" s="28"/>
      <c r="B123" s="25"/>
      <c r="C123" s="26" t="str">
        <f t="shared" si="4"/>
        <v/>
      </c>
      <c r="D123" s="24"/>
      <c r="E123" s="24"/>
      <c r="F123" s="25"/>
      <c r="G123" s="43"/>
      <c r="H123" s="25"/>
      <c r="I123" s="24"/>
      <c r="J123" s="44" t="str">
        <f t="shared" si="5"/>
        <v/>
      </c>
      <c r="K123" s="24"/>
      <c r="L123" s="24"/>
      <c r="M123" s="26">
        <f t="shared" si="6"/>
        <v>0</v>
      </c>
      <c r="N123" s="45" t="str">
        <f t="shared" si="7"/>
        <v/>
      </c>
    </row>
    <row r="124" spans="1:14" ht="18" customHeight="1" x14ac:dyDescent="0.3">
      <c r="A124" s="28"/>
      <c r="B124" s="25"/>
      <c r="C124" s="26" t="str">
        <f t="shared" si="4"/>
        <v/>
      </c>
      <c r="D124" s="24"/>
      <c r="E124" s="24"/>
      <c r="F124" s="25"/>
      <c r="G124" s="43"/>
      <c r="H124" s="25"/>
      <c r="I124" s="24"/>
      <c r="J124" s="44" t="str">
        <f t="shared" si="5"/>
        <v/>
      </c>
      <c r="K124" s="24"/>
      <c r="L124" s="24"/>
      <c r="M124" s="26">
        <f t="shared" si="6"/>
        <v>0</v>
      </c>
      <c r="N124" s="45" t="str">
        <f t="shared" si="7"/>
        <v/>
      </c>
    </row>
    <row r="125" spans="1:14" ht="18" customHeight="1" x14ac:dyDescent="0.3">
      <c r="A125" s="28"/>
      <c r="B125" s="25"/>
      <c r="C125" s="26" t="str">
        <f t="shared" si="4"/>
        <v/>
      </c>
      <c r="D125" s="24"/>
      <c r="E125" s="24"/>
      <c r="F125" s="25"/>
      <c r="G125" s="43"/>
      <c r="H125" s="25"/>
      <c r="I125" s="24"/>
      <c r="J125" s="44" t="str">
        <f t="shared" si="5"/>
        <v/>
      </c>
      <c r="K125" s="24"/>
      <c r="L125" s="24"/>
      <c r="M125" s="26">
        <f t="shared" si="6"/>
        <v>0</v>
      </c>
      <c r="N125" s="45" t="str">
        <f t="shared" si="7"/>
        <v/>
      </c>
    </row>
    <row r="126" spans="1:14" ht="18" customHeight="1" x14ac:dyDescent="0.3">
      <c r="A126" s="28"/>
      <c r="B126" s="25"/>
      <c r="C126" s="26" t="str">
        <f t="shared" si="4"/>
        <v/>
      </c>
      <c r="D126" s="24"/>
      <c r="E126" s="24"/>
      <c r="F126" s="25"/>
      <c r="G126" s="43"/>
      <c r="H126" s="25"/>
      <c r="I126" s="24"/>
      <c r="J126" s="44" t="str">
        <f t="shared" si="5"/>
        <v/>
      </c>
      <c r="K126" s="24"/>
      <c r="L126" s="24"/>
      <c r="M126" s="26">
        <f t="shared" si="6"/>
        <v>0</v>
      </c>
      <c r="N126" s="45" t="str">
        <f t="shared" si="7"/>
        <v/>
      </c>
    </row>
    <row r="127" spans="1:14" ht="18" customHeight="1" x14ac:dyDescent="0.3">
      <c r="A127" s="28"/>
      <c r="B127" s="25"/>
      <c r="C127" s="26" t="str">
        <f t="shared" si="4"/>
        <v/>
      </c>
      <c r="D127" s="24"/>
      <c r="E127" s="24"/>
      <c r="F127" s="25"/>
      <c r="G127" s="43"/>
      <c r="H127" s="25"/>
      <c r="I127" s="24"/>
      <c r="J127" s="44" t="str">
        <f t="shared" si="5"/>
        <v/>
      </c>
      <c r="K127" s="24"/>
      <c r="L127" s="24"/>
      <c r="M127" s="26">
        <f t="shared" si="6"/>
        <v>0</v>
      </c>
      <c r="N127" s="45" t="str">
        <f t="shared" si="7"/>
        <v/>
      </c>
    </row>
    <row r="128" spans="1:14" ht="18" customHeight="1" x14ac:dyDescent="0.3">
      <c r="A128" s="28"/>
      <c r="B128" s="25"/>
      <c r="C128" s="26" t="str">
        <f t="shared" si="4"/>
        <v/>
      </c>
      <c r="D128" s="24"/>
      <c r="E128" s="24"/>
      <c r="F128" s="25"/>
      <c r="G128" s="43"/>
      <c r="H128" s="25"/>
      <c r="I128" s="24"/>
      <c r="J128" s="44" t="str">
        <f t="shared" si="5"/>
        <v/>
      </c>
      <c r="K128" s="24"/>
      <c r="L128" s="24"/>
      <c r="M128" s="26">
        <f t="shared" si="6"/>
        <v>0</v>
      </c>
      <c r="N128" s="45" t="str">
        <f t="shared" si="7"/>
        <v/>
      </c>
    </row>
    <row r="129" spans="1:14" ht="18" customHeight="1" x14ac:dyDescent="0.3">
      <c r="A129" s="28"/>
      <c r="B129" s="25"/>
      <c r="C129" s="26" t="str">
        <f t="shared" si="4"/>
        <v/>
      </c>
      <c r="D129" s="24"/>
      <c r="E129" s="24"/>
      <c r="F129" s="25"/>
      <c r="G129" s="43"/>
      <c r="H129" s="25"/>
      <c r="I129" s="24"/>
      <c r="J129" s="44" t="str">
        <f t="shared" si="5"/>
        <v/>
      </c>
      <c r="K129" s="24"/>
      <c r="L129" s="24"/>
      <c r="M129" s="26">
        <f t="shared" si="6"/>
        <v>0</v>
      </c>
      <c r="N129" s="45" t="str">
        <f t="shared" si="7"/>
        <v/>
      </c>
    </row>
    <row r="130" spans="1:14" ht="18" customHeight="1" x14ac:dyDescent="0.3">
      <c r="A130" s="28"/>
      <c r="B130" s="25"/>
      <c r="C130" s="26" t="str">
        <f t="shared" si="4"/>
        <v/>
      </c>
      <c r="D130" s="24"/>
      <c r="E130" s="24"/>
      <c r="F130" s="25"/>
      <c r="G130" s="43"/>
      <c r="H130" s="25"/>
      <c r="I130" s="24"/>
      <c r="J130" s="44" t="str">
        <f t="shared" si="5"/>
        <v/>
      </c>
      <c r="K130" s="24"/>
      <c r="L130" s="24"/>
      <c r="M130" s="26">
        <f t="shared" si="6"/>
        <v>0</v>
      </c>
      <c r="N130" s="45" t="str">
        <f t="shared" si="7"/>
        <v/>
      </c>
    </row>
    <row r="131" spans="1:14" ht="18" customHeight="1" x14ac:dyDescent="0.3">
      <c r="A131" s="28"/>
      <c r="B131" s="25"/>
      <c r="C131" s="26" t="str">
        <f t="shared" si="4"/>
        <v/>
      </c>
      <c r="D131" s="24"/>
      <c r="E131" s="24"/>
      <c r="F131" s="25"/>
      <c r="G131" s="43"/>
      <c r="H131" s="25"/>
      <c r="I131" s="24"/>
      <c r="J131" s="44" t="str">
        <f t="shared" si="5"/>
        <v/>
      </c>
      <c r="K131" s="24"/>
      <c r="L131" s="24"/>
      <c r="M131" s="26">
        <f t="shared" si="6"/>
        <v>0</v>
      </c>
      <c r="N131" s="45" t="str">
        <f t="shared" si="7"/>
        <v/>
      </c>
    </row>
    <row r="132" spans="1:14" ht="18" customHeight="1" x14ac:dyDescent="0.3">
      <c r="A132" s="28"/>
      <c r="B132" s="25"/>
      <c r="C132" s="26" t="str">
        <f t="shared" si="4"/>
        <v/>
      </c>
      <c r="D132" s="24"/>
      <c r="E132" s="24"/>
      <c r="F132" s="25"/>
      <c r="G132" s="43"/>
      <c r="H132" s="25"/>
      <c r="I132" s="24"/>
      <c r="J132" s="44" t="str">
        <f t="shared" si="5"/>
        <v/>
      </c>
      <c r="K132" s="24"/>
      <c r="L132" s="24"/>
      <c r="M132" s="26">
        <f t="shared" si="6"/>
        <v>0</v>
      </c>
      <c r="N132" s="45" t="str">
        <f t="shared" si="7"/>
        <v/>
      </c>
    </row>
    <row r="133" spans="1:14" ht="18" customHeight="1" x14ac:dyDescent="0.3">
      <c r="A133" s="28"/>
      <c r="B133" s="25"/>
      <c r="C133" s="26" t="str">
        <f t="shared" si="4"/>
        <v/>
      </c>
      <c r="D133" s="24"/>
      <c r="E133" s="24"/>
      <c r="F133" s="25"/>
      <c r="G133" s="43"/>
      <c r="H133" s="25"/>
      <c r="I133" s="24"/>
      <c r="J133" s="44" t="str">
        <f t="shared" si="5"/>
        <v/>
      </c>
      <c r="K133" s="24"/>
      <c r="L133" s="24"/>
      <c r="M133" s="26">
        <f t="shared" si="6"/>
        <v>0</v>
      </c>
      <c r="N133" s="45" t="str">
        <f t="shared" si="7"/>
        <v/>
      </c>
    </row>
    <row r="134" spans="1:14" ht="18" customHeight="1" x14ac:dyDescent="0.3">
      <c r="A134" s="28"/>
      <c r="B134" s="25"/>
      <c r="C134" s="26" t="str">
        <f t="shared" ref="C134:C197" si="8">IF(B134="","",IFERROR(INDEX(People_Name,MATCH(B134,People_ID,0)),"Not in People"))</f>
        <v/>
      </c>
      <c r="D134" s="24"/>
      <c r="E134" s="24"/>
      <c r="F134" s="25"/>
      <c r="G134" s="43"/>
      <c r="H134" s="25"/>
      <c r="I134" s="24"/>
      <c r="J134" s="44" t="str">
        <f t="shared" ref="J134:J197" si="9">IF(M134&lt;&gt;1,"",IF(N134=DATE(9999,12,31),"No expiry",N134))</f>
        <v/>
      </c>
      <c r="K134" s="24"/>
      <c r="L134" s="24"/>
      <c r="M134" s="26">
        <f t="shared" ref="M134:M197" si="10">IF(OR(A134="",B134="",D134="",H134="Fail"),0,IF(OR(H134="Pass",F134="Yes"),1,0))</f>
        <v>0</v>
      </c>
      <c r="N134" s="45" t="str">
        <f t="shared" ref="N134:N197" si="11">IF(M134&lt;&gt;1,"",IF(IFERROR(INDEX(CourseValidity,MATCH(D134,CourseList,0)),0)=0,DATE(9999,12,31),EDATE(A134,IFERROR(INDEX(CourseValidity,MATCH(D134,CourseList,0)),0))))</f>
        <v/>
      </c>
    </row>
    <row r="135" spans="1:14" ht="18" customHeight="1" x14ac:dyDescent="0.3">
      <c r="A135" s="28"/>
      <c r="B135" s="25"/>
      <c r="C135" s="26" t="str">
        <f t="shared" si="8"/>
        <v/>
      </c>
      <c r="D135" s="24"/>
      <c r="E135" s="24"/>
      <c r="F135" s="25"/>
      <c r="G135" s="43"/>
      <c r="H135" s="25"/>
      <c r="I135" s="24"/>
      <c r="J135" s="44" t="str">
        <f t="shared" si="9"/>
        <v/>
      </c>
      <c r="K135" s="24"/>
      <c r="L135" s="24"/>
      <c r="M135" s="26">
        <f t="shared" si="10"/>
        <v>0</v>
      </c>
      <c r="N135" s="45" t="str">
        <f t="shared" si="11"/>
        <v/>
      </c>
    </row>
    <row r="136" spans="1:14" ht="18" customHeight="1" x14ac:dyDescent="0.3">
      <c r="A136" s="28"/>
      <c r="B136" s="25"/>
      <c r="C136" s="26" t="str">
        <f t="shared" si="8"/>
        <v/>
      </c>
      <c r="D136" s="24"/>
      <c r="E136" s="24"/>
      <c r="F136" s="25"/>
      <c r="G136" s="43"/>
      <c r="H136" s="25"/>
      <c r="I136" s="24"/>
      <c r="J136" s="44" t="str">
        <f t="shared" si="9"/>
        <v/>
      </c>
      <c r="K136" s="24"/>
      <c r="L136" s="24"/>
      <c r="M136" s="26">
        <f t="shared" si="10"/>
        <v>0</v>
      </c>
      <c r="N136" s="45" t="str">
        <f t="shared" si="11"/>
        <v/>
      </c>
    </row>
    <row r="137" spans="1:14" ht="18" customHeight="1" x14ac:dyDescent="0.3">
      <c r="A137" s="28"/>
      <c r="B137" s="25"/>
      <c r="C137" s="26" t="str">
        <f t="shared" si="8"/>
        <v/>
      </c>
      <c r="D137" s="24"/>
      <c r="E137" s="24"/>
      <c r="F137" s="25"/>
      <c r="G137" s="43"/>
      <c r="H137" s="25"/>
      <c r="I137" s="24"/>
      <c r="J137" s="44" t="str">
        <f t="shared" si="9"/>
        <v/>
      </c>
      <c r="K137" s="24"/>
      <c r="L137" s="24"/>
      <c r="M137" s="26">
        <f t="shared" si="10"/>
        <v>0</v>
      </c>
      <c r="N137" s="45" t="str">
        <f t="shared" si="11"/>
        <v/>
      </c>
    </row>
    <row r="138" spans="1:14" ht="18" customHeight="1" x14ac:dyDescent="0.3">
      <c r="A138" s="28"/>
      <c r="B138" s="25"/>
      <c r="C138" s="26" t="str">
        <f t="shared" si="8"/>
        <v/>
      </c>
      <c r="D138" s="24"/>
      <c r="E138" s="24"/>
      <c r="F138" s="25"/>
      <c r="G138" s="43"/>
      <c r="H138" s="25"/>
      <c r="I138" s="24"/>
      <c r="J138" s="44" t="str">
        <f t="shared" si="9"/>
        <v/>
      </c>
      <c r="K138" s="24"/>
      <c r="L138" s="24"/>
      <c r="M138" s="26">
        <f t="shared" si="10"/>
        <v>0</v>
      </c>
      <c r="N138" s="45" t="str">
        <f t="shared" si="11"/>
        <v/>
      </c>
    </row>
    <row r="139" spans="1:14" ht="18" customHeight="1" x14ac:dyDescent="0.3">
      <c r="A139" s="28"/>
      <c r="B139" s="25"/>
      <c r="C139" s="26" t="str">
        <f t="shared" si="8"/>
        <v/>
      </c>
      <c r="D139" s="24"/>
      <c r="E139" s="24"/>
      <c r="F139" s="25"/>
      <c r="G139" s="43"/>
      <c r="H139" s="25"/>
      <c r="I139" s="24"/>
      <c r="J139" s="44" t="str">
        <f t="shared" si="9"/>
        <v/>
      </c>
      <c r="K139" s="24"/>
      <c r="L139" s="24"/>
      <c r="M139" s="26">
        <f t="shared" si="10"/>
        <v>0</v>
      </c>
      <c r="N139" s="45" t="str">
        <f t="shared" si="11"/>
        <v/>
      </c>
    </row>
    <row r="140" spans="1:14" ht="18" customHeight="1" x14ac:dyDescent="0.3">
      <c r="A140" s="28"/>
      <c r="B140" s="25"/>
      <c r="C140" s="26" t="str">
        <f t="shared" si="8"/>
        <v/>
      </c>
      <c r="D140" s="24"/>
      <c r="E140" s="24"/>
      <c r="F140" s="25"/>
      <c r="G140" s="43"/>
      <c r="H140" s="25"/>
      <c r="I140" s="24"/>
      <c r="J140" s="44" t="str">
        <f t="shared" si="9"/>
        <v/>
      </c>
      <c r="K140" s="24"/>
      <c r="L140" s="24"/>
      <c r="M140" s="26">
        <f t="shared" si="10"/>
        <v>0</v>
      </c>
      <c r="N140" s="45" t="str">
        <f t="shared" si="11"/>
        <v/>
      </c>
    </row>
    <row r="141" spans="1:14" ht="18" customHeight="1" x14ac:dyDescent="0.3">
      <c r="A141" s="28"/>
      <c r="B141" s="25"/>
      <c r="C141" s="26" t="str">
        <f t="shared" si="8"/>
        <v/>
      </c>
      <c r="D141" s="24"/>
      <c r="E141" s="24"/>
      <c r="F141" s="25"/>
      <c r="G141" s="43"/>
      <c r="H141" s="25"/>
      <c r="I141" s="24"/>
      <c r="J141" s="44" t="str">
        <f t="shared" si="9"/>
        <v/>
      </c>
      <c r="K141" s="24"/>
      <c r="L141" s="24"/>
      <c r="M141" s="26">
        <f t="shared" si="10"/>
        <v>0</v>
      </c>
      <c r="N141" s="45" t="str">
        <f t="shared" si="11"/>
        <v/>
      </c>
    </row>
    <row r="142" spans="1:14" ht="18" customHeight="1" x14ac:dyDescent="0.3">
      <c r="A142" s="28"/>
      <c r="B142" s="25"/>
      <c r="C142" s="26" t="str">
        <f t="shared" si="8"/>
        <v/>
      </c>
      <c r="D142" s="24"/>
      <c r="E142" s="24"/>
      <c r="F142" s="25"/>
      <c r="G142" s="43"/>
      <c r="H142" s="25"/>
      <c r="I142" s="24"/>
      <c r="J142" s="44" t="str">
        <f t="shared" si="9"/>
        <v/>
      </c>
      <c r="K142" s="24"/>
      <c r="L142" s="24"/>
      <c r="M142" s="26">
        <f t="shared" si="10"/>
        <v>0</v>
      </c>
      <c r="N142" s="45" t="str">
        <f t="shared" si="11"/>
        <v/>
      </c>
    </row>
    <row r="143" spans="1:14" ht="18" customHeight="1" x14ac:dyDescent="0.3">
      <c r="A143" s="28"/>
      <c r="B143" s="25"/>
      <c r="C143" s="26" t="str">
        <f t="shared" si="8"/>
        <v/>
      </c>
      <c r="D143" s="24"/>
      <c r="E143" s="24"/>
      <c r="F143" s="25"/>
      <c r="G143" s="43"/>
      <c r="H143" s="25"/>
      <c r="I143" s="24"/>
      <c r="J143" s="44" t="str">
        <f t="shared" si="9"/>
        <v/>
      </c>
      <c r="K143" s="24"/>
      <c r="L143" s="24"/>
      <c r="M143" s="26">
        <f t="shared" si="10"/>
        <v>0</v>
      </c>
      <c r="N143" s="45" t="str">
        <f t="shared" si="11"/>
        <v/>
      </c>
    </row>
    <row r="144" spans="1:14" ht="18" customHeight="1" x14ac:dyDescent="0.3">
      <c r="A144" s="28"/>
      <c r="B144" s="25"/>
      <c r="C144" s="26" t="str">
        <f t="shared" si="8"/>
        <v/>
      </c>
      <c r="D144" s="24"/>
      <c r="E144" s="24"/>
      <c r="F144" s="25"/>
      <c r="G144" s="43"/>
      <c r="H144" s="25"/>
      <c r="I144" s="24"/>
      <c r="J144" s="44" t="str">
        <f t="shared" si="9"/>
        <v/>
      </c>
      <c r="K144" s="24"/>
      <c r="L144" s="24"/>
      <c r="M144" s="26">
        <f t="shared" si="10"/>
        <v>0</v>
      </c>
      <c r="N144" s="45" t="str">
        <f t="shared" si="11"/>
        <v/>
      </c>
    </row>
    <row r="145" spans="1:14" ht="18" customHeight="1" x14ac:dyDescent="0.3">
      <c r="A145" s="28"/>
      <c r="B145" s="25"/>
      <c r="C145" s="26" t="str">
        <f t="shared" si="8"/>
        <v/>
      </c>
      <c r="D145" s="24"/>
      <c r="E145" s="24"/>
      <c r="F145" s="25"/>
      <c r="G145" s="43"/>
      <c r="H145" s="25"/>
      <c r="I145" s="24"/>
      <c r="J145" s="44" t="str">
        <f t="shared" si="9"/>
        <v/>
      </c>
      <c r="K145" s="24"/>
      <c r="L145" s="24"/>
      <c r="M145" s="26">
        <f t="shared" si="10"/>
        <v>0</v>
      </c>
      <c r="N145" s="45" t="str">
        <f t="shared" si="11"/>
        <v/>
      </c>
    </row>
    <row r="146" spans="1:14" ht="18" customHeight="1" x14ac:dyDescent="0.3">
      <c r="A146" s="28"/>
      <c r="B146" s="25"/>
      <c r="C146" s="26" t="str">
        <f t="shared" si="8"/>
        <v/>
      </c>
      <c r="D146" s="24"/>
      <c r="E146" s="24"/>
      <c r="F146" s="25"/>
      <c r="G146" s="43"/>
      <c r="H146" s="25"/>
      <c r="I146" s="24"/>
      <c r="J146" s="44" t="str">
        <f t="shared" si="9"/>
        <v/>
      </c>
      <c r="K146" s="24"/>
      <c r="L146" s="24"/>
      <c r="M146" s="26">
        <f t="shared" si="10"/>
        <v>0</v>
      </c>
      <c r="N146" s="45" t="str">
        <f t="shared" si="11"/>
        <v/>
      </c>
    </row>
    <row r="147" spans="1:14" ht="18" customHeight="1" x14ac:dyDescent="0.3">
      <c r="A147" s="28"/>
      <c r="B147" s="25"/>
      <c r="C147" s="26" t="str">
        <f t="shared" si="8"/>
        <v/>
      </c>
      <c r="D147" s="24"/>
      <c r="E147" s="24"/>
      <c r="F147" s="25"/>
      <c r="G147" s="43"/>
      <c r="H147" s="25"/>
      <c r="I147" s="24"/>
      <c r="J147" s="44" t="str">
        <f t="shared" si="9"/>
        <v/>
      </c>
      <c r="K147" s="24"/>
      <c r="L147" s="24"/>
      <c r="M147" s="26">
        <f t="shared" si="10"/>
        <v>0</v>
      </c>
      <c r="N147" s="45" t="str">
        <f t="shared" si="11"/>
        <v/>
      </c>
    </row>
    <row r="148" spans="1:14" ht="18" customHeight="1" x14ac:dyDescent="0.3">
      <c r="A148" s="28"/>
      <c r="B148" s="25"/>
      <c r="C148" s="26" t="str">
        <f t="shared" si="8"/>
        <v/>
      </c>
      <c r="D148" s="24"/>
      <c r="E148" s="24"/>
      <c r="F148" s="25"/>
      <c r="G148" s="43"/>
      <c r="H148" s="25"/>
      <c r="I148" s="24"/>
      <c r="J148" s="44" t="str">
        <f t="shared" si="9"/>
        <v/>
      </c>
      <c r="K148" s="24"/>
      <c r="L148" s="24"/>
      <c r="M148" s="26">
        <f t="shared" si="10"/>
        <v>0</v>
      </c>
      <c r="N148" s="45" t="str">
        <f t="shared" si="11"/>
        <v/>
      </c>
    </row>
    <row r="149" spans="1:14" ht="18" customHeight="1" x14ac:dyDescent="0.3">
      <c r="A149" s="28"/>
      <c r="B149" s="25"/>
      <c r="C149" s="26" t="str">
        <f t="shared" si="8"/>
        <v/>
      </c>
      <c r="D149" s="24"/>
      <c r="E149" s="24"/>
      <c r="F149" s="25"/>
      <c r="G149" s="43"/>
      <c r="H149" s="25"/>
      <c r="I149" s="24"/>
      <c r="J149" s="44" t="str">
        <f t="shared" si="9"/>
        <v/>
      </c>
      <c r="K149" s="24"/>
      <c r="L149" s="24"/>
      <c r="M149" s="26">
        <f t="shared" si="10"/>
        <v>0</v>
      </c>
      <c r="N149" s="45" t="str">
        <f t="shared" si="11"/>
        <v/>
      </c>
    </row>
    <row r="150" spans="1:14" ht="18" customHeight="1" x14ac:dyDescent="0.3">
      <c r="A150" s="28"/>
      <c r="B150" s="25"/>
      <c r="C150" s="26" t="str">
        <f t="shared" si="8"/>
        <v/>
      </c>
      <c r="D150" s="24"/>
      <c r="E150" s="24"/>
      <c r="F150" s="25"/>
      <c r="G150" s="43"/>
      <c r="H150" s="25"/>
      <c r="I150" s="24"/>
      <c r="J150" s="44" t="str">
        <f t="shared" si="9"/>
        <v/>
      </c>
      <c r="K150" s="24"/>
      <c r="L150" s="24"/>
      <c r="M150" s="26">
        <f t="shared" si="10"/>
        <v>0</v>
      </c>
      <c r="N150" s="45" t="str">
        <f t="shared" si="11"/>
        <v/>
      </c>
    </row>
    <row r="151" spans="1:14" ht="18" customHeight="1" x14ac:dyDescent="0.3">
      <c r="A151" s="28"/>
      <c r="B151" s="25"/>
      <c r="C151" s="26" t="str">
        <f t="shared" si="8"/>
        <v/>
      </c>
      <c r="D151" s="24"/>
      <c r="E151" s="24"/>
      <c r="F151" s="25"/>
      <c r="G151" s="43"/>
      <c r="H151" s="25"/>
      <c r="I151" s="24"/>
      <c r="J151" s="44" t="str">
        <f t="shared" si="9"/>
        <v/>
      </c>
      <c r="K151" s="24"/>
      <c r="L151" s="24"/>
      <c r="M151" s="26">
        <f t="shared" si="10"/>
        <v>0</v>
      </c>
      <c r="N151" s="45" t="str">
        <f t="shared" si="11"/>
        <v/>
      </c>
    </row>
    <row r="152" spans="1:14" ht="18" customHeight="1" x14ac:dyDescent="0.3">
      <c r="A152" s="28"/>
      <c r="B152" s="25"/>
      <c r="C152" s="26" t="str">
        <f t="shared" si="8"/>
        <v/>
      </c>
      <c r="D152" s="24"/>
      <c r="E152" s="24"/>
      <c r="F152" s="25"/>
      <c r="G152" s="43"/>
      <c r="H152" s="25"/>
      <c r="I152" s="24"/>
      <c r="J152" s="44" t="str">
        <f t="shared" si="9"/>
        <v/>
      </c>
      <c r="K152" s="24"/>
      <c r="L152" s="24"/>
      <c r="M152" s="26">
        <f t="shared" si="10"/>
        <v>0</v>
      </c>
      <c r="N152" s="45" t="str">
        <f t="shared" si="11"/>
        <v/>
      </c>
    </row>
    <row r="153" spans="1:14" ht="18" customHeight="1" x14ac:dyDescent="0.3">
      <c r="A153" s="28"/>
      <c r="B153" s="25"/>
      <c r="C153" s="26" t="str">
        <f t="shared" si="8"/>
        <v/>
      </c>
      <c r="D153" s="24"/>
      <c r="E153" s="24"/>
      <c r="F153" s="25"/>
      <c r="G153" s="43"/>
      <c r="H153" s="25"/>
      <c r="I153" s="24"/>
      <c r="J153" s="44" t="str">
        <f t="shared" si="9"/>
        <v/>
      </c>
      <c r="K153" s="24"/>
      <c r="L153" s="24"/>
      <c r="M153" s="26">
        <f t="shared" si="10"/>
        <v>0</v>
      </c>
      <c r="N153" s="45" t="str">
        <f t="shared" si="11"/>
        <v/>
      </c>
    </row>
    <row r="154" spans="1:14" ht="18" customHeight="1" x14ac:dyDescent="0.3">
      <c r="A154" s="28"/>
      <c r="B154" s="25"/>
      <c r="C154" s="26" t="str">
        <f t="shared" si="8"/>
        <v/>
      </c>
      <c r="D154" s="24"/>
      <c r="E154" s="24"/>
      <c r="F154" s="25"/>
      <c r="G154" s="43"/>
      <c r="H154" s="25"/>
      <c r="I154" s="24"/>
      <c r="J154" s="44" t="str">
        <f t="shared" si="9"/>
        <v/>
      </c>
      <c r="K154" s="24"/>
      <c r="L154" s="24"/>
      <c r="M154" s="26">
        <f t="shared" si="10"/>
        <v>0</v>
      </c>
      <c r="N154" s="45" t="str">
        <f t="shared" si="11"/>
        <v/>
      </c>
    </row>
    <row r="155" spans="1:14" ht="18" customHeight="1" x14ac:dyDescent="0.3">
      <c r="A155" s="28"/>
      <c r="B155" s="25"/>
      <c r="C155" s="26" t="str">
        <f t="shared" si="8"/>
        <v/>
      </c>
      <c r="D155" s="24"/>
      <c r="E155" s="24"/>
      <c r="F155" s="25"/>
      <c r="G155" s="43"/>
      <c r="H155" s="25"/>
      <c r="I155" s="24"/>
      <c r="J155" s="44" t="str">
        <f t="shared" si="9"/>
        <v/>
      </c>
      <c r="K155" s="24"/>
      <c r="L155" s="24"/>
      <c r="M155" s="26">
        <f t="shared" si="10"/>
        <v>0</v>
      </c>
      <c r="N155" s="45" t="str">
        <f t="shared" si="11"/>
        <v/>
      </c>
    </row>
    <row r="156" spans="1:14" ht="18" customHeight="1" x14ac:dyDescent="0.3">
      <c r="A156" s="28"/>
      <c r="B156" s="25"/>
      <c r="C156" s="26" t="str">
        <f t="shared" si="8"/>
        <v/>
      </c>
      <c r="D156" s="24"/>
      <c r="E156" s="24"/>
      <c r="F156" s="25"/>
      <c r="G156" s="43"/>
      <c r="H156" s="25"/>
      <c r="I156" s="24"/>
      <c r="J156" s="44" t="str">
        <f t="shared" si="9"/>
        <v/>
      </c>
      <c r="K156" s="24"/>
      <c r="L156" s="24"/>
      <c r="M156" s="26">
        <f t="shared" si="10"/>
        <v>0</v>
      </c>
      <c r="N156" s="45" t="str">
        <f t="shared" si="11"/>
        <v/>
      </c>
    </row>
    <row r="157" spans="1:14" ht="18" customHeight="1" x14ac:dyDescent="0.3">
      <c r="A157" s="28"/>
      <c r="B157" s="25"/>
      <c r="C157" s="26" t="str">
        <f t="shared" si="8"/>
        <v/>
      </c>
      <c r="D157" s="24"/>
      <c r="E157" s="24"/>
      <c r="F157" s="25"/>
      <c r="G157" s="43"/>
      <c r="H157" s="25"/>
      <c r="I157" s="24"/>
      <c r="J157" s="44" t="str">
        <f t="shared" si="9"/>
        <v/>
      </c>
      <c r="K157" s="24"/>
      <c r="L157" s="24"/>
      <c r="M157" s="26">
        <f t="shared" si="10"/>
        <v>0</v>
      </c>
      <c r="N157" s="45" t="str">
        <f t="shared" si="11"/>
        <v/>
      </c>
    </row>
    <row r="158" spans="1:14" ht="18" customHeight="1" x14ac:dyDescent="0.3">
      <c r="A158" s="28"/>
      <c r="B158" s="25"/>
      <c r="C158" s="26" t="str">
        <f t="shared" si="8"/>
        <v/>
      </c>
      <c r="D158" s="24"/>
      <c r="E158" s="24"/>
      <c r="F158" s="25"/>
      <c r="G158" s="43"/>
      <c r="H158" s="25"/>
      <c r="I158" s="24"/>
      <c r="J158" s="44" t="str">
        <f t="shared" si="9"/>
        <v/>
      </c>
      <c r="K158" s="24"/>
      <c r="L158" s="24"/>
      <c r="M158" s="26">
        <f t="shared" si="10"/>
        <v>0</v>
      </c>
      <c r="N158" s="45" t="str">
        <f t="shared" si="11"/>
        <v/>
      </c>
    </row>
    <row r="159" spans="1:14" ht="18" customHeight="1" x14ac:dyDescent="0.3">
      <c r="A159" s="28"/>
      <c r="B159" s="25"/>
      <c r="C159" s="26" t="str">
        <f t="shared" si="8"/>
        <v/>
      </c>
      <c r="D159" s="24"/>
      <c r="E159" s="24"/>
      <c r="F159" s="25"/>
      <c r="G159" s="43"/>
      <c r="H159" s="25"/>
      <c r="I159" s="24"/>
      <c r="J159" s="44" t="str">
        <f t="shared" si="9"/>
        <v/>
      </c>
      <c r="K159" s="24"/>
      <c r="L159" s="24"/>
      <c r="M159" s="26">
        <f t="shared" si="10"/>
        <v>0</v>
      </c>
      <c r="N159" s="45" t="str">
        <f t="shared" si="11"/>
        <v/>
      </c>
    </row>
    <row r="160" spans="1:14" ht="18" customHeight="1" x14ac:dyDescent="0.3">
      <c r="A160" s="28"/>
      <c r="B160" s="25"/>
      <c r="C160" s="26" t="str">
        <f t="shared" si="8"/>
        <v/>
      </c>
      <c r="D160" s="24"/>
      <c r="E160" s="24"/>
      <c r="F160" s="25"/>
      <c r="G160" s="43"/>
      <c r="H160" s="25"/>
      <c r="I160" s="24"/>
      <c r="J160" s="44" t="str">
        <f t="shared" si="9"/>
        <v/>
      </c>
      <c r="K160" s="24"/>
      <c r="L160" s="24"/>
      <c r="M160" s="26">
        <f t="shared" si="10"/>
        <v>0</v>
      </c>
      <c r="N160" s="45" t="str">
        <f t="shared" si="11"/>
        <v/>
      </c>
    </row>
    <row r="161" spans="1:14" ht="18" customHeight="1" x14ac:dyDescent="0.3">
      <c r="A161" s="28"/>
      <c r="B161" s="25"/>
      <c r="C161" s="26" t="str">
        <f t="shared" si="8"/>
        <v/>
      </c>
      <c r="D161" s="24"/>
      <c r="E161" s="24"/>
      <c r="F161" s="25"/>
      <c r="G161" s="43"/>
      <c r="H161" s="25"/>
      <c r="I161" s="24"/>
      <c r="J161" s="44" t="str">
        <f t="shared" si="9"/>
        <v/>
      </c>
      <c r="K161" s="24"/>
      <c r="L161" s="24"/>
      <c r="M161" s="26">
        <f t="shared" si="10"/>
        <v>0</v>
      </c>
      <c r="N161" s="45" t="str">
        <f t="shared" si="11"/>
        <v/>
      </c>
    </row>
    <row r="162" spans="1:14" ht="18" customHeight="1" x14ac:dyDescent="0.3">
      <c r="A162" s="28"/>
      <c r="B162" s="25"/>
      <c r="C162" s="26" t="str">
        <f t="shared" si="8"/>
        <v/>
      </c>
      <c r="D162" s="24"/>
      <c r="E162" s="24"/>
      <c r="F162" s="25"/>
      <c r="G162" s="43"/>
      <c r="H162" s="25"/>
      <c r="I162" s="24"/>
      <c r="J162" s="44" t="str">
        <f t="shared" si="9"/>
        <v/>
      </c>
      <c r="K162" s="24"/>
      <c r="L162" s="24"/>
      <c r="M162" s="26">
        <f t="shared" si="10"/>
        <v>0</v>
      </c>
      <c r="N162" s="45" t="str">
        <f t="shared" si="11"/>
        <v/>
      </c>
    </row>
    <row r="163" spans="1:14" ht="18" customHeight="1" x14ac:dyDescent="0.3">
      <c r="A163" s="28"/>
      <c r="B163" s="25"/>
      <c r="C163" s="26" t="str">
        <f t="shared" si="8"/>
        <v/>
      </c>
      <c r="D163" s="24"/>
      <c r="E163" s="24"/>
      <c r="F163" s="25"/>
      <c r="G163" s="43"/>
      <c r="H163" s="25"/>
      <c r="I163" s="24"/>
      <c r="J163" s="44" t="str">
        <f t="shared" si="9"/>
        <v/>
      </c>
      <c r="K163" s="24"/>
      <c r="L163" s="24"/>
      <c r="M163" s="26">
        <f t="shared" si="10"/>
        <v>0</v>
      </c>
      <c r="N163" s="45" t="str">
        <f t="shared" si="11"/>
        <v/>
      </c>
    </row>
    <row r="164" spans="1:14" ht="18" customHeight="1" x14ac:dyDescent="0.3">
      <c r="A164" s="28"/>
      <c r="B164" s="25"/>
      <c r="C164" s="26" t="str">
        <f t="shared" si="8"/>
        <v/>
      </c>
      <c r="D164" s="24"/>
      <c r="E164" s="24"/>
      <c r="F164" s="25"/>
      <c r="G164" s="43"/>
      <c r="H164" s="25"/>
      <c r="I164" s="24"/>
      <c r="J164" s="44" t="str">
        <f t="shared" si="9"/>
        <v/>
      </c>
      <c r="K164" s="24"/>
      <c r="L164" s="24"/>
      <c r="M164" s="26">
        <f t="shared" si="10"/>
        <v>0</v>
      </c>
      <c r="N164" s="45" t="str">
        <f t="shared" si="11"/>
        <v/>
      </c>
    </row>
    <row r="165" spans="1:14" ht="18" customHeight="1" x14ac:dyDescent="0.3">
      <c r="A165" s="28"/>
      <c r="B165" s="25"/>
      <c r="C165" s="26" t="str">
        <f t="shared" si="8"/>
        <v/>
      </c>
      <c r="D165" s="24"/>
      <c r="E165" s="24"/>
      <c r="F165" s="25"/>
      <c r="G165" s="43"/>
      <c r="H165" s="25"/>
      <c r="I165" s="24"/>
      <c r="J165" s="44" t="str">
        <f t="shared" si="9"/>
        <v/>
      </c>
      <c r="K165" s="24"/>
      <c r="L165" s="24"/>
      <c r="M165" s="26">
        <f t="shared" si="10"/>
        <v>0</v>
      </c>
      <c r="N165" s="45" t="str">
        <f t="shared" si="11"/>
        <v/>
      </c>
    </row>
    <row r="166" spans="1:14" ht="18" customHeight="1" x14ac:dyDescent="0.3">
      <c r="A166" s="28"/>
      <c r="B166" s="25"/>
      <c r="C166" s="26" t="str">
        <f t="shared" si="8"/>
        <v/>
      </c>
      <c r="D166" s="24"/>
      <c r="E166" s="24"/>
      <c r="F166" s="25"/>
      <c r="G166" s="43"/>
      <c r="H166" s="25"/>
      <c r="I166" s="24"/>
      <c r="J166" s="44" t="str">
        <f t="shared" si="9"/>
        <v/>
      </c>
      <c r="K166" s="24"/>
      <c r="L166" s="24"/>
      <c r="M166" s="26">
        <f t="shared" si="10"/>
        <v>0</v>
      </c>
      <c r="N166" s="45" t="str">
        <f t="shared" si="11"/>
        <v/>
      </c>
    </row>
    <row r="167" spans="1:14" ht="18" customHeight="1" x14ac:dyDescent="0.3">
      <c r="A167" s="28"/>
      <c r="B167" s="25"/>
      <c r="C167" s="26" t="str">
        <f t="shared" si="8"/>
        <v/>
      </c>
      <c r="D167" s="24"/>
      <c r="E167" s="24"/>
      <c r="F167" s="25"/>
      <c r="G167" s="43"/>
      <c r="H167" s="25"/>
      <c r="I167" s="24"/>
      <c r="J167" s="44" t="str">
        <f t="shared" si="9"/>
        <v/>
      </c>
      <c r="K167" s="24"/>
      <c r="L167" s="24"/>
      <c r="M167" s="26">
        <f t="shared" si="10"/>
        <v>0</v>
      </c>
      <c r="N167" s="45" t="str">
        <f t="shared" si="11"/>
        <v/>
      </c>
    </row>
    <row r="168" spans="1:14" ht="18" customHeight="1" x14ac:dyDescent="0.3">
      <c r="A168" s="28"/>
      <c r="B168" s="25"/>
      <c r="C168" s="26" t="str">
        <f t="shared" si="8"/>
        <v/>
      </c>
      <c r="D168" s="24"/>
      <c r="E168" s="24"/>
      <c r="F168" s="25"/>
      <c r="G168" s="43"/>
      <c r="H168" s="25"/>
      <c r="I168" s="24"/>
      <c r="J168" s="44" t="str">
        <f t="shared" si="9"/>
        <v/>
      </c>
      <c r="K168" s="24"/>
      <c r="L168" s="24"/>
      <c r="M168" s="26">
        <f t="shared" si="10"/>
        <v>0</v>
      </c>
      <c r="N168" s="45" t="str">
        <f t="shared" si="11"/>
        <v/>
      </c>
    </row>
    <row r="169" spans="1:14" ht="18" customHeight="1" x14ac:dyDescent="0.3">
      <c r="A169" s="28"/>
      <c r="B169" s="25"/>
      <c r="C169" s="26" t="str">
        <f t="shared" si="8"/>
        <v/>
      </c>
      <c r="D169" s="24"/>
      <c r="E169" s="24"/>
      <c r="F169" s="25"/>
      <c r="G169" s="43"/>
      <c r="H169" s="25"/>
      <c r="I169" s="24"/>
      <c r="J169" s="44" t="str">
        <f t="shared" si="9"/>
        <v/>
      </c>
      <c r="K169" s="24"/>
      <c r="L169" s="24"/>
      <c r="M169" s="26">
        <f t="shared" si="10"/>
        <v>0</v>
      </c>
      <c r="N169" s="45" t="str">
        <f t="shared" si="11"/>
        <v/>
      </c>
    </row>
    <row r="170" spans="1:14" ht="18" customHeight="1" x14ac:dyDescent="0.3">
      <c r="A170" s="28"/>
      <c r="B170" s="25"/>
      <c r="C170" s="26" t="str">
        <f t="shared" si="8"/>
        <v/>
      </c>
      <c r="D170" s="24"/>
      <c r="E170" s="24"/>
      <c r="F170" s="25"/>
      <c r="G170" s="43"/>
      <c r="H170" s="25"/>
      <c r="I170" s="24"/>
      <c r="J170" s="44" t="str">
        <f t="shared" si="9"/>
        <v/>
      </c>
      <c r="K170" s="24"/>
      <c r="L170" s="24"/>
      <c r="M170" s="26">
        <f t="shared" si="10"/>
        <v>0</v>
      </c>
      <c r="N170" s="45" t="str">
        <f t="shared" si="11"/>
        <v/>
      </c>
    </row>
    <row r="171" spans="1:14" ht="18" customHeight="1" x14ac:dyDescent="0.3">
      <c r="A171" s="28"/>
      <c r="B171" s="25"/>
      <c r="C171" s="26" t="str">
        <f t="shared" si="8"/>
        <v/>
      </c>
      <c r="D171" s="24"/>
      <c r="E171" s="24"/>
      <c r="F171" s="25"/>
      <c r="G171" s="43"/>
      <c r="H171" s="25"/>
      <c r="I171" s="24"/>
      <c r="J171" s="44" t="str">
        <f t="shared" si="9"/>
        <v/>
      </c>
      <c r="K171" s="24"/>
      <c r="L171" s="24"/>
      <c r="M171" s="26">
        <f t="shared" si="10"/>
        <v>0</v>
      </c>
      <c r="N171" s="45" t="str">
        <f t="shared" si="11"/>
        <v/>
      </c>
    </row>
    <row r="172" spans="1:14" ht="18" customHeight="1" x14ac:dyDescent="0.3">
      <c r="A172" s="28"/>
      <c r="B172" s="25"/>
      <c r="C172" s="26" t="str">
        <f t="shared" si="8"/>
        <v/>
      </c>
      <c r="D172" s="24"/>
      <c r="E172" s="24"/>
      <c r="F172" s="25"/>
      <c r="G172" s="43"/>
      <c r="H172" s="25"/>
      <c r="I172" s="24"/>
      <c r="J172" s="44" t="str">
        <f t="shared" si="9"/>
        <v/>
      </c>
      <c r="K172" s="24"/>
      <c r="L172" s="24"/>
      <c r="M172" s="26">
        <f t="shared" si="10"/>
        <v>0</v>
      </c>
      <c r="N172" s="45" t="str">
        <f t="shared" si="11"/>
        <v/>
      </c>
    </row>
    <row r="173" spans="1:14" ht="18" customHeight="1" x14ac:dyDescent="0.3">
      <c r="A173" s="28"/>
      <c r="B173" s="25"/>
      <c r="C173" s="26" t="str">
        <f t="shared" si="8"/>
        <v/>
      </c>
      <c r="D173" s="24"/>
      <c r="E173" s="24"/>
      <c r="F173" s="25"/>
      <c r="G173" s="43"/>
      <c r="H173" s="25"/>
      <c r="I173" s="24"/>
      <c r="J173" s="44" t="str">
        <f t="shared" si="9"/>
        <v/>
      </c>
      <c r="K173" s="24"/>
      <c r="L173" s="24"/>
      <c r="M173" s="26">
        <f t="shared" si="10"/>
        <v>0</v>
      </c>
      <c r="N173" s="45" t="str">
        <f t="shared" si="11"/>
        <v/>
      </c>
    </row>
    <row r="174" spans="1:14" ht="18" customHeight="1" x14ac:dyDescent="0.3">
      <c r="A174" s="28"/>
      <c r="B174" s="25"/>
      <c r="C174" s="26" t="str">
        <f t="shared" si="8"/>
        <v/>
      </c>
      <c r="D174" s="24"/>
      <c r="E174" s="24"/>
      <c r="F174" s="25"/>
      <c r="G174" s="43"/>
      <c r="H174" s="25"/>
      <c r="I174" s="24"/>
      <c r="J174" s="44" t="str">
        <f t="shared" si="9"/>
        <v/>
      </c>
      <c r="K174" s="24"/>
      <c r="L174" s="24"/>
      <c r="M174" s="26">
        <f t="shared" si="10"/>
        <v>0</v>
      </c>
      <c r="N174" s="45" t="str">
        <f t="shared" si="11"/>
        <v/>
      </c>
    </row>
    <row r="175" spans="1:14" ht="18" customHeight="1" x14ac:dyDescent="0.3">
      <c r="A175" s="28"/>
      <c r="B175" s="25"/>
      <c r="C175" s="26" t="str">
        <f t="shared" si="8"/>
        <v/>
      </c>
      <c r="D175" s="24"/>
      <c r="E175" s="24"/>
      <c r="F175" s="25"/>
      <c r="G175" s="43"/>
      <c r="H175" s="25"/>
      <c r="I175" s="24"/>
      <c r="J175" s="44" t="str">
        <f t="shared" si="9"/>
        <v/>
      </c>
      <c r="K175" s="24"/>
      <c r="L175" s="24"/>
      <c r="M175" s="26">
        <f t="shared" si="10"/>
        <v>0</v>
      </c>
      <c r="N175" s="45" t="str">
        <f t="shared" si="11"/>
        <v/>
      </c>
    </row>
    <row r="176" spans="1:14" ht="18" customHeight="1" x14ac:dyDescent="0.3">
      <c r="A176" s="28"/>
      <c r="B176" s="25"/>
      <c r="C176" s="26" t="str">
        <f t="shared" si="8"/>
        <v/>
      </c>
      <c r="D176" s="24"/>
      <c r="E176" s="24"/>
      <c r="F176" s="25"/>
      <c r="G176" s="43"/>
      <c r="H176" s="25"/>
      <c r="I176" s="24"/>
      <c r="J176" s="44" t="str">
        <f t="shared" si="9"/>
        <v/>
      </c>
      <c r="K176" s="24"/>
      <c r="L176" s="24"/>
      <c r="M176" s="26">
        <f t="shared" si="10"/>
        <v>0</v>
      </c>
      <c r="N176" s="45" t="str">
        <f t="shared" si="11"/>
        <v/>
      </c>
    </row>
    <row r="177" spans="1:14" ht="18" customHeight="1" x14ac:dyDescent="0.3">
      <c r="A177" s="28"/>
      <c r="B177" s="25"/>
      <c r="C177" s="26" t="str">
        <f t="shared" si="8"/>
        <v/>
      </c>
      <c r="D177" s="24"/>
      <c r="E177" s="24"/>
      <c r="F177" s="25"/>
      <c r="G177" s="43"/>
      <c r="H177" s="25"/>
      <c r="I177" s="24"/>
      <c r="J177" s="44" t="str">
        <f t="shared" si="9"/>
        <v/>
      </c>
      <c r="K177" s="24"/>
      <c r="L177" s="24"/>
      <c r="M177" s="26">
        <f t="shared" si="10"/>
        <v>0</v>
      </c>
      <c r="N177" s="45" t="str">
        <f t="shared" si="11"/>
        <v/>
      </c>
    </row>
    <row r="178" spans="1:14" ht="18" customHeight="1" x14ac:dyDescent="0.3">
      <c r="A178" s="28"/>
      <c r="B178" s="25"/>
      <c r="C178" s="26" t="str">
        <f t="shared" si="8"/>
        <v/>
      </c>
      <c r="D178" s="24"/>
      <c r="E178" s="24"/>
      <c r="F178" s="25"/>
      <c r="G178" s="43"/>
      <c r="H178" s="25"/>
      <c r="I178" s="24"/>
      <c r="J178" s="44" t="str">
        <f t="shared" si="9"/>
        <v/>
      </c>
      <c r="K178" s="24"/>
      <c r="L178" s="24"/>
      <c r="M178" s="26">
        <f t="shared" si="10"/>
        <v>0</v>
      </c>
      <c r="N178" s="45" t="str">
        <f t="shared" si="11"/>
        <v/>
      </c>
    </row>
    <row r="179" spans="1:14" ht="18" customHeight="1" x14ac:dyDescent="0.3">
      <c r="A179" s="28"/>
      <c r="B179" s="25"/>
      <c r="C179" s="26" t="str">
        <f t="shared" si="8"/>
        <v/>
      </c>
      <c r="D179" s="24"/>
      <c r="E179" s="24"/>
      <c r="F179" s="25"/>
      <c r="G179" s="43"/>
      <c r="H179" s="25"/>
      <c r="I179" s="24"/>
      <c r="J179" s="44" t="str">
        <f t="shared" si="9"/>
        <v/>
      </c>
      <c r="K179" s="24"/>
      <c r="L179" s="24"/>
      <c r="M179" s="26">
        <f t="shared" si="10"/>
        <v>0</v>
      </c>
      <c r="N179" s="45" t="str">
        <f t="shared" si="11"/>
        <v/>
      </c>
    </row>
    <row r="180" spans="1:14" ht="18" customHeight="1" x14ac:dyDescent="0.3">
      <c r="A180" s="28"/>
      <c r="B180" s="25"/>
      <c r="C180" s="26" t="str">
        <f t="shared" si="8"/>
        <v/>
      </c>
      <c r="D180" s="24"/>
      <c r="E180" s="24"/>
      <c r="F180" s="25"/>
      <c r="G180" s="43"/>
      <c r="H180" s="25"/>
      <c r="I180" s="24"/>
      <c r="J180" s="44" t="str">
        <f t="shared" si="9"/>
        <v/>
      </c>
      <c r="K180" s="24"/>
      <c r="L180" s="24"/>
      <c r="M180" s="26">
        <f t="shared" si="10"/>
        <v>0</v>
      </c>
      <c r="N180" s="45" t="str">
        <f t="shared" si="11"/>
        <v/>
      </c>
    </row>
    <row r="181" spans="1:14" ht="18" customHeight="1" x14ac:dyDescent="0.3">
      <c r="A181" s="28"/>
      <c r="B181" s="25"/>
      <c r="C181" s="26" t="str">
        <f t="shared" si="8"/>
        <v/>
      </c>
      <c r="D181" s="24"/>
      <c r="E181" s="24"/>
      <c r="F181" s="25"/>
      <c r="G181" s="43"/>
      <c r="H181" s="25"/>
      <c r="I181" s="24"/>
      <c r="J181" s="44" t="str">
        <f t="shared" si="9"/>
        <v/>
      </c>
      <c r="K181" s="24"/>
      <c r="L181" s="24"/>
      <c r="M181" s="26">
        <f t="shared" si="10"/>
        <v>0</v>
      </c>
      <c r="N181" s="45" t="str">
        <f t="shared" si="11"/>
        <v/>
      </c>
    </row>
    <row r="182" spans="1:14" ht="18" customHeight="1" x14ac:dyDescent="0.3">
      <c r="A182" s="28"/>
      <c r="B182" s="25"/>
      <c r="C182" s="26" t="str">
        <f t="shared" si="8"/>
        <v/>
      </c>
      <c r="D182" s="24"/>
      <c r="E182" s="24"/>
      <c r="F182" s="25"/>
      <c r="G182" s="43"/>
      <c r="H182" s="25"/>
      <c r="I182" s="24"/>
      <c r="J182" s="44" t="str">
        <f t="shared" si="9"/>
        <v/>
      </c>
      <c r="K182" s="24"/>
      <c r="L182" s="24"/>
      <c r="M182" s="26">
        <f t="shared" si="10"/>
        <v>0</v>
      </c>
      <c r="N182" s="45" t="str">
        <f t="shared" si="11"/>
        <v/>
      </c>
    </row>
    <row r="183" spans="1:14" ht="18" customHeight="1" x14ac:dyDescent="0.3">
      <c r="A183" s="28"/>
      <c r="B183" s="25"/>
      <c r="C183" s="26" t="str">
        <f t="shared" si="8"/>
        <v/>
      </c>
      <c r="D183" s="24"/>
      <c r="E183" s="24"/>
      <c r="F183" s="25"/>
      <c r="G183" s="43"/>
      <c r="H183" s="25"/>
      <c r="I183" s="24"/>
      <c r="J183" s="44" t="str">
        <f t="shared" si="9"/>
        <v/>
      </c>
      <c r="K183" s="24"/>
      <c r="L183" s="24"/>
      <c r="M183" s="26">
        <f t="shared" si="10"/>
        <v>0</v>
      </c>
      <c r="N183" s="45" t="str">
        <f t="shared" si="11"/>
        <v/>
      </c>
    </row>
    <row r="184" spans="1:14" ht="18" customHeight="1" x14ac:dyDescent="0.3">
      <c r="A184" s="28"/>
      <c r="B184" s="25"/>
      <c r="C184" s="26" t="str">
        <f t="shared" si="8"/>
        <v/>
      </c>
      <c r="D184" s="24"/>
      <c r="E184" s="24"/>
      <c r="F184" s="25"/>
      <c r="G184" s="43"/>
      <c r="H184" s="25"/>
      <c r="I184" s="24"/>
      <c r="J184" s="44" t="str">
        <f t="shared" si="9"/>
        <v/>
      </c>
      <c r="K184" s="24"/>
      <c r="L184" s="24"/>
      <c r="M184" s="26">
        <f t="shared" si="10"/>
        <v>0</v>
      </c>
      <c r="N184" s="45" t="str">
        <f t="shared" si="11"/>
        <v/>
      </c>
    </row>
    <row r="185" spans="1:14" ht="18" customHeight="1" x14ac:dyDescent="0.3">
      <c r="A185" s="28"/>
      <c r="B185" s="25"/>
      <c r="C185" s="26" t="str">
        <f t="shared" si="8"/>
        <v/>
      </c>
      <c r="D185" s="24"/>
      <c r="E185" s="24"/>
      <c r="F185" s="25"/>
      <c r="G185" s="43"/>
      <c r="H185" s="25"/>
      <c r="I185" s="24"/>
      <c r="J185" s="44" t="str">
        <f t="shared" si="9"/>
        <v/>
      </c>
      <c r="K185" s="24"/>
      <c r="L185" s="24"/>
      <c r="M185" s="26">
        <f t="shared" si="10"/>
        <v>0</v>
      </c>
      <c r="N185" s="45" t="str">
        <f t="shared" si="11"/>
        <v/>
      </c>
    </row>
    <row r="186" spans="1:14" ht="18" customHeight="1" x14ac:dyDescent="0.3">
      <c r="A186" s="28"/>
      <c r="B186" s="25"/>
      <c r="C186" s="26" t="str">
        <f t="shared" si="8"/>
        <v/>
      </c>
      <c r="D186" s="24"/>
      <c r="E186" s="24"/>
      <c r="F186" s="25"/>
      <c r="G186" s="43"/>
      <c r="H186" s="25"/>
      <c r="I186" s="24"/>
      <c r="J186" s="44" t="str">
        <f t="shared" si="9"/>
        <v/>
      </c>
      <c r="K186" s="24"/>
      <c r="L186" s="24"/>
      <c r="M186" s="26">
        <f t="shared" si="10"/>
        <v>0</v>
      </c>
      <c r="N186" s="45" t="str">
        <f t="shared" si="11"/>
        <v/>
      </c>
    </row>
    <row r="187" spans="1:14" ht="18" customHeight="1" x14ac:dyDescent="0.3">
      <c r="A187" s="28"/>
      <c r="B187" s="25"/>
      <c r="C187" s="26" t="str">
        <f t="shared" si="8"/>
        <v/>
      </c>
      <c r="D187" s="24"/>
      <c r="E187" s="24"/>
      <c r="F187" s="25"/>
      <c r="G187" s="43"/>
      <c r="H187" s="25"/>
      <c r="I187" s="24"/>
      <c r="J187" s="44" t="str">
        <f t="shared" si="9"/>
        <v/>
      </c>
      <c r="K187" s="24"/>
      <c r="L187" s="24"/>
      <c r="M187" s="26">
        <f t="shared" si="10"/>
        <v>0</v>
      </c>
      <c r="N187" s="45" t="str">
        <f t="shared" si="11"/>
        <v/>
      </c>
    </row>
    <row r="188" spans="1:14" ht="18" customHeight="1" x14ac:dyDescent="0.3">
      <c r="A188" s="28"/>
      <c r="B188" s="25"/>
      <c r="C188" s="26" t="str">
        <f t="shared" si="8"/>
        <v/>
      </c>
      <c r="D188" s="24"/>
      <c r="E188" s="24"/>
      <c r="F188" s="25"/>
      <c r="G188" s="43"/>
      <c r="H188" s="25"/>
      <c r="I188" s="24"/>
      <c r="J188" s="44" t="str">
        <f t="shared" si="9"/>
        <v/>
      </c>
      <c r="K188" s="24"/>
      <c r="L188" s="24"/>
      <c r="M188" s="26">
        <f t="shared" si="10"/>
        <v>0</v>
      </c>
      <c r="N188" s="45" t="str">
        <f t="shared" si="11"/>
        <v/>
      </c>
    </row>
    <row r="189" spans="1:14" ht="18" customHeight="1" x14ac:dyDescent="0.3">
      <c r="A189" s="28"/>
      <c r="B189" s="25"/>
      <c r="C189" s="26" t="str">
        <f t="shared" si="8"/>
        <v/>
      </c>
      <c r="D189" s="24"/>
      <c r="E189" s="24"/>
      <c r="F189" s="25"/>
      <c r="G189" s="43"/>
      <c r="H189" s="25"/>
      <c r="I189" s="24"/>
      <c r="J189" s="44" t="str">
        <f t="shared" si="9"/>
        <v/>
      </c>
      <c r="K189" s="24"/>
      <c r="L189" s="24"/>
      <c r="M189" s="26">
        <f t="shared" si="10"/>
        <v>0</v>
      </c>
      <c r="N189" s="45" t="str">
        <f t="shared" si="11"/>
        <v/>
      </c>
    </row>
    <row r="190" spans="1:14" ht="18" customHeight="1" x14ac:dyDescent="0.3">
      <c r="A190" s="28"/>
      <c r="B190" s="25"/>
      <c r="C190" s="26" t="str">
        <f t="shared" si="8"/>
        <v/>
      </c>
      <c r="D190" s="24"/>
      <c r="E190" s="24"/>
      <c r="F190" s="25"/>
      <c r="G190" s="43"/>
      <c r="H190" s="25"/>
      <c r="I190" s="24"/>
      <c r="J190" s="44" t="str">
        <f t="shared" si="9"/>
        <v/>
      </c>
      <c r="K190" s="24"/>
      <c r="L190" s="24"/>
      <c r="M190" s="26">
        <f t="shared" si="10"/>
        <v>0</v>
      </c>
      <c r="N190" s="45" t="str">
        <f t="shared" si="11"/>
        <v/>
      </c>
    </row>
    <row r="191" spans="1:14" ht="18" customHeight="1" x14ac:dyDescent="0.3">
      <c r="A191" s="28"/>
      <c r="B191" s="25"/>
      <c r="C191" s="26" t="str">
        <f t="shared" si="8"/>
        <v/>
      </c>
      <c r="D191" s="24"/>
      <c r="E191" s="24"/>
      <c r="F191" s="25"/>
      <c r="G191" s="43"/>
      <c r="H191" s="25"/>
      <c r="I191" s="24"/>
      <c r="J191" s="44" t="str">
        <f t="shared" si="9"/>
        <v/>
      </c>
      <c r="K191" s="24"/>
      <c r="L191" s="24"/>
      <c r="M191" s="26">
        <f t="shared" si="10"/>
        <v>0</v>
      </c>
      <c r="N191" s="45" t="str">
        <f t="shared" si="11"/>
        <v/>
      </c>
    </row>
    <row r="192" spans="1:14" ht="18" customHeight="1" x14ac:dyDescent="0.3">
      <c r="A192" s="28"/>
      <c r="B192" s="25"/>
      <c r="C192" s="26" t="str">
        <f t="shared" si="8"/>
        <v/>
      </c>
      <c r="D192" s="24"/>
      <c r="E192" s="24"/>
      <c r="F192" s="25"/>
      <c r="G192" s="43"/>
      <c r="H192" s="25"/>
      <c r="I192" s="24"/>
      <c r="J192" s="44" t="str">
        <f t="shared" si="9"/>
        <v/>
      </c>
      <c r="K192" s="24"/>
      <c r="L192" s="24"/>
      <c r="M192" s="26">
        <f t="shared" si="10"/>
        <v>0</v>
      </c>
      <c r="N192" s="45" t="str">
        <f t="shared" si="11"/>
        <v/>
      </c>
    </row>
    <row r="193" spans="1:14" ht="18" customHeight="1" x14ac:dyDescent="0.3">
      <c r="A193" s="28"/>
      <c r="B193" s="25"/>
      <c r="C193" s="26" t="str">
        <f t="shared" si="8"/>
        <v/>
      </c>
      <c r="D193" s="24"/>
      <c r="E193" s="24"/>
      <c r="F193" s="25"/>
      <c r="G193" s="43"/>
      <c r="H193" s="25"/>
      <c r="I193" s="24"/>
      <c r="J193" s="44" t="str">
        <f t="shared" si="9"/>
        <v/>
      </c>
      <c r="K193" s="24"/>
      <c r="L193" s="24"/>
      <c r="M193" s="26">
        <f t="shared" si="10"/>
        <v>0</v>
      </c>
      <c r="N193" s="45" t="str">
        <f t="shared" si="11"/>
        <v/>
      </c>
    </row>
    <row r="194" spans="1:14" ht="18" customHeight="1" x14ac:dyDescent="0.3">
      <c r="A194" s="28"/>
      <c r="B194" s="25"/>
      <c r="C194" s="26" t="str">
        <f t="shared" si="8"/>
        <v/>
      </c>
      <c r="D194" s="24"/>
      <c r="E194" s="24"/>
      <c r="F194" s="25"/>
      <c r="G194" s="43"/>
      <c r="H194" s="25"/>
      <c r="I194" s="24"/>
      <c r="J194" s="44" t="str">
        <f t="shared" si="9"/>
        <v/>
      </c>
      <c r="K194" s="24"/>
      <c r="L194" s="24"/>
      <c r="M194" s="26">
        <f t="shared" si="10"/>
        <v>0</v>
      </c>
      <c r="N194" s="45" t="str">
        <f t="shared" si="11"/>
        <v/>
      </c>
    </row>
    <row r="195" spans="1:14" ht="18" customHeight="1" x14ac:dyDescent="0.3">
      <c r="A195" s="28"/>
      <c r="B195" s="25"/>
      <c r="C195" s="26" t="str">
        <f t="shared" si="8"/>
        <v/>
      </c>
      <c r="D195" s="24"/>
      <c r="E195" s="24"/>
      <c r="F195" s="25"/>
      <c r="G195" s="43"/>
      <c r="H195" s="25"/>
      <c r="I195" s="24"/>
      <c r="J195" s="44" t="str">
        <f t="shared" si="9"/>
        <v/>
      </c>
      <c r="K195" s="24"/>
      <c r="L195" s="24"/>
      <c r="M195" s="26">
        <f t="shared" si="10"/>
        <v>0</v>
      </c>
      <c r="N195" s="45" t="str">
        <f t="shared" si="11"/>
        <v/>
      </c>
    </row>
    <row r="196" spans="1:14" ht="18" customHeight="1" x14ac:dyDescent="0.3">
      <c r="A196" s="28"/>
      <c r="B196" s="25"/>
      <c r="C196" s="26" t="str">
        <f t="shared" si="8"/>
        <v/>
      </c>
      <c r="D196" s="24"/>
      <c r="E196" s="24"/>
      <c r="F196" s="25"/>
      <c r="G196" s="43"/>
      <c r="H196" s="25"/>
      <c r="I196" s="24"/>
      <c r="J196" s="44" t="str">
        <f t="shared" si="9"/>
        <v/>
      </c>
      <c r="K196" s="24"/>
      <c r="L196" s="24"/>
      <c r="M196" s="26">
        <f t="shared" si="10"/>
        <v>0</v>
      </c>
      <c r="N196" s="45" t="str">
        <f t="shared" si="11"/>
        <v/>
      </c>
    </row>
    <row r="197" spans="1:14" ht="18" customHeight="1" x14ac:dyDescent="0.3">
      <c r="A197" s="28"/>
      <c r="B197" s="25"/>
      <c r="C197" s="26" t="str">
        <f t="shared" si="8"/>
        <v/>
      </c>
      <c r="D197" s="24"/>
      <c r="E197" s="24"/>
      <c r="F197" s="25"/>
      <c r="G197" s="43"/>
      <c r="H197" s="25"/>
      <c r="I197" s="24"/>
      <c r="J197" s="44" t="str">
        <f t="shared" si="9"/>
        <v/>
      </c>
      <c r="K197" s="24"/>
      <c r="L197" s="24"/>
      <c r="M197" s="26">
        <f t="shared" si="10"/>
        <v>0</v>
      </c>
      <c r="N197" s="45" t="str">
        <f t="shared" si="11"/>
        <v/>
      </c>
    </row>
    <row r="198" spans="1:14" ht="18" customHeight="1" x14ac:dyDescent="0.3">
      <c r="A198" s="28"/>
      <c r="B198" s="25"/>
      <c r="C198" s="26" t="str">
        <f t="shared" ref="C198:C261" si="12">IF(B198="","",IFERROR(INDEX(People_Name,MATCH(B198,People_ID,0)),"Not in People"))</f>
        <v/>
      </c>
      <c r="D198" s="24"/>
      <c r="E198" s="24"/>
      <c r="F198" s="25"/>
      <c r="G198" s="43"/>
      <c r="H198" s="25"/>
      <c r="I198" s="24"/>
      <c r="J198" s="44" t="str">
        <f t="shared" ref="J198:J261" si="13">IF(M198&lt;&gt;1,"",IF(N198=DATE(9999,12,31),"No expiry",N198))</f>
        <v/>
      </c>
      <c r="K198" s="24"/>
      <c r="L198" s="24"/>
      <c r="M198" s="26">
        <f t="shared" ref="M198:M261" si="14">IF(OR(A198="",B198="",D198="",H198="Fail"),0,IF(OR(H198="Pass",F198="Yes"),1,0))</f>
        <v>0</v>
      </c>
      <c r="N198" s="45" t="str">
        <f t="shared" ref="N198:N261" si="15">IF(M198&lt;&gt;1,"",IF(IFERROR(INDEX(CourseValidity,MATCH(D198,CourseList,0)),0)=0,DATE(9999,12,31),EDATE(A198,IFERROR(INDEX(CourseValidity,MATCH(D198,CourseList,0)),0))))</f>
        <v/>
      </c>
    </row>
    <row r="199" spans="1:14" ht="18" customHeight="1" x14ac:dyDescent="0.3">
      <c r="A199" s="28"/>
      <c r="B199" s="25"/>
      <c r="C199" s="26" t="str">
        <f t="shared" si="12"/>
        <v/>
      </c>
      <c r="D199" s="24"/>
      <c r="E199" s="24"/>
      <c r="F199" s="25"/>
      <c r="G199" s="43"/>
      <c r="H199" s="25"/>
      <c r="I199" s="24"/>
      <c r="J199" s="44" t="str">
        <f t="shared" si="13"/>
        <v/>
      </c>
      <c r="K199" s="24"/>
      <c r="L199" s="24"/>
      <c r="M199" s="26">
        <f t="shared" si="14"/>
        <v>0</v>
      </c>
      <c r="N199" s="45" t="str">
        <f t="shared" si="15"/>
        <v/>
      </c>
    </row>
    <row r="200" spans="1:14" ht="18" customHeight="1" x14ac:dyDescent="0.3">
      <c r="A200" s="28"/>
      <c r="B200" s="25"/>
      <c r="C200" s="26" t="str">
        <f t="shared" si="12"/>
        <v/>
      </c>
      <c r="D200" s="24"/>
      <c r="E200" s="24"/>
      <c r="F200" s="25"/>
      <c r="G200" s="43"/>
      <c r="H200" s="25"/>
      <c r="I200" s="24"/>
      <c r="J200" s="44" t="str">
        <f t="shared" si="13"/>
        <v/>
      </c>
      <c r="K200" s="24"/>
      <c r="L200" s="24"/>
      <c r="M200" s="26">
        <f t="shared" si="14"/>
        <v>0</v>
      </c>
      <c r="N200" s="45" t="str">
        <f t="shared" si="15"/>
        <v/>
      </c>
    </row>
    <row r="201" spans="1:14" ht="18" customHeight="1" x14ac:dyDescent="0.3">
      <c r="A201" s="28"/>
      <c r="B201" s="25"/>
      <c r="C201" s="26" t="str">
        <f t="shared" si="12"/>
        <v/>
      </c>
      <c r="D201" s="24"/>
      <c r="E201" s="24"/>
      <c r="F201" s="25"/>
      <c r="G201" s="43"/>
      <c r="H201" s="25"/>
      <c r="I201" s="24"/>
      <c r="J201" s="44" t="str">
        <f t="shared" si="13"/>
        <v/>
      </c>
      <c r="K201" s="24"/>
      <c r="L201" s="24"/>
      <c r="M201" s="26">
        <f t="shared" si="14"/>
        <v>0</v>
      </c>
      <c r="N201" s="45" t="str">
        <f t="shared" si="15"/>
        <v/>
      </c>
    </row>
    <row r="202" spans="1:14" ht="18" customHeight="1" x14ac:dyDescent="0.3">
      <c r="A202" s="28"/>
      <c r="B202" s="25"/>
      <c r="C202" s="26" t="str">
        <f t="shared" si="12"/>
        <v/>
      </c>
      <c r="D202" s="24"/>
      <c r="E202" s="24"/>
      <c r="F202" s="25"/>
      <c r="G202" s="43"/>
      <c r="H202" s="25"/>
      <c r="I202" s="24"/>
      <c r="J202" s="44" t="str">
        <f t="shared" si="13"/>
        <v/>
      </c>
      <c r="K202" s="24"/>
      <c r="L202" s="24"/>
      <c r="M202" s="26">
        <f t="shared" si="14"/>
        <v>0</v>
      </c>
      <c r="N202" s="45" t="str">
        <f t="shared" si="15"/>
        <v/>
      </c>
    </row>
    <row r="203" spans="1:14" ht="18" customHeight="1" x14ac:dyDescent="0.3">
      <c r="A203" s="28"/>
      <c r="B203" s="25"/>
      <c r="C203" s="26" t="str">
        <f t="shared" si="12"/>
        <v/>
      </c>
      <c r="D203" s="24"/>
      <c r="E203" s="24"/>
      <c r="F203" s="25"/>
      <c r="G203" s="43"/>
      <c r="H203" s="25"/>
      <c r="I203" s="24"/>
      <c r="J203" s="44" t="str">
        <f t="shared" si="13"/>
        <v/>
      </c>
      <c r="K203" s="24"/>
      <c r="L203" s="24"/>
      <c r="M203" s="26">
        <f t="shared" si="14"/>
        <v>0</v>
      </c>
      <c r="N203" s="45" t="str">
        <f t="shared" si="15"/>
        <v/>
      </c>
    </row>
    <row r="204" spans="1:14" ht="18" customHeight="1" x14ac:dyDescent="0.3">
      <c r="A204" s="28"/>
      <c r="B204" s="25"/>
      <c r="C204" s="26" t="str">
        <f t="shared" si="12"/>
        <v/>
      </c>
      <c r="D204" s="24"/>
      <c r="E204" s="24"/>
      <c r="F204" s="25"/>
      <c r="G204" s="43"/>
      <c r="H204" s="25"/>
      <c r="I204" s="24"/>
      <c r="J204" s="44" t="str">
        <f t="shared" si="13"/>
        <v/>
      </c>
      <c r="K204" s="24"/>
      <c r="L204" s="24"/>
      <c r="M204" s="26">
        <f t="shared" si="14"/>
        <v>0</v>
      </c>
      <c r="N204" s="45" t="str">
        <f t="shared" si="15"/>
        <v/>
      </c>
    </row>
    <row r="205" spans="1:14" ht="18" customHeight="1" x14ac:dyDescent="0.3">
      <c r="A205" s="28"/>
      <c r="B205" s="25"/>
      <c r="C205" s="26" t="str">
        <f t="shared" si="12"/>
        <v/>
      </c>
      <c r="D205" s="24"/>
      <c r="E205" s="24"/>
      <c r="F205" s="25"/>
      <c r="G205" s="43"/>
      <c r="H205" s="25"/>
      <c r="I205" s="24"/>
      <c r="J205" s="44" t="str">
        <f t="shared" si="13"/>
        <v/>
      </c>
      <c r="K205" s="24"/>
      <c r="L205" s="24"/>
      <c r="M205" s="26">
        <f t="shared" si="14"/>
        <v>0</v>
      </c>
      <c r="N205" s="45" t="str">
        <f t="shared" si="15"/>
        <v/>
      </c>
    </row>
    <row r="206" spans="1:14" ht="18" customHeight="1" x14ac:dyDescent="0.3">
      <c r="A206" s="28"/>
      <c r="B206" s="25"/>
      <c r="C206" s="26" t="str">
        <f t="shared" si="12"/>
        <v/>
      </c>
      <c r="D206" s="24"/>
      <c r="E206" s="24"/>
      <c r="F206" s="25"/>
      <c r="G206" s="43"/>
      <c r="H206" s="25"/>
      <c r="I206" s="24"/>
      <c r="J206" s="44" t="str">
        <f t="shared" si="13"/>
        <v/>
      </c>
      <c r="K206" s="24"/>
      <c r="L206" s="24"/>
      <c r="M206" s="26">
        <f t="shared" si="14"/>
        <v>0</v>
      </c>
      <c r="N206" s="45" t="str">
        <f t="shared" si="15"/>
        <v/>
      </c>
    </row>
    <row r="207" spans="1:14" ht="18" customHeight="1" x14ac:dyDescent="0.3">
      <c r="A207" s="28"/>
      <c r="B207" s="25"/>
      <c r="C207" s="26" t="str">
        <f t="shared" si="12"/>
        <v/>
      </c>
      <c r="D207" s="24"/>
      <c r="E207" s="24"/>
      <c r="F207" s="25"/>
      <c r="G207" s="43"/>
      <c r="H207" s="25"/>
      <c r="I207" s="24"/>
      <c r="J207" s="44" t="str">
        <f t="shared" si="13"/>
        <v/>
      </c>
      <c r="K207" s="24"/>
      <c r="L207" s="24"/>
      <c r="M207" s="26">
        <f t="shared" si="14"/>
        <v>0</v>
      </c>
      <c r="N207" s="45" t="str">
        <f t="shared" si="15"/>
        <v/>
      </c>
    </row>
    <row r="208" spans="1:14" ht="18" customHeight="1" x14ac:dyDescent="0.3">
      <c r="A208" s="28"/>
      <c r="B208" s="25"/>
      <c r="C208" s="26" t="str">
        <f t="shared" si="12"/>
        <v/>
      </c>
      <c r="D208" s="24"/>
      <c r="E208" s="24"/>
      <c r="F208" s="25"/>
      <c r="G208" s="43"/>
      <c r="H208" s="25"/>
      <c r="I208" s="24"/>
      <c r="J208" s="44" t="str">
        <f t="shared" si="13"/>
        <v/>
      </c>
      <c r="K208" s="24"/>
      <c r="L208" s="24"/>
      <c r="M208" s="26">
        <f t="shared" si="14"/>
        <v>0</v>
      </c>
      <c r="N208" s="45" t="str">
        <f t="shared" si="15"/>
        <v/>
      </c>
    </row>
    <row r="209" spans="1:14" ht="18" customHeight="1" x14ac:dyDescent="0.3">
      <c r="A209" s="28"/>
      <c r="B209" s="25"/>
      <c r="C209" s="26" t="str">
        <f t="shared" si="12"/>
        <v/>
      </c>
      <c r="D209" s="24"/>
      <c r="E209" s="24"/>
      <c r="F209" s="25"/>
      <c r="G209" s="43"/>
      <c r="H209" s="25"/>
      <c r="I209" s="24"/>
      <c r="J209" s="44" t="str">
        <f t="shared" si="13"/>
        <v/>
      </c>
      <c r="K209" s="24"/>
      <c r="L209" s="24"/>
      <c r="M209" s="26">
        <f t="shared" si="14"/>
        <v>0</v>
      </c>
      <c r="N209" s="45" t="str">
        <f t="shared" si="15"/>
        <v/>
      </c>
    </row>
    <row r="210" spans="1:14" ht="18" customHeight="1" x14ac:dyDescent="0.3">
      <c r="A210" s="28"/>
      <c r="B210" s="25"/>
      <c r="C210" s="26" t="str">
        <f t="shared" si="12"/>
        <v/>
      </c>
      <c r="D210" s="24"/>
      <c r="E210" s="24"/>
      <c r="F210" s="25"/>
      <c r="G210" s="43"/>
      <c r="H210" s="25"/>
      <c r="I210" s="24"/>
      <c r="J210" s="44" t="str">
        <f t="shared" si="13"/>
        <v/>
      </c>
      <c r="K210" s="24"/>
      <c r="L210" s="24"/>
      <c r="M210" s="26">
        <f t="shared" si="14"/>
        <v>0</v>
      </c>
      <c r="N210" s="45" t="str">
        <f t="shared" si="15"/>
        <v/>
      </c>
    </row>
    <row r="211" spans="1:14" ht="18" customHeight="1" x14ac:dyDescent="0.3">
      <c r="A211" s="28"/>
      <c r="B211" s="25"/>
      <c r="C211" s="26" t="str">
        <f t="shared" si="12"/>
        <v/>
      </c>
      <c r="D211" s="24"/>
      <c r="E211" s="24"/>
      <c r="F211" s="25"/>
      <c r="G211" s="43"/>
      <c r="H211" s="25"/>
      <c r="I211" s="24"/>
      <c r="J211" s="44" t="str">
        <f t="shared" si="13"/>
        <v/>
      </c>
      <c r="K211" s="24"/>
      <c r="L211" s="24"/>
      <c r="M211" s="26">
        <f t="shared" si="14"/>
        <v>0</v>
      </c>
      <c r="N211" s="45" t="str">
        <f t="shared" si="15"/>
        <v/>
      </c>
    </row>
    <row r="212" spans="1:14" ht="18" customHeight="1" x14ac:dyDescent="0.3">
      <c r="A212" s="28"/>
      <c r="B212" s="25"/>
      <c r="C212" s="26" t="str">
        <f t="shared" si="12"/>
        <v/>
      </c>
      <c r="D212" s="24"/>
      <c r="E212" s="24"/>
      <c r="F212" s="25"/>
      <c r="G212" s="43"/>
      <c r="H212" s="25"/>
      <c r="I212" s="24"/>
      <c r="J212" s="44" t="str">
        <f t="shared" si="13"/>
        <v/>
      </c>
      <c r="K212" s="24"/>
      <c r="L212" s="24"/>
      <c r="M212" s="26">
        <f t="shared" si="14"/>
        <v>0</v>
      </c>
      <c r="N212" s="45" t="str">
        <f t="shared" si="15"/>
        <v/>
      </c>
    </row>
    <row r="213" spans="1:14" ht="18" customHeight="1" x14ac:dyDescent="0.3">
      <c r="A213" s="28"/>
      <c r="B213" s="25"/>
      <c r="C213" s="26" t="str">
        <f t="shared" si="12"/>
        <v/>
      </c>
      <c r="D213" s="24"/>
      <c r="E213" s="24"/>
      <c r="F213" s="25"/>
      <c r="G213" s="43"/>
      <c r="H213" s="25"/>
      <c r="I213" s="24"/>
      <c r="J213" s="44" t="str">
        <f t="shared" si="13"/>
        <v/>
      </c>
      <c r="K213" s="24"/>
      <c r="L213" s="24"/>
      <c r="M213" s="26">
        <f t="shared" si="14"/>
        <v>0</v>
      </c>
      <c r="N213" s="45" t="str">
        <f t="shared" si="15"/>
        <v/>
      </c>
    </row>
    <row r="214" spans="1:14" ht="18" customHeight="1" x14ac:dyDescent="0.3">
      <c r="A214" s="28"/>
      <c r="B214" s="25"/>
      <c r="C214" s="26" t="str">
        <f t="shared" si="12"/>
        <v/>
      </c>
      <c r="D214" s="24"/>
      <c r="E214" s="24"/>
      <c r="F214" s="25"/>
      <c r="G214" s="43"/>
      <c r="H214" s="25"/>
      <c r="I214" s="24"/>
      <c r="J214" s="44" t="str">
        <f t="shared" si="13"/>
        <v/>
      </c>
      <c r="K214" s="24"/>
      <c r="L214" s="24"/>
      <c r="M214" s="26">
        <f t="shared" si="14"/>
        <v>0</v>
      </c>
      <c r="N214" s="45" t="str">
        <f t="shared" si="15"/>
        <v/>
      </c>
    </row>
    <row r="215" spans="1:14" ht="18" customHeight="1" x14ac:dyDescent="0.3">
      <c r="A215" s="28"/>
      <c r="B215" s="25"/>
      <c r="C215" s="26" t="str">
        <f t="shared" si="12"/>
        <v/>
      </c>
      <c r="D215" s="24"/>
      <c r="E215" s="24"/>
      <c r="F215" s="25"/>
      <c r="G215" s="43"/>
      <c r="H215" s="25"/>
      <c r="I215" s="24"/>
      <c r="J215" s="44" t="str">
        <f t="shared" si="13"/>
        <v/>
      </c>
      <c r="K215" s="24"/>
      <c r="L215" s="24"/>
      <c r="M215" s="26">
        <f t="shared" si="14"/>
        <v>0</v>
      </c>
      <c r="N215" s="45" t="str">
        <f t="shared" si="15"/>
        <v/>
      </c>
    </row>
    <row r="216" spans="1:14" ht="18" customHeight="1" x14ac:dyDescent="0.3">
      <c r="A216" s="28"/>
      <c r="B216" s="25"/>
      <c r="C216" s="26" t="str">
        <f t="shared" si="12"/>
        <v/>
      </c>
      <c r="D216" s="24"/>
      <c r="E216" s="24"/>
      <c r="F216" s="25"/>
      <c r="G216" s="43"/>
      <c r="H216" s="25"/>
      <c r="I216" s="24"/>
      <c r="J216" s="44" t="str">
        <f t="shared" si="13"/>
        <v/>
      </c>
      <c r="K216" s="24"/>
      <c r="L216" s="24"/>
      <c r="M216" s="26">
        <f t="shared" si="14"/>
        <v>0</v>
      </c>
      <c r="N216" s="45" t="str">
        <f t="shared" si="15"/>
        <v/>
      </c>
    </row>
    <row r="217" spans="1:14" ht="18" customHeight="1" x14ac:dyDescent="0.3">
      <c r="A217" s="28"/>
      <c r="B217" s="25"/>
      <c r="C217" s="26" t="str">
        <f t="shared" si="12"/>
        <v/>
      </c>
      <c r="D217" s="24"/>
      <c r="E217" s="24"/>
      <c r="F217" s="25"/>
      <c r="G217" s="43"/>
      <c r="H217" s="25"/>
      <c r="I217" s="24"/>
      <c r="J217" s="44" t="str">
        <f t="shared" si="13"/>
        <v/>
      </c>
      <c r="K217" s="24"/>
      <c r="L217" s="24"/>
      <c r="M217" s="26">
        <f t="shared" si="14"/>
        <v>0</v>
      </c>
      <c r="N217" s="45" t="str">
        <f t="shared" si="15"/>
        <v/>
      </c>
    </row>
    <row r="218" spans="1:14" ht="18" customHeight="1" x14ac:dyDescent="0.3">
      <c r="A218" s="28"/>
      <c r="B218" s="25"/>
      <c r="C218" s="26" t="str">
        <f t="shared" si="12"/>
        <v/>
      </c>
      <c r="D218" s="24"/>
      <c r="E218" s="24"/>
      <c r="F218" s="25"/>
      <c r="G218" s="43"/>
      <c r="H218" s="25"/>
      <c r="I218" s="24"/>
      <c r="J218" s="44" t="str">
        <f t="shared" si="13"/>
        <v/>
      </c>
      <c r="K218" s="24"/>
      <c r="L218" s="24"/>
      <c r="M218" s="26">
        <f t="shared" si="14"/>
        <v>0</v>
      </c>
      <c r="N218" s="45" t="str">
        <f t="shared" si="15"/>
        <v/>
      </c>
    </row>
    <row r="219" spans="1:14" ht="18" customHeight="1" x14ac:dyDescent="0.3">
      <c r="A219" s="28"/>
      <c r="B219" s="25"/>
      <c r="C219" s="26" t="str">
        <f t="shared" si="12"/>
        <v/>
      </c>
      <c r="D219" s="24"/>
      <c r="E219" s="24"/>
      <c r="F219" s="25"/>
      <c r="G219" s="43"/>
      <c r="H219" s="25"/>
      <c r="I219" s="24"/>
      <c r="J219" s="44" t="str">
        <f t="shared" si="13"/>
        <v/>
      </c>
      <c r="K219" s="24"/>
      <c r="L219" s="24"/>
      <c r="M219" s="26">
        <f t="shared" si="14"/>
        <v>0</v>
      </c>
      <c r="N219" s="45" t="str">
        <f t="shared" si="15"/>
        <v/>
      </c>
    </row>
    <row r="220" spans="1:14" ht="18" customHeight="1" x14ac:dyDescent="0.3">
      <c r="A220" s="28"/>
      <c r="B220" s="25"/>
      <c r="C220" s="26" t="str">
        <f t="shared" si="12"/>
        <v/>
      </c>
      <c r="D220" s="24"/>
      <c r="E220" s="24"/>
      <c r="F220" s="25"/>
      <c r="G220" s="43"/>
      <c r="H220" s="25"/>
      <c r="I220" s="24"/>
      <c r="J220" s="44" t="str">
        <f t="shared" si="13"/>
        <v/>
      </c>
      <c r="K220" s="24"/>
      <c r="L220" s="24"/>
      <c r="M220" s="26">
        <f t="shared" si="14"/>
        <v>0</v>
      </c>
      <c r="N220" s="45" t="str">
        <f t="shared" si="15"/>
        <v/>
      </c>
    </row>
    <row r="221" spans="1:14" ht="18" customHeight="1" x14ac:dyDescent="0.3">
      <c r="A221" s="28"/>
      <c r="B221" s="25"/>
      <c r="C221" s="26" t="str">
        <f t="shared" si="12"/>
        <v/>
      </c>
      <c r="D221" s="24"/>
      <c r="E221" s="24"/>
      <c r="F221" s="25"/>
      <c r="G221" s="43"/>
      <c r="H221" s="25"/>
      <c r="I221" s="24"/>
      <c r="J221" s="44" t="str">
        <f t="shared" si="13"/>
        <v/>
      </c>
      <c r="K221" s="24"/>
      <c r="L221" s="24"/>
      <c r="M221" s="26">
        <f t="shared" si="14"/>
        <v>0</v>
      </c>
      <c r="N221" s="45" t="str">
        <f t="shared" si="15"/>
        <v/>
      </c>
    </row>
    <row r="222" spans="1:14" ht="18" customHeight="1" x14ac:dyDescent="0.3">
      <c r="A222" s="28"/>
      <c r="B222" s="25"/>
      <c r="C222" s="26" t="str">
        <f t="shared" si="12"/>
        <v/>
      </c>
      <c r="D222" s="24"/>
      <c r="E222" s="24"/>
      <c r="F222" s="25"/>
      <c r="G222" s="43"/>
      <c r="H222" s="25"/>
      <c r="I222" s="24"/>
      <c r="J222" s="44" t="str">
        <f t="shared" si="13"/>
        <v/>
      </c>
      <c r="K222" s="24"/>
      <c r="L222" s="24"/>
      <c r="M222" s="26">
        <f t="shared" si="14"/>
        <v>0</v>
      </c>
      <c r="N222" s="45" t="str">
        <f t="shared" si="15"/>
        <v/>
      </c>
    </row>
    <row r="223" spans="1:14" ht="18" customHeight="1" x14ac:dyDescent="0.3">
      <c r="A223" s="28"/>
      <c r="B223" s="25"/>
      <c r="C223" s="26" t="str">
        <f t="shared" si="12"/>
        <v/>
      </c>
      <c r="D223" s="24"/>
      <c r="E223" s="24"/>
      <c r="F223" s="25"/>
      <c r="G223" s="43"/>
      <c r="H223" s="25"/>
      <c r="I223" s="24"/>
      <c r="J223" s="44" t="str">
        <f t="shared" si="13"/>
        <v/>
      </c>
      <c r="K223" s="24"/>
      <c r="L223" s="24"/>
      <c r="M223" s="26">
        <f t="shared" si="14"/>
        <v>0</v>
      </c>
      <c r="N223" s="45" t="str">
        <f t="shared" si="15"/>
        <v/>
      </c>
    </row>
    <row r="224" spans="1:14" ht="18" customHeight="1" x14ac:dyDescent="0.3">
      <c r="A224" s="28"/>
      <c r="B224" s="25"/>
      <c r="C224" s="26" t="str">
        <f t="shared" si="12"/>
        <v/>
      </c>
      <c r="D224" s="24"/>
      <c r="E224" s="24"/>
      <c r="F224" s="25"/>
      <c r="G224" s="43"/>
      <c r="H224" s="25"/>
      <c r="I224" s="24"/>
      <c r="J224" s="44" t="str">
        <f t="shared" si="13"/>
        <v/>
      </c>
      <c r="K224" s="24"/>
      <c r="L224" s="24"/>
      <c r="M224" s="26">
        <f t="shared" si="14"/>
        <v>0</v>
      </c>
      <c r="N224" s="45" t="str">
        <f t="shared" si="15"/>
        <v/>
      </c>
    </row>
    <row r="225" spans="1:14" ht="18" customHeight="1" x14ac:dyDescent="0.3">
      <c r="A225" s="28"/>
      <c r="B225" s="25"/>
      <c r="C225" s="26" t="str">
        <f t="shared" si="12"/>
        <v/>
      </c>
      <c r="D225" s="24"/>
      <c r="E225" s="24"/>
      <c r="F225" s="25"/>
      <c r="G225" s="43"/>
      <c r="H225" s="25"/>
      <c r="I225" s="24"/>
      <c r="J225" s="44" t="str">
        <f t="shared" si="13"/>
        <v/>
      </c>
      <c r="K225" s="24"/>
      <c r="L225" s="24"/>
      <c r="M225" s="26">
        <f t="shared" si="14"/>
        <v>0</v>
      </c>
      <c r="N225" s="45" t="str">
        <f t="shared" si="15"/>
        <v/>
      </c>
    </row>
    <row r="226" spans="1:14" ht="18" customHeight="1" x14ac:dyDescent="0.3">
      <c r="A226" s="28"/>
      <c r="B226" s="25"/>
      <c r="C226" s="26" t="str">
        <f t="shared" si="12"/>
        <v/>
      </c>
      <c r="D226" s="24"/>
      <c r="E226" s="24"/>
      <c r="F226" s="25"/>
      <c r="G226" s="43"/>
      <c r="H226" s="25"/>
      <c r="I226" s="24"/>
      <c r="J226" s="44" t="str">
        <f t="shared" si="13"/>
        <v/>
      </c>
      <c r="K226" s="24"/>
      <c r="L226" s="24"/>
      <c r="M226" s="26">
        <f t="shared" si="14"/>
        <v>0</v>
      </c>
      <c r="N226" s="45" t="str">
        <f t="shared" si="15"/>
        <v/>
      </c>
    </row>
    <row r="227" spans="1:14" ht="18" customHeight="1" x14ac:dyDescent="0.3">
      <c r="A227" s="28"/>
      <c r="B227" s="25"/>
      <c r="C227" s="26" t="str">
        <f t="shared" si="12"/>
        <v/>
      </c>
      <c r="D227" s="24"/>
      <c r="E227" s="24"/>
      <c r="F227" s="25"/>
      <c r="G227" s="43"/>
      <c r="H227" s="25"/>
      <c r="I227" s="24"/>
      <c r="J227" s="44" t="str">
        <f t="shared" si="13"/>
        <v/>
      </c>
      <c r="K227" s="24"/>
      <c r="L227" s="24"/>
      <c r="M227" s="26">
        <f t="shared" si="14"/>
        <v>0</v>
      </c>
      <c r="N227" s="45" t="str">
        <f t="shared" si="15"/>
        <v/>
      </c>
    </row>
    <row r="228" spans="1:14" ht="18" customHeight="1" x14ac:dyDescent="0.3">
      <c r="A228" s="28"/>
      <c r="B228" s="25"/>
      <c r="C228" s="26" t="str">
        <f t="shared" si="12"/>
        <v/>
      </c>
      <c r="D228" s="24"/>
      <c r="E228" s="24"/>
      <c r="F228" s="25"/>
      <c r="G228" s="43"/>
      <c r="H228" s="25"/>
      <c r="I228" s="24"/>
      <c r="J228" s="44" t="str">
        <f t="shared" si="13"/>
        <v/>
      </c>
      <c r="K228" s="24"/>
      <c r="L228" s="24"/>
      <c r="M228" s="26">
        <f t="shared" si="14"/>
        <v>0</v>
      </c>
      <c r="N228" s="45" t="str">
        <f t="shared" si="15"/>
        <v/>
      </c>
    </row>
    <row r="229" spans="1:14" ht="18" customHeight="1" x14ac:dyDescent="0.3">
      <c r="A229" s="28"/>
      <c r="B229" s="25"/>
      <c r="C229" s="26" t="str">
        <f t="shared" si="12"/>
        <v/>
      </c>
      <c r="D229" s="24"/>
      <c r="E229" s="24"/>
      <c r="F229" s="25"/>
      <c r="G229" s="43"/>
      <c r="H229" s="25"/>
      <c r="I229" s="24"/>
      <c r="J229" s="44" t="str">
        <f t="shared" si="13"/>
        <v/>
      </c>
      <c r="K229" s="24"/>
      <c r="L229" s="24"/>
      <c r="M229" s="26">
        <f t="shared" si="14"/>
        <v>0</v>
      </c>
      <c r="N229" s="45" t="str">
        <f t="shared" si="15"/>
        <v/>
      </c>
    </row>
    <row r="230" spans="1:14" ht="18" customHeight="1" x14ac:dyDescent="0.3">
      <c r="A230" s="28"/>
      <c r="B230" s="25"/>
      <c r="C230" s="26" t="str">
        <f t="shared" si="12"/>
        <v/>
      </c>
      <c r="D230" s="24"/>
      <c r="E230" s="24"/>
      <c r="F230" s="25"/>
      <c r="G230" s="43"/>
      <c r="H230" s="25"/>
      <c r="I230" s="24"/>
      <c r="J230" s="44" t="str">
        <f t="shared" si="13"/>
        <v/>
      </c>
      <c r="K230" s="24"/>
      <c r="L230" s="24"/>
      <c r="M230" s="26">
        <f t="shared" si="14"/>
        <v>0</v>
      </c>
      <c r="N230" s="45" t="str">
        <f t="shared" si="15"/>
        <v/>
      </c>
    </row>
    <row r="231" spans="1:14" ht="18" customHeight="1" x14ac:dyDescent="0.3">
      <c r="A231" s="28"/>
      <c r="B231" s="25"/>
      <c r="C231" s="26" t="str">
        <f t="shared" si="12"/>
        <v/>
      </c>
      <c r="D231" s="24"/>
      <c r="E231" s="24"/>
      <c r="F231" s="25"/>
      <c r="G231" s="43"/>
      <c r="H231" s="25"/>
      <c r="I231" s="24"/>
      <c r="J231" s="44" t="str">
        <f t="shared" si="13"/>
        <v/>
      </c>
      <c r="K231" s="24"/>
      <c r="L231" s="24"/>
      <c r="M231" s="26">
        <f t="shared" si="14"/>
        <v>0</v>
      </c>
      <c r="N231" s="45" t="str">
        <f t="shared" si="15"/>
        <v/>
      </c>
    </row>
    <row r="232" spans="1:14" ht="18" customHeight="1" x14ac:dyDescent="0.3">
      <c r="A232" s="28"/>
      <c r="B232" s="25"/>
      <c r="C232" s="26" t="str">
        <f t="shared" si="12"/>
        <v/>
      </c>
      <c r="D232" s="24"/>
      <c r="E232" s="24"/>
      <c r="F232" s="25"/>
      <c r="G232" s="43"/>
      <c r="H232" s="25"/>
      <c r="I232" s="24"/>
      <c r="J232" s="44" t="str">
        <f t="shared" si="13"/>
        <v/>
      </c>
      <c r="K232" s="24"/>
      <c r="L232" s="24"/>
      <c r="M232" s="26">
        <f t="shared" si="14"/>
        <v>0</v>
      </c>
      <c r="N232" s="45" t="str">
        <f t="shared" si="15"/>
        <v/>
      </c>
    </row>
    <row r="233" spans="1:14" ht="18" customHeight="1" x14ac:dyDescent="0.3">
      <c r="A233" s="28"/>
      <c r="B233" s="25"/>
      <c r="C233" s="26" t="str">
        <f t="shared" si="12"/>
        <v/>
      </c>
      <c r="D233" s="24"/>
      <c r="E233" s="24"/>
      <c r="F233" s="25"/>
      <c r="G233" s="43"/>
      <c r="H233" s="25"/>
      <c r="I233" s="24"/>
      <c r="J233" s="44" t="str">
        <f t="shared" si="13"/>
        <v/>
      </c>
      <c r="K233" s="24"/>
      <c r="L233" s="24"/>
      <c r="M233" s="26">
        <f t="shared" si="14"/>
        <v>0</v>
      </c>
      <c r="N233" s="45" t="str">
        <f t="shared" si="15"/>
        <v/>
      </c>
    </row>
    <row r="234" spans="1:14" ht="18" customHeight="1" x14ac:dyDescent="0.3">
      <c r="A234" s="28"/>
      <c r="B234" s="25"/>
      <c r="C234" s="26" t="str">
        <f t="shared" si="12"/>
        <v/>
      </c>
      <c r="D234" s="24"/>
      <c r="E234" s="24"/>
      <c r="F234" s="25"/>
      <c r="G234" s="43"/>
      <c r="H234" s="25"/>
      <c r="I234" s="24"/>
      <c r="J234" s="44" t="str">
        <f t="shared" si="13"/>
        <v/>
      </c>
      <c r="K234" s="24"/>
      <c r="L234" s="24"/>
      <c r="M234" s="26">
        <f t="shared" si="14"/>
        <v>0</v>
      </c>
      <c r="N234" s="45" t="str">
        <f t="shared" si="15"/>
        <v/>
      </c>
    </row>
    <row r="235" spans="1:14" ht="18" customHeight="1" x14ac:dyDescent="0.3">
      <c r="A235" s="28"/>
      <c r="B235" s="25"/>
      <c r="C235" s="26" t="str">
        <f t="shared" si="12"/>
        <v/>
      </c>
      <c r="D235" s="24"/>
      <c r="E235" s="24"/>
      <c r="F235" s="25"/>
      <c r="G235" s="43"/>
      <c r="H235" s="25"/>
      <c r="I235" s="24"/>
      <c r="J235" s="44" t="str">
        <f t="shared" si="13"/>
        <v/>
      </c>
      <c r="K235" s="24"/>
      <c r="L235" s="24"/>
      <c r="M235" s="26">
        <f t="shared" si="14"/>
        <v>0</v>
      </c>
      <c r="N235" s="45" t="str">
        <f t="shared" si="15"/>
        <v/>
      </c>
    </row>
    <row r="236" spans="1:14" ht="18" customHeight="1" x14ac:dyDescent="0.3">
      <c r="A236" s="28"/>
      <c r="B236" s="25"/>
      <c r="C236" s="26" t="str">
        <f t="shared" si="12"/>
        <v/>
      </c>
      <c r="D236" s="24"/>
      <c r="E236" s="24"/>
      <c r="F236" s="25"/>
      <c r="G236" s="43"/>
      <c r="H236" s="25"/>
      <c r="I236" s="24"/>
      <c r="J236" s="44" t="str">
        <f t="shared" si="13"/>
        <v/>
      </c>
      <c r="K236" s="24"/>
      <c r="L236" s="24"/>
      <c r="M236" s="26">
        <f t="shared" si="14"/>
        <v>0</v>
      </c>
      <c r="N236" s="45" t="str">
        <f t="shared" si="15"/>
        <v/>
      </c>
    </row>
    <row r="237" spans="1:14" ht="18" customHeight="1" x14ac:dyDescent="0.3">
      <c r="A237" s="28"/>
      <c r="B237" s="25"/>
      <c r="C237" s="26" t="str">
        <f t="shared" si="12"/>
        <v/>
      </c>
      <c r="D237" s="24"/>
      <c r="E237" s="24"/>
      <c r="F237" s="25"/>
      <c r="G237" s="43"/>
      <c r="H237" s="25"/>
      <c r="I237" s="24"/>
      <c r="J237" s="44" t="str">
        <f t="shared" si="13"/>
        <v/>
      </c>
      <c r="K237" s="24"/>
      <c r="L237" s="24"/>
      <c r="M237" s="26">
        <f t="shared" si="14"/>
        <v>0</v>
      </c>
      <c r="N237" s="45" t="str">
        <f t="shared" si="15"/>
        <v/>
      </c>
    </row>
    <row r="238" spans="1:14" ht="18" customHeight="1" x14ac:dyDescent="0.3">
      <c r="A238" s="28"/>
      <c r="B238" s="25"/>
      <c r="C238" s="26" t="str">
        <f t="shared" si="12"/>
        <v/>
      </c>
      <c r="D238" s="24"/>
      <c r="E238" s="24"/>
      <c r="F238" s="25"/>
      <c r="G238" s="43"/>
      <c r="H238" s="25"/>
      <c r="I238" s="24"/>
      <c r="J238" s="44" t="str">
        <f t="shared" si="13"/>
        <v/>
      </c>
      <c r="K238" s="24"/>
      <c r="L238" s="24"/>
      <c r="M238" s="26">
        <f t="shared" si="14"/>
        <v>0</v>
      </c>
      <c r="N238" s="45" t="str">
        <f t="shared" si="15"/>
        <v/>
      </c>
    </row>
    <row r="239" spans="1:14" ht="18" customHeight="1" x14ac:dyDescent="0.3">
      <c r="A239" s="28"/>
      <c r="B239" s="25"/>
      <c r="C239" s="26" t="str">
        <f t="shared" si="12"/>
        <v/>
      </c>
      <c r="D239" s="24"/>
      <c r="E239" s="24"/>
      <c r="F239" s="25"/>
      <c r="G239" s="43"/>
      <c r="H239" s="25"/>
      <c r="I239" s="24"/>
      <c r="J239" s="44" t="str">
        <f t="shared" si="13"/>
        <v/>
      </c>
      <c r="K239" s="24"/>
      <c r="L239" s="24"/>
      <c r="M239" s="26">
        <f t="shared" si="14"/>
        <v>0</v>
      </c>
      <c r="N239" s="45" t="str">
        <f t="shared" si="15"/>
        <v/>
      </c>
    </row>
    <row r="240" spans="1:14" ht="18" customHeight="1" x14ac:dyDescent="0.3">
      <c r="A240" s="28"/>
      <c r="B240" s="25"/>
      <c r="C240" s="26" t="str">
        <f t="shared" si="12"/>
        <v/>
      </c>
      <c r="D240" s="24"/>
      <c r="E240" s="24"/>
      <c r="F240" s="25"/>
      <c r="G240" s="43"/>
      <c r="H240" s="25"/>
      <c r="I240" s="24"/>
      <c r="J240" s="44" t="str">
        <f t="shared" si="13"/>
        <v/>
      </c>
      <c r="K240" s="24"/>
      <c r="L240" s="24"/>
      <c r="M240" s="26">
        <f t="shared" si="14"/>
        <v>0</v>
      </c>
      <c r="N240" s="45" t="str">
        <f t="shared" si="15"/>
        <v/>
      </c>
    </row>
    <row r="241" spans="1:14" ht="18" customHeight="1" x14ac:dyDescent="0.3">
      <c r="A241" s="28"/>
      <c r="B241" s="25"/>
      <c r="C241" s="26" t="str">
        <f t="shared" si="12"/>
        <v/>
      </c>
      <c r="D241" s="24"/>
      <c r="E241" s="24"/>
      <c r="F241" s="25"/>
      <c r="G241" s="43"/>
      <c r="H241" s="25"/>
      <c r="I241" s="24"/>
      <c r="J241" s="44" t="str">
        <f t="shared" si="13"/>
        <v/>
      </c>
      <c r="K241" s="24"/>
      <c r="L241" s="24"/>
      <c r="M241" s="26">
        <f t="shared" si="14"/>
        <v>0</v>
      </c>
      <c r="N241" s="45" t="str">
        <f t="shared" si="15"/>
        <v/>
      </c>
    </row>
    <row r="242" spans="1:14" ht="18" customHeight="1" x14ac:dyDescent="0.3">
      <c r="A242" s="28"/>
      <c r="B242" s="25"/>
      <c r="C242" s="26" t="str">
        <f t="shared" si="12"/>
        <v/>
      </c>
      <c r="D242" s="24"/>
      <c r="E242" s="24"/>
      <c r="F242" s="25"/>
      <c r="G242" s="43"/>
      <c r="H242" s="25"/>
      <c r="I242" s="24"/>
      <c r="J242" s="44" t="str">
        <f t="shared" si="13"/>
        <v/>
      </c>
      <c r="K242" s="24"/>
      <c r="L242" s="24"/>
      <c r="M242" s="26">
        <f t="shared" si="14"/>
        <v>0</v>
      </c>
      <c r="N242" s="45" t="str">
        <f t="shared" si="15"/>
        <v/>
      </c>
    </row>
    <row r="243" spans="1:14" ht="18" customHeight="1" x14ac:dyDescent="0.3">
      <c r="A243" s="28"/>
      <c r="B243" s="25"/>
      <c r="C243" s="26" t="str">
        <f t="shared" si="12"/>
        <v/>
      </c>
      <c r="D243" s="24"/>
      <c r="E243" s="24"/>
      <c r="F243" s="25"/>
      <c r="G243" s="43"/>
      <c r="H243" s="25"/>
      <c r="I243" s="24"/>
      <c r="J243" s="44" t="str">
        <f t="shared" si="13"/>
        <v/>
      </c>
      <c r="K243" s="24"/>
      <c r="L243" s="24"/>
      <c r="M243" s="26">
        <f t="shared" si="14"/>
        <v>0</v>
      </c>
      <c r="N243" s="45" t="str">
        <f t="shared" si="15"/>
        <v/>
      </c>
    </row>
    <row r="244" spans="1:14" ht="18" customHeight="1" x14ac:dyDescent="0.3">
      <c r="A244" s="28"/>
      <c r="B244" s="25"/>
      <c r="C244" s="26" t="str">
        <f t="shared" si="12"/>
        <v/>
      </c>
      <c r="D244" s="24"/>
      <c r="E244" s="24"/>
      <c r="F244" s="25"/>
      <c r="G244" s="43"/>
      <c r="H244" s="25"/>
      <c r="I244" s="24"/>
      <c r="J244" s="44" t="str">
        <f t="shared" si="13"/>
        <v/>
      </c>
      <c r="K244" s="24"/>
      <c r="L244" s="24"/>
      <c r="M244" s="26">
        <f t="shared" si="14"/>
        <v>0</v>
      </c>
      <c r="N244" s="45" t="str">
        <f t="shared" si="15"/>
        <v/>
      </c>
    </row>
    <row r="245" spans="1:14" ht="18" customHeight="1" x14ac:dyDescent="0.3">
      <c r="A245" s="28"/>
      <c r="B245" s="25"/>
      <c r="C245" s="26" t="str">
        <f t="shared" si="12"/>
        <v/>
      </c>
      <c r="D245" s="24"/>
      <c r="E245" s="24"/>
      <c r="F245" s="25"/>
      <c r="G245" s="43"/>
      <c r="H245" s="25"/>
      <c r="I245" s="24"/>
      <c r="J245" s="44" t="str">
        <f t="shared" si="13"/>
        <v/>
      </c>
      <c r="K245" s="24"/>
      <c r="L245" s="24"/>
      <c r="M245" s="26">
        <f t="shared" si="14"/>
        <v>0</v>
      </c>
      <c r="N245" s="45" t="str">
        <f t="shared" si="15"/>
        <v/>
      </c>
    </row>
    <row r="246" spans="1:14" ht="18" customHeight="1" x14ac:dyDescent="0.3">
      <c r="A246" s="28"/>
      <c r="B246" s="25"/>
      <c r="C246" s="26" t="str">
        <f t="shared" si="12"/>
        <v/>
      </c>
      <c r="D246" s="24"/>
      <c r="E246" s="24"/>
      <c r="F246" s="25"/>
      <c r="G246" s="43"/>
      <c r="H246" s="25"/>
      <c r="I246" s="24"/>
      <c r="J246" s="44" t="str">
        <f t="shared" si="13"/>
        <v/>
      </c>
      <c r="K246" s="24"/>
      <c r="L246" s="24"/>
      <c r="M246" s="26">
        <f t="shared" si="14"/>
        <v>0</v>
      </c>
      <c r="N246" s="45" t="str">
        <f t="shared" si="15"/>
        <v/>
      </c>
    </row>
    <row r="247" spans="1:14" ht="18" customHeight="1" x14ac:dyDescent="0.3">
      <c r="A247" s="28"/>
      <c r="B247" s="25"/>
      <c r="C247" s="26" t="str">
        <f t="shared" si="12"/>
        <v/>
      </c>
      <c r="D247" s="24"/>
      <c r="E247" s="24"/>
      <c r="F247" s="25"/>
      <c r="G247" s="43"/>
      <c r="H247" s="25"/>
      <c r="I247" s="24"/>
      <c r="J247" s="44" t="str">
        <f t="shared" si="13"/>
        <v/>
      </c>
      <c r="K247" s="24"/>
      <c r="L247" s="24"/>
      <c r="M247" s="26">
        <f t="shared" si="14"/>
        <v>0</v>
      </c>
      <c r="N247" s="45" t="str">
        <f t="shared" si="15"/>
        <v/>
      </c>
    </row>
    <row r="248" spans="1:14" ht="18" customHeight="1" x14ac:dyDescent="0.3">
      <c r="A248" s="28"/>
      <c r="B248" s="25"/>
      <c r="C248" s="26" t="str">
        <f t="shared" si="12"/>
        <v/>
      </c>
      <c r="D248" s="24"/>
      <c r="E248" s="24"/>
      <c r="F248" s="25"/>
      <c r="G248" s="43"/>
      <c r="H248" s="25"/>
      <c r="I248" s="24"/>
      <c r="J248" s="44" t="str">
        <f t="shared" si="13"/>
        <v/>
      </c>
      <c r="K248" s="24"/>
      <c r="L248" s="24"/>
      <c r="M248" s="26">
        <f t="shared" si="14"/>
        <v>0</v>
      </c>
      <c r="N248" s="45" t="str">
        <f t="shared" si="15"/>
        <v/>
      </c>
    </row>
    <row r="249" spans="1:14" ht="18" customHeight="1" x14ac:dyDescent="0.3">
      <c r="A249" s="28"/>
      <c r="B249" s="25"/>
      <c r="C249" s="26" t="str">
        <f t="shared" si="12"/>
        <v/>
      </c>
      <c r="D249" s="24"/>
      <c r="E249" s="24"/>
      <c r="F249" s="25"/>
      <c r="G249" s="43"/>
      <c r="H249" s="25"/>
      <c r="I249" s="24"/>
      <c r="J249" s="44" t="str">
        <f t="shared" si="13"/>
        <v/>
      </c>
      <c r="K249" s="24"/>
      <c r="L249" s="24"/>
      <c r="M249" s="26">
        <f t="shared" si="14"/>
        <v>0</v>
      </c>
      <c r="N249" s="45" t="str">
        <f t="shared" si="15"/>
        <v/>
      </c>
    </row>
    <row r="250" spans="1:14" ht="18" customHeight="1" x14ac:dyDescent="0.3">
      <c r="A250" s="28"/>
      <c r="B250" s="25"/>
      <c r="C250" s="26" t="str">
        <f t="shared" si="12"/>
        <v/>
      </c>
      <c r="D250" s="24"/>
      <c r="E250" s="24"/>
      <c r="F250" s="25"/>
      <c r="G250" s="43"/>
      <c r="H250" s="25"/>
      <c r="I250" s="24"/>
      <c r="J250" s="44" t="str">
        <f t="shared" si="13"/>
        <v/>
      </c>
      <c r="K250" s="24"/>
      <c r="L250" s="24"/>
      <c r="M250" s="26">
        <f t="shared" si="14"/>
        <v>0</v>
      </c>
      <c r="N250" s="45" t="str">
        <f t="shared" si="15"/>
        <v/>
      </c>
    </row>
    <row r="251" spans="1:14" ht="18" customHeight="1" x14ac:dyDescent="0.3">
      <c r="A251" s="28"/>
      <c r="B251" s="25"/>
      <c r="C251" s="26" t="str">
        <f t="shared" si="12"/>
        <v/>
      </c>
      <c r="D251" s="24"/>
      <c r="E251" s="24"/>
      <c r="F251" s="25"/>
      <c r="G251" s="43"/>
      <c r="H251" s="25"/>
      <c r="I251" s="24"/>
      <c r="J251" s="44" t="str">
        <f t="shared" si="13"/>
        <v/>
      </c>
      <c r="K251" s="24"/>
      <c r="L251" s="24"/>
      <c r="M251" s="26">
        <f t="shared" si="14"/>
        <v>0</v>
      </c>
      <c r="N251" s="45" t="str">
        <f t="shared" si="15"/>
        <v/>
      </c>
    </row>
    <row r="252" spans="1:14" ht="18" customHeight="1" x14ac:dyDescent="0.3">
      <c r="A252" s="28"/>
      <c r="B252" s="25"/>
      <c r="C252" s="26" t="str">
        <f t="shared" si="12"/>
        <v/>
      </c>
      <c r="D252" s="24"/>
      <c r="E252" s="24"/>
      <c r="F252" s="25"/>
      <c r="G252" s="43"/>
      <c r="H252" s="25"/>
      <c r="I252" s="24"/>
      <c r="J252" s="44" t="str">
        <f t="shared" si="13"/>
        <v/>
      </c>
      <c r="K252" s="24"/>
      <c r="L252" s="24"/>
      <c r="M252" s="26">
        <f t="shared" si="14"/>
        <v>0</v>
      </c>
      <c r="N252" s="45" t="str">
        <f t="shared" si="15"/>
        <v/>
      </c>
    </row>
    <row r="253" spans="1:14" ht="18" customHeight="1" x14ac:dyDescent="0.3">
      <c r="A253" s="28"/>
      <c r="B253" s="25"/>
      <c r="C253" s="26" t="str">
        <f t="shared" si="12"/>
        <v/>
      </c>
      <c r="D253" s="24"/>
      <c r="E253" s="24"/>
      <c r="F253" s="25"/>
      <c r="G253" s="43"/>
      <c r="H253" s="25"/>
      <c r="I253" s="24"/>
      <c r="J253" s="44" t="str">
        <f t="shared" si="13"/>
        <v/>
      </c>
      <c r="K253" s="24"/>
      <c r="L253" s="24"/>
      <c r="M253" s="26">
        <f t="shared" si="14"/>
        <v>0</v>
      </c>
      <c r="N253" s="45" t="str">
        <f t="shared" si="15"/>
        <v/>
      </c>
    </row>
    <row r="254" spans="1:14" ht="18" customHeight="1" x14ac:dyDescent="0.3">
      <c r="A254" s="28"/>
      <c r="B254" s="25"/>
      <c r="C254" s="26" t="str">
        <f t="shared" si="12"/>
        <v/>
      </c>
      <c r="D254" s="24"/>
      <c r="E254" s="24"/>
      <c r="F254" s="25"/>
      <c r="G254" s="43"/>
      <c r="H254" s="25"/>
      <c r="I254" s="24"/>
      <c r="J254" s="44" t="str">
        <f t="shared" si="13"/>
        <v/>
      </c>
      <c r="K254" s="24"/>
      <c r="L254" s="24"/>
      <c r="M254" s="26">
        <f t="shared" si="14"/>
        <v>0</v>
      </c>
      <c r="N254" s="45" t="str">
        <f t="shared" si="15"/>
        <v/>
      </c>
    </row>
    <row r="255" spans="1:14" ht="18" customHeight="1" x14ac:dyDescent="0.3">
      <c r="A255" s="28"/>
      <c r="B255" s="25"/>
      <c r="C255" s="26" t="str">
        <f t="shared" si="12"/>
        <v/>
      </c>
      <c r="D255" s="24"/>
      <c r="E255" s="24"/>
      <c r="F255" s="25"/>
      <c r="G255" s="43"/>
      <c r="H255" s="25"/>
      <c r="I255" s="24"/>
      <c r="J255" s="44" t="str">
        <f t="shared" si="13"/>
        <v/>
      </c>
      <c r="K255" s="24"/>
      <c r="L255" s="24"/>
      <c r="M255" s="26">
        <f t="shared" si="14"/>
        <v>0</v>
      </c>
      <c r="N255" s="45" t="str">
        <f t="shared" si="15"/>
        <v/>
      </c>
    </row>
    <row r="256" spans="1:14" ht="18" customHeight="1" x14ac:dyDescent="0.3">
      <c r="A256" s="28"/>
      <c r="B256" s="25"/>
      <c r="C256" s="26" t="str">
        <f t="shared" si="12"/>
        <v/>
      </c>
      <c r="D256" s="24"/>
      <c r="E256" s="24"/>
      <c r="F256" s="25"/>
      <c r="G256" s="43"/>
      <c r="H256" s="25"/>
      <c r="I256" s="24"/>
      <c r="J256" s="44" t="str">
        <f t="shared" si="13"/>
        <v/>
      </c>
      <c r="K256" s="24"/>
      <c r="L256" s="24"/>
      <c r="M256" s="26">
        <f t="shared" si="14"/>
        <v>0</v>
      </c>
      <c r="N256" s="45" t="str">
        <f t="shared" si="15"/>
        <v/>
      </c>
    </row>
    <row r="257" spans="1:14" ht="18" customHeight="1" x14ac:dyDescent="0.3">
      <c r="A257" s="28"/>
      <c r="B257" s="25"/>
      <c r="C257" s="26" t="str">
        <f t="shared" si="12"/>
        <v/>
      </c>
      <c r="D257" s="24"/>
      <c r="E257" s="24"/>
      <c r="F257" s="25"/>
      <c r="G257" s="43"/>
      <c r="H257" s="25"/>
      <c r="I257" s="24"/>
      <c r="J257" s="44" t="str">
        <f t="shared" si="13"/>
        <v/>
      </c>
      <c r="K257" s="24"/>
      <c r="L257" s="24"/>
      <c r="M257" s="26">
        <f t="shared" si="14"/>
        <v>0</v>
      </c>
      <c r="N257" s="45" t="str">
        <f t="shared" si="15"/>
        <v/>
      </c>
    </row>
    <row r="258" spans="1:14" ht="18" customHeight="1" x14ac:dyDescent="0.3">
      <c r="A258" s="28"/>
      <c r="B258" s="25"/>
      <c r="C258" s="26" t="str">
        <f t="shared" si="12"/>
        <v/>
      </c>
      <c r="D258" s="24"/>
      <c r="E258" s="24"/>
      <c r="F258" s="25"/>
      <c r="G258" s="43"/>
      <c r="H258" s="25"/>
      <c r="I258" s="24"/>
      <c r="J258" s="44" t="str">
        <f t="shared" si="13"/>
        <v/>
      </c>
      <c r="K258" s="24"/>
      <c r="L258" s="24"/>
      <c r="M258" s="26">
        <f t="shared" si="14"/>
        <v>0</v>
      </c>
      <c r="N258" s="45" t="str">
        <f t="shared" si="15"/>
        <v/>
      </c>
    </row>
    <row r="259" spans="1:14" ht="18" customHeight="1" x14ac:dyDescent="0.3">
      <c r="A259" s="28"/>
      <c r="B259" s="25"/>
      <c r="C259" s="26" t="str">
        <f t="shared" si="12"/>
        <v/>
      </c>
      <c r="D259" s="24"/>
      <c r="E259" s="24"/>
      <c r="F259" s="25"/>
      <c r="G259" s="43"/>
      <c r="H259" s="25"/>
      <c r="I259" s="24"/>
      <c r="J259" s="44" t="str">
        <f t="shared" si="13"/>
        <v/>
      </c>
      <c r="K259" s="24"/>
      <c r="L259" s="24"/>
      <c r="M259" s="26">
        <f t="shared" si="14"/>
        <v>0</v>
      </c>
      <c r="N259" s="45" t="str">
        <f t="shared" si="15"/>
        <v/>
      </c>
    </row>
    <row r="260" spans="1:14" ht="18" customHeight="1" x14ac:dyDescent="0.3">
      <c r="A260" s="28"/>
      <c r="B260" s="25"/>
      <c r="C260" s="26" t="str">
        <f t="shared" si="12"/>
        <v/>
      </c>
      <c r="D260" s="24"/>
      <c r="E260" s="24"/>
      <c r="F260" s="25"/>
      <c r="G260" s="43"/>
      <c r="H260" s="25"/>
      <c r="I260" s="24"/>
      <c r="J260" s="44" t="str">
        <f t="shared" si="13"/>
        <v/>
      </c>
      <c r="K260" s="24"/>
      <c r="L260" s="24"/>
      <c r="M260" s="26">
        <f t="shared" si="14"/>
        <v>0</v>
      </c>
      <c r="N260" s="45" t="str">
        <f t="shared" si="15"/>
        <v/>
      </c>
    </row>
    <row r="261" spans="1:14" ht="18" customHeight="1" x14ac:dyDescent="0.3">
      <c r="A261" s="28"/>
      <c r="B261" s="25"/>
      <c r="C261" s="26" t="str">
        <f t="shared" si="12"/>
        <v/>
      </c>
      <c r="D261" s="24"/>
      <c r="E261" s="24"/>
      <c r="F261" s="25"/>
      <c r="G261" s="43"/>
      <c r="H261" s="25"/>
      <c r="I261" s="24"/>
      <c r="J261" s="44" t="str">
        <f t="shared" si="13"/>
        <v/>
      </c>
      <c r="K261" s="24"/>
      <c r="L261" s="24"/>
      <c r="M261" s="26">
        <f t="shared" si="14"/>
        <v>0</v>
      </c>
      <c r="N261" s="45" t="str">
        <f t="shared" si="15"/>
        <v/>
      </c>
    </row>
    <row r="262" spans="1:14" ht="18" customHeight="1" x14ac:dyDescent="0.3">
      <c r="A262" s="28"/>
      <c r="B262" s="25"/>
      <c r="C262" s="26" t="str">
        <f t="shared" ref="C262:C325" si="16">IF(B262="","",IFERROR(INDEX(People_Name,MATCH(B262,People_ID,0)),"Not in People"))</f>
        <v/>
      </c>
      <c r="D262" s="24"/>
      <c r="E262" s="24"/>
      <c r="F262" s="25"/>
      <c r="G262" s="43"/>
      <c r="H262" s="25"/>
      <c r="I262" s="24"/>
      <c r="J262" s="44" t="str">
        <f t="shared" ref="J262:J325" si="17">IF(M262&lt;&gt;1,"",IF(N262=DATE(9999,12,31),"No expiry",N262))</f>
        <v/>
      </c>
      <c r="K262" s="24"/>
      <c r="L262" s="24"/>
      <c r="M262" s="26">
        <f t="shared" ref="M262:M325" si="18">IF(OR(A262="",B262="",D262="",H262="Fail"),0,IF(OR(H262="Pass",F262="Yes"),1,0))</f>
        <v>0</v>
      </c>
      <c r="N262" s="45" t="str">
        <f t="shared" ref="N262:N325" si="19">IF(M262&lt;&gt;1,"",IF(IFERROR(INDEX(CourseValidity,MATCH(D262,CourseList,0)),0)=0,DATE(9999,12,31),EDATE(A262,IFERROR(INDEX(CourseValidity,MATCH(D262,CourseList,0)),0))))</f>
        <v/>
      </c>
    </row>
    <row r="263" spans="1:14" ht="18" customHeight="1" x14ac:dyDescent="0.3">
      <c r="A263" s="28"/>
      <c r="B263" s="25"/>
      <c r="C263" s="26" t="str">
        <f t="shared" si="16"/>
        <v/>
      </c>
      <c r="D263" s="24"/>
      <c r="E263" s="24"/>
      <c r="F263" s="25"/>
      <c r="G263" s="43"/>
      <c r="H263" s="25"/>
      <c r="I263" s="24"/>
      <c r="J263" s="44" t="str">
        <f t="shared" si="17"/>
        <v/>
      </c>
      <c r="K263" s="24"/>
      <c r="L263" s="24"/>
      <c r="M263" s="26">
        <f t="shared" si="18"/>
        <v>0</v>
      </c>
      <c r="N263" s="45" t="str">
        <f t="shared" si="19"/>
        <v/>
      </c>
    </row>
    <row r="264" spans="1:14" ht="18" customHeight="1" x14ac:dyDescent="0.3">
      <c r="A264" s="28"/>
      <c r="B264" s="25"/>
      <c r="C264" s="26" t="str">
        <f t="shared" si="16"/>
        <v/>
      </c>
      <c r="D264" s="24"/>
      <c r="E264" s="24"/>
      <c r="F264" s="25"/>
      <c r="G264" s="43"/>
      <c r="H264" s="25"/>
      <c r="I264" s="24"/>
      <c r="J264" s="44" t="str">
        <f t="shared" si="17"/>
        <v/>
      </c>
      <c r="K264" s="24"/>
      <c r="L264" s="24"/>
      <c r="M264" s="26">
        <f t="shared" si="18"/>
        <v>0</v>
      </c>
      <c r="N264" s="45" t="str">
        <f t="shared" si="19"/>
        <v/>
      </c>
    </row>
    <row r="265" spans="1:14" ht="18" customHeight="1" x14ac:dyDescent="0.3">
      <c r="A265" s="28"/>
      <c r="B265" s="25"/>
      <c r="C265" s="26" t="str">
        <f t="shared" si="16"/>
        <v/>
      </c>
      <c r="D265" s="24"/>
      <c r="E265" s="24"/>
      <c r="F265" s="25"/>
      <c r="G265" s="43"/>
      <c r="H265" s="25"/>
      <c r="I265" s="24"/>
      <c r="J265" s="44" t="str">
        <f t="shared" si="17"/>
        <v/>
      </c>
      <c r="K265" s="24"/>
      <c r="L265" s="24"/>
      <c r="M265" s="26">
        <f t="shared" si="18"/>
        <v>0</v>
      </c>
      <c r="N265" s="45" t="str">
        <f t="shared" si="19"/>
        <v/>
      </c>
    </row>
    <row r="266" spans="1:14" ht="18" customHeight="1" x14ac:dyDescent="0.3">
      <c r="A266" s="28"/>
      <c r="B266" s="25"/>
      <c r="C266" s="26" t="str">
        <f t="shared" si="16"/>
        <v/>
      </c>
      <c r="D266" s="24"/>
      <c r="E266" s="24"/>
      <c r="F266" s="25"/>
      <c r="G266" s="43"/>
      <c r="H266" s="25"/>
      <c r="I266" s="24"/>
      <c r="J266" s="44" t="str">
        <f t="shared" si="17"/>
        <v/>
      </c>
      <c r="K266" s="24"/>
      <c r="L266" s="24"/>
      <c r="M266" s="26">
        <f t="shared" si="18"/>
        <v>0</v>
      </c>
      <c r="N266" s="45" t="str">
        <f t="shared" si="19"/>
        <v/>
      </c>
    </row>
    <row r="267" spans="1:14" ht="18" customHeight="1" x14ac:dyDescent="0.3">
      <c r="A267" s="28"/>
      <c r="B267" s="25"/>
      <c r="C267" s="26" t="str">
        <f t="shared" si="16"/>
        <v/>
      </c>
      <c r="D267" s="24"/>
      <c r="E267" s="24"/>
      <c r="F267" s="25"/>
      <c r="G267" s="43"/>
      <c r="H267" s="25"/>
      <c r="I267" s="24"/>
      <c r="J267" s="44" t="str">
        <f t="shared" si="17"/>
        <v/>
      </c>
      <c r="K267" s="24"/>
      <c r="L267" s="24"/>
      <c r="M267" s="26">
        <f t="shared" si="18"/>
        <v>0</v>
      </c>
      <c r="N267" s="45" t="str">
        <f t="shared" si="19"/>
        <v/>
      </c>
    </row>
    <row r="268" spans="1:14" ht="18" customHeight="1" x14ac:dyDescent="0.3">
      <c r="A268" s="28"/>
      <c r="B268" s="25"/>
      <c r="C268" s="26" t="str">
        <f t="shared" si="16"/>
        <v/>
      </c>
      <c r="D268" s="24"/>
      <c r="E268" s="24"/>
      <c r="F268" s="25"/>
      <c r="G268" s="43"/>
      <c r="H268" s="25"/>
      <c r="I268" s="24"/>
      <c r="J268" s="44" t="str">
        <f t="shared" si="17"/>
        <v/>
      </c>
      <c r="K268" s="24"/>
      <c r="L268" s="24"/>
      <c r="M268" s="26">
        <f t="shared" si="18"/>
        <v>0</v>
      </c>
      <c r="N268" s="45" t="str">
        <f t="shared" si="19"/>
        <v/>
      </c>
    </row>
    <row r="269" spans="1:14" ht="18" customHeight="1" x14ac:dyDescent="0.3">
      <c r="A269" s="28"/>
      <c r="B269" s="25"/>
      <c r="C269" s="26" t="str">
        <f t="shared" si="16"/>
        <v/>
      </c>
      <c r="D269" s="24"/>
      <c r="E269" s="24"/>
      <c r="F269" s="25"/>
      <c r="G269" s="43"/>
      <c r="H269" s="25"/>
      <c r="I269" s="24"/>
      <c r="J269" s="44" t="str">
        <f t="shared" si="17"/>
        <v/>
      </c>
      <c r="K269" s="24"/>
      <c r="L269" s="24"/>
      <c r="M269" s="26">
        <f t="shared" si="18"/>
        <v>0</v>
      </c>
      <c r="N269" s="45" t="str">
        <f t="shared" si="19"/>
        <v/>
      </c>
    </row>
    <row r="270" spans="1:14" ht="18" customHeight="1" x14ac:dyDescent="0.3">
      <c r="A270" s="28"/>
      <c r="B270" s="25"/>
      <c r="C270" s="26" t="str">
        <f t="shared" si="16"/>
        <v/>
      </c>
      <c r="D270" s="24"/>
      <c r="E270" s="24"/>
      <c r="F270" s="25"/>
      <c r="G270" s="43"/>
      <c r="H270" s="25"/>
      <c r="I270" s="24"/>
      <c r="J270" s="44" t="str">
        <f t="shared" si="17"/>
        <v/>
      </c>
      <c r="K270" s="24"/>
      <c r="L270" s="24"/>
      <c r="M270" s="26">
        <f t="shared" si="18"/>
        <v>0</v>
      </c>
      <c r="N270" s="45" t="str">
        <f t="shared" si="19"/>
        <v/>
      </c>
    </row>
    <row r="271" spans="1:14" ht="18" customHeight="1" x14ac:dyDescent="0.3">
      <c r="A271" s="28"/>
      <c r="B271" s="25"/>
      <c r="C271" s="26" t="str">
        <f t="shared" si="16"/>
        <v/>
      </c>
      <c r="D271" s="24"/>
      <c r="E271" s="24"/>
      <c r="F271" s="25"/>
      <c r="G271" s="43"/>
      <c r="H271" s="25"/>
      <c r="I271" s="24"/>
      <c r="J271" s="44" t="str">
        <f t="shared" si="17"/>
        <v/>
      </c>
      <c r="K271" s="24"/>
      <c r="L271" s="24"/>
      <c r="M271" s="26">
        <f t="shared" si="18"/>
        <v>0</v>
      </c>
      <c r="N271" s="45" t="str">
        <f t="shared" si="19"/>
        <v/>
      </c>
    </row>
    <row r="272" spans="1:14" ht="18" customHeight="1" x14ac:dyDescent="0.3">
      <c r="A272" s="28"/>
      <c r="B272" s="25"/>
      <c r="C272" s="26" t="str">
        <f t="shared" si="16"/>
        <v/>
      </c>
      <c r="D272" s="24"/>
      <c r="E272" s="24"/>
      <c r="F272" s="25"/>
      <c r="G272" s="43"/>
      <c r="H272" s="25"/>
      <c r="I272" s="24"/>
      <c r="J272" s="44" t="str">
        <f t="shared" si="17"/>
        <v/>
      </c>
      <c r="K272" s="24"/>
      <c r="L272" s="24"/>
      <c r="M272" s="26">
        <f t="shared" si="18"/>
        <v>0</v>
      </c>
      <c r="N272" s="45" t="str">
        <f t="shared" si="19"/>
        <v/>
      </c>
    </row>
    <row r="273" spans="1:14" ht="18" customHeight="1" x14ac:dyDescent="0.3">
      <c r="A273" s="28"/>
      <c r="B273" s="25"/>
      <c r="C273" s="26" t="str">
        <f t="shared" si="16"/>
        <v/>
      </c>
      <c r="D273" s="24"/>
      <c r="E273" s="24"/>
      <c r="F273" s="25"/>
      <c r="G273" s="43"/>
      <c r="H273" s="25"/>
      <c r="I273" s="24"/>
      <c r="J273" s="44" t="str">
        <f t="shared" si="17"/>
        <v/>
      </c>
      <c r="K273" s="24"/>
      <c r="L273" s="24"/>
      <c r="M273" s="26">
        <f t="shared" si="18"/>
        <v>0</v>
      </c>
      <c r="N273" s="45" t="str">
        <f t="shared" si="19"/>
        <v/>
      </c>
    </row>
    <row r="274" spans="1:14" ht="18" customHeight="1" x14ac:dyDescent="0.3">
      <c r="A274" s="28"/>
      <c r="B274" s="25"/>
      <c r="C274" s="26" t="str">
        <f t="shared" si="16"/>
        <v/>
      </c>
      <c r="D274" s="24"/>
      <c r="E274" s="24"/>
      <c r="F274" s="25"/>
      <c r="G274" s="43"/>
      <c r="H274" s="25"/>
      <c r="I274" s="24"/>
      <c r="J274" s="44" t="str">
        <f t="shared" si="17"/>
        <v/>
      </c>
      <c r="K274" s="24"/>
      <c r="L274" s="24"/>
      <c r="M274" s="26">
        <f t="shared" si="18"/>
        <v>0</v>
      </c>
      <c r="N274" s="45" t="str">
        <f t="shared" si="19"/>
        <v/>
      </c>
    </row>
    <row r="275" spans="1:14" ht="18" customHeight="1" x14ac:dyDescent="0.3">
      <c r="A275" s="28"/>
      <c r="B275" s="25"/>
      <c r="C275" s="26" t="str">
        <f t="shared" si="16"/>
        <v/>
      </c>
      <c r="D275" s="24"/>
      <c r="E275" s="24"/>
      <c r="F275" s="25"/>
      <c r="G275" s="43"/>
      <c r="H275" s="25"/>
      <c r="I275" s="24"/>
      <c r="J275" s="44" t="str">
        <f t="shared" si="17"/>
        <v/>
      </c>
      <c r="K275" s="24"/>
      <c r="L275" s="24"/>
      <c r="M275" s="26">
        <f t="shared" si="18"/>
        <v>0</v>
      </c>
      <c r="N275" s="45" t="str">
        <f t="shared" si="19"/>
        <v/>
      </c>
    </row>
    <row r="276" spans="1:14" ht="18" customHeight="1" x14ac:dyDescent="0.3">
      <c r="A276" s="28"/>
      <c r="B276" s="25"/>
      <c r="C276" s="26" t="str">
        <f t="shared" si="16"/>
        <v/>
      </c>
      <c r="D276" s="24"/>
      <c r="E276" s="24"/>
      <c r="F276" s="25"/>
      <c r="G276" s="43"/>
      <c r="H276" s="25"/>
      <c r="I276" s="24"/>
      <c r="J276" s="44" t="str">
        <f t="shared" si="17"/>
        <v/>
      </c>
      <c r="K276" s="24"/>
      <c r="L276" s="24"/>
      <c r="M276" s="26">
        <f t="shared" si="18"/>
        <v>0</v>
      </c>
      <c r="N276" s="45" t="str">
        <f t="shared" si="19"/>
        <v/>
      </c>
    </row>
    <row r="277" spans="1:14" ht="18" customHeight="1" x14ac:dyDescent="0.3">
      <c r="A277" s="28"/>
      <c r="B277" s="25"/>
      <c r="C277" s="26" t="str">
        <f t="shared" si="16"/>
        <v/>
      </c>
      <c r="D277" s="24"/>
      <c r="E277" s="24"/>
      <c r="F277" s="25"/>
      <c r="G277" s="43"/>
      <c r="H277" s="25"/>
      <c r="I277" s="24"/>
      <c r="J277" s="44" t="str">
        <f t="shared" si="17"/>
        <v/>
      </c>
      <c r="K277" s="24"/>
      <c r="L277" s="24"/>
      <c r="M277" s="26">
        <f t="shared" si="18"/>
        <v>0</v>
      </c>
      <c r="N277" s="45" t="str">
        <f t="shared" si="19"/>
        <v/>
      </c>
    </row>
    <row r="278" spans="1:14" ht="18" customHeight="1" x14ac:dyDescent="0.3">
      <c r="A278" s="28"/>
      <c r="B278" s="25"/>
      <c r="C278" s="26" t="str">
        <f t="shared" si="16"/>
        <v/>
      </c>
      <c r="D278" s="24"/>
      <c r="E278" s="24"/>
      <c r="F278" s="25"/>
      <c r="G278" s="43"/>
      <c r="H278" s="25"/>
      <c r="I278" s="24"/>
      <c r="J278" s="44" t="str">
        <f t="shared" si="17"/>
        <v/>
      </c>
      <c r="K278" s="24"/>
      <c r="L278" s="24"/>
      <c r="M278" s="26">
        <f t="shared" si="18"/>
        <v>0</v>
      </c>
      <c r="N278" s="45" t="str">
        <f t="shared" si="19"/>
        <v/>
      </c>
    </row>
    <row r="279" spans="1:14" ht="18" customHeight="1" x14ac:dyDescent="0.3">
      <c r="A279" s="28"/>
      <c r="B279" s="25"/>
      <c r="C279" s="26" t="str">
        <f t="shared" si="16"/>
        <v/>
      </c>
      <c r="D279" s="24"/>
      <c r="E279" s="24"/>
      <c r="F279" s="25"/>
      <c r="G279" s="43"/>
      <c r="H279" s="25"/>
      <c r="I279" s="24"/>
      <c r="J279" s="44" t="str">
        <f t="shared" si="17"/>
        <v/>
      </c>
      <c r="K279" s="24"/>
      <c r="L279" s="24"/>
      <c r="M279" s="26">
        <f t="shared" si="18"/>
        <v>0</v>
      </c>
      <c r="N279" s="45" t="str">
        <f t="shared" si="19"/>
        <v/>
      </c>
    </row>
    <row r="280" spans="1:14" ht="18" customHeight="1" x14ac:dyDescent="0.3">
      <c r="A280" s="28"/>
      <c r="B280" s="25"/>
      <c r="C280" s="26" t="str">
        <f t="shared" si="16"/>
        <v/>
      </c>
      <c r="D280" s="24"/>
      <c r="E280" s="24"/>
      <c r="F280" s="25"/>
      <c r="G280" s="43"/>
      <c r="H280" s="25"/>
      <c r="I280" s="24"/>
      <c r="J280" s="44" t="str">
        <f t="shared" si="17"/>
        <v/>
      </c>
      <c r="K280" s="24"/>
      <c r="L280" s="24"/>
      <c r="M280" s="26">
        <f t="shared" si="18"/>
        <v>0</v>
      </c>
      <c r="N280" s="45" t="str">
        <f t="shared" si="19"/>
        <v/>
      </c>
    </row>
    <row r="281" spans="1:14" ht="18" customHeight="1" x14ac:dyDescent="0.3">
      <c r="A281" s="28"/>
      <c r="B281" s="25"/>
      <c r="C281" s="26" t="str">
        <f t="shared" si="16"/>
        <v/>
      </c>
      <c r="D281" s="24"/>
      <c r="E281" s="24"/>
      <c r="F281" s="25"/>
      <c r="G281" s="43"/>
      <c r="H281" s="25"/>
      <c r="I281" s="24"/>
      <c r="J281" s="44" t="str">
        <f t="shared" si="17"/>
        <v/>
      </c>
      <c r="K281" s="24"/>
      <c r="L281" s="24"/>
      <c r="M281" s="26">
        <f t="shared" si="18"/>
        <v>0</v>
      </c>
      <c r="N281" s="45" t="str">
        <f t="shared" si="19"/>
        <v/>
      </c>
    </row>
    <row r="282" spans="1:14" ht="18" customHeight="1" x14ac:dyDescent="0.3">
      <c r="A282" s="28"/>
      <c r="B282" s="25"/>
      <c r="C282" s="26" t="str">
        <f t="shared" si="16"/>
        <v/>
      </c>
      <c r="D282" s="24"/>
      <c r="E282" s="24"/>
      <c r="F282" s="25"/>
      <c r="G282" s="43"/>
      <c r="H282" s="25"/>
      <c r="I282" s="24"/>
      <c r="J282" s="44" t="str">
        <f t="shared" si="17"/>
        <v/>
      </c>
      <c r="K282" s="24"/>
      <c r="L282" s="24"/>
      <c r="M282" s="26">
        <f t="shared" si="18"/>
        <v>0</v>
      </c>
      <c r="N282" s="45" t="str">
        <f t="shared" si="19"/>
        <v/>
      </c>
    </row>
    <row r="283" spans="1:14" ht="18" customHeight="1" x14ac:dyDescent="0.3">
      <c r="A283" s="28"/>
      <c r="B283" s="25"/>
      <c r="C283" s="26" t="str">
        <f t="shared" si="16"/>
        <v/>
      </c>
      <c r="D283" s="24"/>
      <c r="E283" s="24"/>
      <c r="F283" s="25"/>
      <c r="G283" s="43"/>
      <c r="H283" s="25"/>
      <c r="I283" s="24"/>
      <c r="J283" s="44" t="str">
        <f t="shared" si="17"/>
        <v/>
      </c>
      <c r="K283" s="24"/>
      <c r="L283" s="24"/>
      <c r="M283" s="26">
        <f t="shared" si="18"/>
        <v>0</v>
      </c>
      <c r="N283" s="45" t="str">
        <f t="shared" si="19"/>
        <v/>
      </c>
    </row>
    <row r="284" spans="1:14" ht="18" customHeight="1" x14ac:dyDescent="0.3">
      <c r="A284" s="28"/>
      <c r="B284" s="25"/>
      <c r="C284" s="26" t="str">
        <f t="shared" si="16"/>
        <v/>
      </c>
      <c r="D284" s="24"/>
      <c r="E284" s="24"/>
      <c r="F284" s="25"/>
      <c r="G284" s="43"/>
      <c r="H284" s="25"/>
      <c r="I284" s="24"/>
      <c r="J284" s="44" t="str">
        <f t="shared" si="17"/>
        <v/>
      </c>
      <c r="K284" s="24"/>
      <c r="L284" s="24"/>
      <c r="M284" s="26">
        <f t="shared" si="18"/>
        <v>0</v>
      </c>
      <c r="N284" s="45" t="str">
        <f t="shared" si="19"/>
        <v/>
      </c>
    </row>
    <row r="285" spans="1:14" ht="18" customHeight="1" x14ac:dyDescent="0.3">
      <c r="A285" s="28"/>
      <c r="B285" s="25"/>
      <c r="C285" s="26" t="str">
        <f t="shared" si="16"/>
        <v/>
      </c>
      <c r="D285" s="24"/>
      <c r="E285" s="24"/>
      <c r="F285" s="25"/>
      <c r="G285" s="43"/>
      <c r="H285" s="25"/>
      <c r="I285" s="24"/>
      <c r="J285" s="44" t="str">
        <f t="shared" si="17"/>
        <v/>
      </c>
      <c r="K285" s="24"/>
      <c r="L285" s="24"/>
      <c r="M285" s="26">
        <f t="shared" si="18"/>
        <v>0</v>
      </c>
      <c r="N285" s="45" t="str">
        <f t="shared" si="19"/>
        <v/>
      </c>
    </row>
    <row r="286" spans="1:14" ht="18" customHeight="1" x14ac:dyDescent="0.3">
      <c r="A286" s="28"/>
      <c r="B286" s="25"/>
      <c r="C286" s="26" t="str">
        <f t="shared" si="16"/>
        <v/>
      </c>
      <c r="D286" s="24"/>
      <c r="E286" s="24"/>
      <c r="F286" s="25"/>
      <c r="G286" s="43"/>
      <c r="H286" s="25"/>
      <c r="I286" s="24"/>
      <c r="J286" s="44" t="str">
        <f t="shared" si="17"/>
        <v/>
      </c>
      <c r="K286" s="24"/>
      <c r="L286" s="24"/>
      <c r="M286" s="26">
        <f t="shared" si="18"/>
        <v>0</v>
      </c>
      <c r="N286" s="45" t="str">
        <f t="shared" si="19"/>
        <v/>
      </c>
    </row>
    <row r="287" spans="1:14" ht="18" customHeight="1" x14ac:dyDescent="0.3">
      <c r="A287" s="28"/>
      <c r="B287" s="25"/>
      <c r="C287" s="26" t="str">
        <f t="shared" si="16"/>
        <v/>
      </c>
      <c r="D287" s="24"/>
      <c r="E287" s="24"/>
      <c r="F287" s="25"/>
      <c r="G287" s="43"/>
      <c r="H287" s="25"/>
      <c r="I287" s="24"/>
      <c r="J287" s="44" t="str">
        <f t="shared" si="17"/>
        <v/>
      </c>
      <c r="K287" s="24"/>
      <c r="L287" s="24"/>
      <c r="M287" s="26">
        <f t="shared" si="18"/>
        <v>0</v>
      </c>
      <c r="N287" s="45" t="str">
        <f t="shared" si="19"/>
        <v/>
      </c>
    </row>
    <row r="288" spans="1:14" ht="18" customHeight="1" x14ac:dyDescent="0.3">
      <c r="A288" s="28"/>
      <c r="B288" s="25"/>
      <c r="C288" s="26" t="str">
        <f t="shared" si="16"/>
        <v/>
      </c>
      <c r="D288" s="24"/>
      <c r="E288" s="24"/>
      <c r="F288" s="25"/>
      <c r="G288" s="43"/>
      <c r="H288" s="25"/>
      <c r="I288" s="24"/>
      <c r="J288" s="44" t="str">
        <f t="shared" si="17"/>
        <v/>
      </c>
      <c r="K288" s="24"/>
      <c r="L288" s="24"/>
      <c r="M288" s="26">
        <f t="shared" si="18"/>
        <v>0</v>
      </c>
      <c r="N288" s="45" t="str">
        <f t="shared" si="19"/>
        <v/>
      </c>
    </row>
    <row r="289" spans="1:14" ht="18" customHeight="1" x14ac:dyDescent="0.3">
      <c r="A289" s="28"/>
      <c r="B289" s="25"/>
      <c r="C289" s="26" t="str">
        <f t="shared" si="16"/>
        <v/>
      </c>
      <c r="D289" s="24"/>
      <c r="E289" s="24"/>
      <c r="F289" s="25"/>
      <c r="G289" s="43"/>
      <c r="H289" s="25"/>
      <c r="I289" s="24"/>
      <c r="J289" s="44" t="str">
        <f t="shared" si="17"/>
        <v/>
      </c>
      <c r="K289" s="24"/>
      <c r="L289" s="24"/>
      <c r="M289" s="26">
        <f t="shared" si="18"/>
        <v>0</v>
      </c>
      <c r="N289" s="45" t="str">
        <f t="shared" si="19"/>
        <v/>
      </c>
    </row>
    <row r="290" spans="1:14" ht="18" customHeight="1" x14ac:dyDescent="0.3">
      <c r="A290" s="28"/>
      <c r="B290" s="25"/>
      <c r="C290" s="26" t="str">
        <f t="shared" si="16"/>
        <v/>
      </c>
      <c r="D290" s="24"/>
      <c r="E290" s="24"/>
      <c r="F290" s="25"/>
      <c r="G290" s="43"/>
      <c r="H290" s="25"/>
      <c r="I290" s="24"/>
      <c r="J290" s="44" t="str">
        <f t="shared" si="17"/>
        <v/>
      </c>
      <c r="K290" s="24"/>
      <c r="L290" s="24"/>
      <c r="M290" s="26">
        <f t="shared" si="18"/>
        <v>0</v>
      </c>
      <c r="N290" s="45" t="str">
        <f t="shared" si="19"/>
        <v/>
      </c>
    </row>
    <row r="291" spans="1:14" ht="18" customHeight="1" x14ac:dyDescent="0.3">
      <c r="A291" s="28"/>
      <c r="B291" s="25"/>
      <c r="C291" s="26" t="str">
        <f t="shared" si="16"/>
        <v/>
      </c>
      <c r="D291" s="24"/>
      <c r="E291" s="24"/>
      <c r="F291" s="25"/>
      <c r="G291" s="43"/>
      <c r="H291" s="25"/>
      <c r="I291" s="24"/>
      <c r="J291" s="44" t="str">
        <f t="shared" si="17"/>
        <v/>
      </c>
      <c r="K291" s="24"/>
      <c r="L291" s="24"/>
      <c r="M291" s="26">
        <f t="shared" si="18"/>
        <v>0</v>
      </c>
      <c r="N291" s="45" t="str">
        <f t="shared" si="19"/>
        <v/>
      </c>
    </row>
    <row r="292" spans="1:14" ht="18" customHeight="1" x14ac:dyDescent="0.3">
      <c r="A292" s="28"/>
      <c r="B292" s="25"/>
      <c r="C292" s="26" t="str">
        <f t="shared" si="16"/>
        <v/>
      </c>
      <c r="D292" s="24"/>
      <c r="E292" s="24"/>
      <c r="F292" s="25"/>
      <c r="G292" s="43"/>
      <c r="H292" s="25"/>
      <c r="I292" s="24"/>
      <c r="J292" s="44" t="str">
        <f t="shared" si="17"/>
        <v/>
      </c>
      <c r="K292" s="24"/>
      <c r="L292" s="24"/>
      <c r="M292" s="26">
        <f t="shared" si="18"/>
        <v>0</v>
      </c>
      <c r="N292" s="45" t="str">
        <f t="shared" si="19"/>
        <v/>
      </c>
    </row>
    <row r="293" spans="1:14" ht="18" customHeight="1" x14ac:dyDescent="0.3">
      <c r="A293" s="28"/>
      <c r="B293" s="25"/>
      <c r="C293" s="26" t="str">
        <f t="shared" si="16"/>
        <v/>
      </c>
      <c r="D293" s="24"/>
      <c r="E293" s="24"/>
      <c r="F293" s="25"/>
      <c r="G293" s="43"/>
      <c r="H293" s="25"/>
      <c r="I293" s="24"/>
      <c r="J293" s="44" t="str">
        <f t="shared" si="17"/>
        <v/>
      </c>
      <c r="K293" s="24"/>
      <c r="L293" s="24"/>
      <c r="M293" s="26">
        <f t="shared" si="18"/>
        <v>0</v>
      </c>
      <c r="N293" s="45" t="str">
        <f t="shared" si="19"/>
        <v/>
      </c>
    </row>
    <row r="294" spans="1:14" ht="18" customHeight="1" x14ac:dyDescent="0.3">
      <c r="A294" s="28"/>
      <c r="B294" s="25"/>
      <c r="C294" s="26" t="str">
        <f t="shared" si="16"/>
        <v/>
      </c>
      <c r="D294" s="24"/>
      <c r="E294" s="24"/>
      <c r="F294" s="25"/>
      <c r="G294" s="43"/>
      <c r="H294" s="25"/>
      <c r="I294" s="24"/>
      <c r="J294" s="44" t="str">
        <f t="shared" si="17"/>
        <v/>
      </c>
      <c r="K294" s="24"/>
      <c r="L294" s="24"/>
      <c r="M294" s="26">
        <f t="shared" si="18"/>
        <v>0</v>
      </c>
      <c r="N294" s="45" t="str">
        <f t="shared" si="19"/>
        <v/>
      </c>
    </row>
    <row r="295" spans="1:14" ht="18" customHeight="1" x14ac:dyDescent="0.3">
      <c r="A295" s="28"/>
      <c r="B295" s="25"/>
      <c r="C295" s="26" t="str">
        <f t="shared" si="16"/>
        <v/>
      </c>
      <c r="D295" s="24"/>
      <c r="E295" s="24"/>
      <c r="F295" s="25"/>
      <c r="G295" s="43"/>
      <c r="H295" s="25"/>
      <c r="I295" s="24"/>
      <c r="J295" s="44" t="str">
        <f t="shared" si="17"/>
        <v/>
      </c>
      <c r="K295" s="24"/>
      <c r="L295" s="24"/>
      <c r="M295" s="26">
        <f t="shared" si="18"/>
        <v>0</v>
      </c>
      <c r="N295" s="45" t="str">
        <f t="shared" si="19"/>
        <v/>
      </c>
    </row>
    <row r="296" spans="1:14" ht="18" customHeight="1" x14ac:dyDescent="0.3">
      <c r="A296" s="28"/>
      <c r="B296" s="25"/>
      <c r="C296" s="26" t="str">
        <f t="shared" si="16"/>
        <v/>
      </c>
      <c r="D296" s="24"/>
      <c r="E296" s="24"/>
      <c r="F296" s="25"/>
      <c r="G296" s="43"/>
      <c r="H296" s="25"/>
      <c r="I296" s="24"/>
      <c r="J296" s="44" t="str">
        <f t="shared" si="17"/>
        <v/>
      </c>
      <c r="K296" s="24"/>
      <c r="L296" s="24"/>
      <c r="M296" s="26">
        <f t="shared" si="18"/>
        <v>0</v>
      </c>
      <c r="N296" s="45" t="str">
        <f t="shared" si="19"/>
        <v/>
      </c>
    </row>
    <row r="297" spans="1:14" ht="18" customHeight="1" x14ac:dyDescent="0.3">
      <c r="A297" s="28"/>
      <c r="B297" s="25"/>
      <c r="C297" s="26" t="str">
        <f t="shared" si="16"/>
        <v/>
      </c>
      <c r="D297" s="24"/>
      <c r="E297" s="24"/>
      <c r="F297" s="25"/>
      <c r="G297" s="43"/>
      <c r="H297" s="25"/>
      <c r="I297" s="24"/>
      <c r="J297" s="44" t="str">
        <f t="shared" si="17"/>
        <v/>
      </c>
      <c r="K297" s="24"/>
      <c r="L297" s="24"/>
      <c r="M297" s="26">
        <f t="shared" si="18"/>
        <v>0</v>
      </c>
      <c r="N297" s="45" t="str">
        <f t="shared" si="19"/>
        <v/>
      </c>
    </row>
    <row r="298" spans="1:14" ht="18" customHeight="1" x14ac:dyDescent="0.3">
      <c r="A298" s="28"/>
      <c r="B298" s="25"/>
      <c r="C298" s="26" t="str">
        <f t="shared" si="16"/>
        <v/>
      </c>
      <c r="D298" s="24"/>
      <c r="E298" s="24"/>
      <c r="F298" s="25"/>
      <c r="G298" s="43"/>
      <c r="H298" s="25"/>
      <c r="I298" s="24"/>
      <c r="J298" s="44" t="str">
        <f t="shared" si="17"/>
        <v/>
      </c>
      <c r="K298" s="24"/>
      <c r="L298" s="24"/>
      <c r="M298" s="26">
        <f t="shared" si="18"/>
        <v>0</v>
      </c>
      <c r="N298" s="45" t="str">
        <f t="shared" si="19"/>
        <v/>
      </c>
    </row>
    <row r="299" spans="1:14" ht="18" customHeight="1" x14ac:dyDescent="0.3">
      <c r="A299" s="28"/>
      <c r="B299" s="25"/>
      <c r="C299" s="26" t="str">
        <f t="shared" si="16"/>
        <v/>
      </c>
      <c r="D299" s="24"/>
      <c r="E299" s="24"/>
      <c r="F299" s="25"/>
      <c r="G299" s="43"/>
      <c r="H299" s="25"/>
      <c r="I299" s="24"/>
      <c r="J299" s="44" t="str">
        <f t="shared" si="17"/>
        <v/>
      </c>
      <c r="K299" s="24"/>
      <c r="L299" s="24"/>
      <c r="M299" s="26">
        <f t="shared" si="18"/>
        <v>0</v>
      </c>
      <c r="N299" s="45" t="str">
        <f t="shared" si="19"/>
        <v/>
      </c>
    </row>
    <row r="300" spans="1:14" ht="18" customHeight="1" x14ac:dyDescent="0.3">
      <c r="A300" s="28"/>
      <c r="B300" s="25"/>
      <c r="C300" s="26" t="str">
        <f t="shared" si="16"/>
        <v/>
      </c>
      <c r="D300" s="24"/>
      <c r="E300" s="24"/>
      <c r="F300" s="25"/>
      <c r="G300" s="43"/>
      <c r="H300" s="25"/>
      <c r="I300" s="24"/>
      <c r="J300" s="44" t="str">
        <f t="shared" si="17"/>
        <v/>
      </c>
      <c r="K300" s="24"/>
      <c r="L300" s="24"/>
      <c r="M300" s="26">
        <f t="shared" si="18"/>
        <v>0</v>
      </c>
      <c r="N300" s="45" t="str">
        <f t="shared" si="19"/>
        <v/>
      </c>
    </row>
    <row r="301" spans="1:14" ht="18" customHeight="1" x14ac:dyDescent="0.3">
      <c r="A301" s="28"/>
      <c r="B301" s="25"/>
      <c r="C301" s="26" t="str">
        <f t="shared" si="16"/>
        <v/>
      </c>
      <c r="D301" s="24"/>
      <c r="E301" s="24"/>
      <c r="F301" s="25"/>
      <c r="G301" s="43"/>
      <c r="H301" s="25"/>
      <c r="I301" s="24"/>
      <c r="J301" s="44" t="str">
        <f t="shared" si="17"/>
        <v/>
      </c>
      <c r="K301" s="24"/>
      <c r="L301" s="24"/>
      <c r="M301" s="26">
        <f t="shared" si="18"/>
        <v>0</v>
      </c>
      <c r="N301" s="45" t="str">
        <f t="shared" si="19"/>
        <v/>
      </c>
    </row>
    <row r="302" spans="1:14" ht="18" customHeight="1" x14ac:dyDescent="0.3">
      <c r="A302" s="28"/>
      <c r="B302" s="25"/>
      <c r="C302" s="26" t="str">
        <f t="shared" si="16"/>
        <v/>
      </c>
      <c r="D302" s="24"/>
      <c r="E302" s="24"/>
      <c r="F302" s="25"/>
      <c r="G302" s="43"/>
      <c r="H302" s="25"/>
      <c r="I302" s="24"/>
      <c r="J302" s="44" t="str">
        <f t="shared" si="17"/>
        <v/>
      </c>
      <c r="K302" s="24"/>
      <c r="L302" s="24"/>
      <c r="M302" s="26">
        <f t="shared" si="18"/>
        <v>0</v>
      </c>
      <c r="N302" s="45" t="str">
        <f t="shared" si="19"/>
        <v/>
      </c>
    </row>
    <row r="303" spans="1:14" ht="18" customHeight="1" x14ac:dyDescent="0.3">
      <c r="A303" s="28"/>
      <c r="B303" s="25"/>
      <c r="C303" s="26" t="str">
        <f t="shared" si="16"/>
        <v/>
      </c>
      <c r="D303" s="24"/>
      <c r="E303" s="24"/>
      <c r="F303" s="25"/>
      <c r="G303" s="43"/>
      <c r="H303" s="25"/>
      <c r="I303" s="24"/>
      <c r="J303" s="44" t="str">
        <f t="shared" si="17"/>
        <v/>
      </c>
      <c r="K303" s="24"/>
      <c r="L303" s="24"/>
      <c r="M303" s="26">
        <f t="shared" si="18"/>
        <v>0</v>
      </c>
      <c r="N303" s="45" t="str">
        <f t="shared" si="19"/>
        <v/>
      </c>
    </row>
    <row r="304" spans="1:14" ht="18" customHeight="1" x14ac:dyDescent="0.3">
      <c r="A304" s="28"/>
      <c r="B304" s="25"/>
      <c r="C304" s="26" t="str">
        <f t="shared" si="16"/>
        <v/>
      </c>
      <c r="D304" s="24"/>
      <c r="E304" s="24"/>
      <c r="F304" s="25"/>
      <c r="G304" s="43"/>
      <c r="H304" s="25"/>
      <c r="I304" s="24"/>
      <c r="J304" s="44" t="str">
        <f t="shared" si="17"/>
        <v/>
      </c>
      <c r="K304" s="24"/>
      <c r="L304" s="24"/>
      <c r="M304" s="26">
        <f t="shared" si="18"/>
        <v>0</v>
      </c>
      <c r="N304" s="45" t="str">
        <f t="shared" si="19"/>
        <v/>
      </c>
    </row>
    <row r="305" spans="1:14" ht="18" customHeight="1" x14ac:dyDescent="0.3">
      <c r="A305" s="28"/>
      <c r="B305" s="25"/>
      <c r="C305" s="26" t="str">
        <f t="shared" si="16"/>
        <v/>
      </c>
      <c r="D305" s="24"/>
      <c r="E305" s="24"/>
      <c r="F305" s="25"/>
      <c r="G305" s="43"/>
      <c r="H305" s="25"/>
      <c r="I305" s="24"/>
      <c r="J305" s="44" t="str">
        <f t="shared" si="17"/>
        <v/>
      </c>
      <c r="K305" s="24"/>
      <c r="L305" s="24"/>
      <c r="M305" s="26">
        <f t="shared" si="18"/>
        <v>0</v>
      </c>
      <c r="N305" s="45" t="str">
        <f t="shared" si="19"/>
        <v/>
      </c>
    </row>
    <row r="306" spans="1:14" ht="18" customHeight="1" x14ac:dyDescent="0.3">
      <c r="A306" s="28"/>
      <c r="B306" s="25"/>
      <c r="C306" s="26" t="str">
        <f t="shared" si="16"/>
        <v/>
      </c>
      <c r="D306" s="24"/>
      <c r="E306" s="24"/>
      <c r="F306" s="25"/>
      <c r="G306" s="43"/>
      <c r="H306" s="25"/>
      <c r="I306" s="24"/>
      <c r="J306" s="44" t="str">
        <f t="shared" si="17"/>
        <v/>
      </c>
      <c r="K306" s="24"/>
      <c r="L306" s="24"/>
      <c r="M306" s="26">
        <f t="shared" si="18"/>
        <v>0</v>
      </c>
      <c r="N306" s="45" t="str">
        <f t="shared" si="19"/>
        <v/>
      </c>
    </row>
    <row r="307" spans="1:14" ht="18" customHeight="1" x14ac:dyDescent="0.3">
      <c r="A307" s="28"/>
      <c r="B307" s="25"/>
      <c r="C307" s="26" t="str">
        <f t="shared" si="16"/>
        <v/>
      </c>
      <c r="D307" s="24"/>
      <c r="E307" s="24"/>
      <c r="F307" s="25"/>
      <c r="G307" s="43"/>
      <c r="H307" s="25"/>
      <c r="I307" s="24"/>
      <c r="J307" s="44" t="str">
        <f t="shared" si="17"/>
        <v/>
      </c>
      <c r="K307" s="24"/>
      <c r="L307" s="24"/>
      <c r="M307" s="26">
        <f t="shared" si="18"/>
        <v>0</v>
      </c>
      <c r="N307" s="45" t="str">
        <f t="shared" si="19"/>
        <v/>
      </c>
    </row>
    <row r="308" spans="1:14" ht="18" customHeight="1" x14ac:dyDescent="0.3">
      <c r="A308" s="28"/>
      <c r="B308" s="25"/>
      <c r="C308" s="26" t="str">
        <f t="shared" si="16"/>
        <v/>
      </c>
      <c r="D308" s="24"/>
      <c r="E308" s="24"/>
      <c r="F308" s="25"/>
      <c r="G308" s="43"/>
      <c r="H308" s="25"/>
      <c r="I308" s="24"/>
      <c r="J308" s="44" t="str">
        <f t="shared" si="17"/>
        <v/>
      </c>
      <c r="K308" s="24"/>
      <c r="L308" s="24"/>
      <c r="M308" s="26">
        <f t="shared" si="18"/>
        <v>0</v>
      </c>
      <c r="N308" s="45" t="str">
        <f t="shared" si="19"/>
        <v/>
      </c>
    </row>
    <row r="309" spans="1:14" ht="18" customHeight="1" x14ac:dyDescent="0.3">
      <c r="A309" s="28"/>
      <c r="B309" s="25"/>
      <c r="C309" s="26" t="str">
        <f t="shared" si="16"/>
        <v/>
      </c>
      <c r="D309" s="24"/>
      <c r="E309" s="24"/>
      <c r="F309" s="25"/>
      <c r="G309" s="43"/>
      <c r="H309" s="25"/>
      <c r="I309" s="24"/>
      <c r="J309" s="44" t="str">
        <f t="shared" si="17"/>
        <v/>
      </c>
      <c r="K309" s="24"/>
      <c r="L309" s="24"/>
      <c r="M309" s="26">
        <f t="shared" si="18"/>
        <v>0</v>
      </c>
      <c r="N309" s="45" t="str">
        <f t="shared" si="19"/>
        <v/>
      </c>
    </row>
    <row r="310" spans="1:14" ht="18" customHeight="1" x14ac:dyDescent="0.3">
      <c r="A310" s="28"/>
      <c r="B310" s="25"/>
      <c r="C310" s="26" t="str">
        <f t="shared" si="16"/>
        <v/>
      </c>
      <c r="D310" s="24"/>
      <c r="E310" s="24"/>
      <c r="F310" s="25"/>
      <c r="G310" s="43"/>
      <c r="H310" s="25"/>
      <c r="I310" s="24"/>
      <c r="J310" s="44" t="str">
        <f t="shared" si="17"/>
        <v/>
      </c>
      <c r="K310" s="24"/>
      <c r="L310" s="24"/>
      <c r="M310" s="26">
        <f t="shared" si="18"/>
        <v>0</v>
      </c>
      <c r="N310" s="45" t="str">
        <f t="shared" si="19"/>
        <v/>
      </c>
    </row>
    <row r="311" spans="1:14" ht="18" customHeight="1" x14ac:dyDescent="0.3">
      <c r="A311" s="28"/>
      <c r="B311" s="25"/>
      <c r="C311" s="26" t="str">
        <f t="shared" si="16"/>
        <v/>
      </c>
      <c r="D311" s="24"/>
      <c r="E311" s="24"/>
      <c r="F311" s="25"/>
      <c r="G311" s="43"/>
      <c r="H311" s="25"/>
      <c r="I311" s="24"/>
      <c r="J311" s="44" t="str">
        <f t="shared" si="17"/>
        <v/>
      </c>
      <c r="K311" s="24"/>
      <c r="L311" s="24"/>
      <c r="M311" s="26">
        <f t="shared" si="18"/>
        <v>0</v>
      </c>
      <c r="N311" s="45" t="str">
        <f t="shared" si="19"/>
        <v/>
      </c>
    </row>
    <row r="312" spans="1:14" ht="18" customHeight="1" x14ac:dyDescent="0.3">
      <c r="A312" s="28"/>
      <c r="B312" s="25"/>
      <c r="C312" s="26" t="str">
        <f t="shared" si="16"/>
        <v/>
      </c>
      <c r="D312" s="24"/>
      <c r="E312" s="24"/>
      <c r="F312" s="25"/>
      <c r="G312" s="43"/>
      <c r="H312" s="25"/>
      <c r="I312" s="24"/>
      <c r="J312" s="44" t="str">
        <f t="shared" si="17"/>
        <v/>
      </c>
      <c r="K312" s="24"/>
      <c r="L312" s="24"/>
      <c r="M312" s="26">
        <f t="shared" si="18"/>
        <v>0</v>
      </c>
      <c r="N312" s="45" t="str">
        <f t="shared" si="19"/>
        <v/>
      </c>
    </row>
    <row r="313" spans="1:14" ht="18" customHeight="1" x14ac:dyDescent="0.3">
      <c r="A313" s="28"/>
      <c r="B313" s="25"/>
      <c r="C313" s="26" t="str">
        <f t="shared" si="16"/>
        <v/>
      </c>
      <c r="D313" s="24"/>
      <c r="E313" s="24"/>
      <c r="F313" s="25"/>
      <c r="G313" s="43"/>
      <c r="H313" s="25"/>
      <c r="I313" s="24"/>
      <c r="J313" s="44" t="str">
        <f t="shared" si="17"/>
        <v/>
      </c>
      <c r="K313" s="24"/>
      <c r="L313" s="24"/>
      <c r="M313" s="26">
        <f t="shared" si="18"/>
        <v>0</v>
      </c>
      <c r="N313" s="45" t="str">
        <f t="shared" si="19"/>
        <v/>
      </c>
    </row>
    <row r="314" spans="1:14" ht="18" customHeight="1" x14ac:dyDescent="0.3">
      <c r="A314" s="28"/>
      <c r="B314" s="25"/>
      <c r="C314" s="26" t="str">
        <f t="shared" si="16"/>
        <v/>
      </c>
      <c r="D314" s="24"/>
      <c r="E314" s="24"/>
      <c r="F314" s="25"/>
      <c r="G314" s="43"/>
      <c r="H314" s="25"/>
      <c r="I314" s="24"/>
      <c r="J314" s="44" t="str">
        <f t="shared" si="17"/>
        <v/>
      </c>
      <c r="K314" s="24"/>
      <c r="L314" s="24"/>
      <c r="M314" s="26">
        <f t="shared" si="18"/>
        <v>0</v>
      </c>
      <c r="N314" s="45" t="str">
        <f t="shared" si="19"/>
        <v/>
      </c>
    </row>
    <row r="315" spans="1:14" ht="18" customHeight="1" x14ac:dyDescent="0.3">
      <c r="A315" s="28"/>
      <c r="B315" s="25"/>
      <c r="C315" s="26" t="str">
        <f t="shared" si="16"/>
        <v/>
      </c>
      <c r="D315" s="24"/>
      <c r="E315" s="24"/>
      <c r="F315" s="25"/>
      <c r="G315" s="43"/>
      <c r="H315" s="25"/>
      <c r="I315" s="24"/>
      <c r="J315" s="44" t="str">
        <f t="shared" si="17"/>
        <v/>
      </c>
      <c r="K315" s="24"/>
      <c r="L315" s="24"/>
      <c r="M315" s="26">
        <f t="shared" si="18"/>
        <v>0</v>
      </c>
      <c r="N315" s="45" t="str">
        <f t="shared" si="19"/>
        <v/>
      </c>
    </row>
    <row r="316" spans="1:14" ht="18" customHeight="1" x14ac:dyDescent="0.3">
      <c r="A316" s="28"/>
      <c r="B316" s="25"/>
      <c r="C316" s="26" t="str">
        <f t="shared" si="16"/>
        <v/>
      </c>
      <c r="D316" s="24"/>
      <c r="E316" s="24"/>
      <c r="F316" s="25"/>
      <c r="G316" s="43"/>
      <c r="H316" s="25"/>
      <c r="I316" s="24"/>
      <c r="J316" s="44" t="str">
        <f t="shared" si="17"/>
        <v/>
      </c>
      <c r="K316" s="24"/>
      <c r="L316" s="24"/>
      <c r="M316" s="26">
        <f t="shared" si="18"/>
        <v>0</v>
      </c>
      <c r="N316" s="45" t="str">
        <f t="shared" si="19"/>
        <v/>
      </c>
    </row>
    <row r="317" spans="1:14" ht="18" customHeight="1" x14ac:dyDescent="0.3">
      <c r="A317" s="28"/>
      <c r="B317" s="25"/>
      <c r="C317" s="26" t="str">
        <f t="shared" si="16"/>
        <v/>
      </c>
      <c r="D317" s="24"/>
      <c r="E317" s="24"/>
      <c r="F317" s="25"/>
      <c r="G317" s="43"/>
      <c r="H317" s="25"/>
      <c r="I317" s="24"/>
      <c r="J317" s="44" t="str">
        <f t="shared" si="17"/>
        <v/>
      </c>
      <c r="K317" s="24"/>
      <c r="L317" s="24"/>
      <c r="M317" s="26">
        <f t="shared" si="18"/>
        <v>0</v>
      </c>
      <c r="N317" s="45" t="str">
        <f t="shared" si="19"/>
        <v/>
      </c>
    </row>
    <row r="318" spans="1:14" ht="18" customHeight="1" x14ac:dyDescent="0.3">
      <c r="A318" s="28"/>
      <c r="B318" s="25"/>
      <c r="C318" s="26" t="str">
        <f t="shared" si="16"/>
        <v/>
      </c>
      <c r="D318" s="24"/>
      <c r="E318" s="24"/>
      <c r="F318" s="25"/>
      <c r="G318" s="43"/>
      <c r="H318" s="25"/>
      <c r="I318" s="24"/>
      <c r="J318" s="44" t="str">
        <f t="shared" si="17"/>
        <v/>
      </c>
      <c r="K318" s="24"/>
      <c r="L318" s="24"/>
      <c r="M318" s="26">
        <f t="shared" si="18"/>
        <v>0</v>
      </c>
      <c r="N318" s="45" t="str">
        <f t="shared" si="19"/>
        <v/>
      </c>
    </row>
    <row r="319" spans="1:14" ht="18" customHeight="1" x14ac:dyDescent="0.3">
      <c r="A319" s="28"/>
      <c r="B319" s="25"/>
      <c r="C319" s="26" t="str">
        <f t="shared" si="16"/>
        <v/>
      </c>
      <c r="D319" s="24"/>
      <c r="E319" s="24"/>
      <c r="F319" s="25"/>
      <c r="G319" s="43"/>
      <c r="H319" s="25"/>
      <c r="I319" s="24"/>
      <c r="J319" s="44" t="str">
        <f t="shared" si="17"/>
        <v/>
      </c>
      <c r="K319" s="24"/>
      <c r="L319" s="24"/>
      <c r="M319" s="26">
        <f t="shared" si="18"/>
        <v>0</v>
      </c>
      <c r="N319" s="45" t="str">
        <f t="shared" si="19"/>
        <v/>
      </c>
    </row>
    <row r="320" spans="1:14" ht="18" customHeight="1" x14ac:dyDescent="0.3">
      <c r="A320" s="28"/>
      <c r="B320" s="25"/>
      <c r="C320" s="26" t="str">
        <f t="shared" si="16"/>
        <v/>
      </c>
      <c r="D320" s="24"/>
      <c r="E320" s="24"/>
      <c r="F320" s="25"/>
      <c r="G320" s="43"/>
      <c r="H320" s="25"/>
      <c r="I320" s="24"/>
      <c r="J320" s="44" t="str">
        <f t="shared" si="17"/>
        <v/>
      </c>
      <c r="K320" s="24"/>
      <c r="L320" s="24"/>
      <c r="M320" s="26">
        <f t="shared" si="18"/>
        <v>0</v>
      </c>
      <c r="N320" s="45" t="str">
        <f t="shared" si="19"/>
        <v/>
      </c>
    </row>
    <row r="321" spans="1:14" ht="18" customHeight="1" x14ac:dyDescent="0.3">
      <c r="A321" s="28"/>
      <c r="B321" s="25"/>
      <c r="C321" s="26" t="str">
        <f t="shared" si="16"/>
        <v/>
      </c>
      <c r="D321" s="24"/>
      <c r="E321" s="24"/>
      <c r="F321" s="25"/>
      <c r="G321" s="43"/>
      <c r="H321" s="25"/>
      <c r="I321" s="24"/>
      <c r="J321" s="44" t="str">
        <f t="shared" si="17"/>
        <v/>
      </c>
      <c r="K321" s="24"/>
      <c r="L321" s="24"/>
      <c r="M321" s="26">
        <f t="shared" si="18"/>
        <v>0</v>
      </c>
      <c r="N321" s="45" t="str">
        <f t="shared" si="19"/>
        <v/>
      </c>
    </row>
    <row r="322" spans="1:14" ht="18" customHeight="1" x14ac:dyDescent="0.3">
      <c r="A322" s="28"/>
      <c r="B322" s="25"/>
      <c r="C322" s="26" t="str">
        <f t="shared" si="16"/>
        <v/>
      </c>
      <c r="D322" s="24"/>
      <c r="E322" s="24"/>
      <c r="F322" s="25"/>
      <c r="G322" s="43"/>
      <c r="H322" s="25"/>
      <c r="I322" s="24"/>
      <c r="J322" s="44" t="str">
        <f t="shared" si="17"/>
        <v/>
      </c>
      <c r="K322" s="24"/>
      <c r="L322" s="24"/>
      <c r="M322" s="26">
        <f t="shared" si="18"/>
        <v>0</v>
      </c>
      <c r="N322" s="45" t="str">
        <f t="shared" si="19"/>
        <v/>
      </c>
    </row>
    <row r="323" spans="1:14" ht="18" customHeight="1" x14ac:dyDescent="0.3">
      <c r="A323" s="28"/>
      <c r="B323" s="25"/>
      <c r="C323" s="26" t="str">
        <f t="shared" si="16"/>
        <v/>
      </c>
      <c r="D323" s="24"/>
      <c r="E323" s="24"/>
      <c r="F323" s="25"/>
      <c r="G323" s="43"/>
      <c r="H323" s="25"/>
      <c r="I323" s="24"/>
      <c r="J323" s="44" t="str">
        <f t="shared" si="17"/>
        <v/>
      </c>
      <c r="K323" s="24"/>
      <c r="L323" s="24"/>
      <c r="M323" s="26">
        <f t="shared" si="18"/>
        <v>0</v>
      </c>
      <c r="N323" s="45" t="str">
        <f t="shared" si="19"/>
        <v/>
      </c>
    </row>
    <row r="324" spans="1:14" ht="18" customHeight="1" x14ac:dyDescent="0.3">
      <c r="A324" s="28"/>
      <c r="B324" s="25"/>
      <c r="C324" s="26" t="str">
        <f t="shared" si="16"/>
        <v/>
      </c>
      <c r="D324" s="24"/>
      <c r="E324" s="24"/>
      <c r="F324" s="25"/>
      <c r="G324" s="43"/>
      <c r="H324" s="25"/>
      <c r="I324" s="24"/>
      <c r="J324" s="44" t="str">
        <f t="shared" si="17"/>
        <v/>
      </c>
      <c r="K324" s="24"/>
      <c r="L324" s="24"/>
      <c r="M324" s="26">
        <f t="shared" si="18"/>
        <v>0</v>
      </c>
      <c r="N324" s="45" t="str">
        <f t="shared" si="19"/>
        <v/>
      </c>
    </row>
    <row r="325" spans="1:14" ht="18" customHeight="1" x14ac:dyDescent="0.3">
      <c r="A325" s="28"/>
      <c r="B325" s="25"/>
      <c r="C325" s="26" t="str">
        <f t="shared" si="16"/>
        <v/>
      </c>
      <c r="D325" s="24"/>
      <c r="E325" s="24"/>
      <c r="F325" s="25"/>
      <c r="G325" s="43"/>
      <c r="H325" s="25"/>
      <c r="I325" s="24"/>
      <c r="J325" s="44" t="str">
        <f t="shared" si="17"/>
        <v/>
      </c>
      <c r="K325" s="24"/>
      <c r="L325" s="24"/>
      <c r="M325" s="26">
        <f t="shared" si="18"/>
        <v>0</v>
      </c>
      <c r="N325" s="45" t="str">
        <f t="shared" si="19"/>
        <v/>
      </c>
    </row>
    <row r="326" spans="1:14" ht="18" customHeight="1" x14ac:dyDescent="0.3">
      <c r="A326" s="28"/>
      <c r="B326" s="25"/>
      <c r="C326" s="26" t="str">
        <f t="shared" ref="C326:C389" si="20">IF(B326="","",IFERROR(INDEX(People_Name,MATCH(B326,People_ID,0)),"Not in People"))</f>
        <v/>
      </c>
      <c r="D326" s="24"/>
      <c r="E326" s="24"/>
      <c r="F326" s="25"/>
      <c r="G326" s="43"/>
      <c r="H326" s="25"/>
      <c r="I326" s="24"/>
      <c r="J326" s="44" t="str">
        <f t="shared" ref="J326:J389" si="21">IF(M326&lt;&gt;1,"",IF(N326=DATE(9999,12,31),"No expiry",N326))</f>
        <v/>
      </c>
      <c r="K326" s="24"/>
      <c r="L326" s="24"/>
      <c r="M326" s="26">
        <f t="shared" ref="M326:M389" si="22">IF(OR(A326="",B326="",D326="",H326="Fail"),0,IF(OR(H326="Pass",F326="Yes"),1,0))</f>
        <v>0</v>
      </c>
      <c r="N326" s="45" t="str">
        <f t="shared" ref="N326:N389" si="23">IF(M326&lt;&gt;1,"",IF(IFERROR(INDEX(CourseValidity,MATCH(D326,CourseList,0)),0)=0,DATE(9999,12,31),EDATE(A326,IFERROR(INDEX(CourseValidity,MATCH(D326,CourseList,0)),0))))</f>
        <v/>
      </c>
    </row>
    <row r="327" spans="1:14" ht="18" customHeight="1" x14ac:dyDescent="0.3">
      <c r="A327" s="28"/>
      <c r="B327" s="25"/>
      <c r="C327" s="26" t="str">
        <f t="shared" si="20"/>
        <v/>
      </c>
      <c r="D327" s="24"/>
      <c r="E327" s="24"/>
      <c r="F327" s="25"/>
      <c r="G327" s="43"/>
      <c r="H327" s="25"/>
      <c r="I327" s="24"/>
      <c r="J327" s="44" t="str">
        <f t="shared" si="21"/>
        <v/>
      </c>
      <c r="K327" s="24"/>
      <c r="L327" s="24"/>
      <c r="M327" s="26">
        <f t="shared" si="22"/>
        <v>0</v>
      </c>
      <c r="N327" s="45" t="str">
        <f t="shared" si="23"/>
        <v/>
      </c>
    </row>
    <row r="328" spans="1:14" ht="18" customHeight="1" x14ac:dyDescent="0.3">
      <c r="A328" s="28"/>
      <c r="B328" s="25"/>
      <c r="C328" s="26" t="str">
        <f t="shared" si="20"/>
        <v/>
      </c>
      <c r="D328" s="24"/>
      <c r="E328" s="24"/>
      <c r="F328" s="25"/>
      <c r="G328" s="43"/>
      <c r="H328" s="25"/>
      <c r="I328" s="24"/>
      <c r="J328" s="44" t="str">
        <f t="shared" si="21"/>
        <v/>
      </c>
      <c r="K328" s="24"/>
      <c r="L328" s="24"/>
      <c r="M328" s="26">
        <f t="shared" si="22"/>
        <v>0</v>
      </c>
      <c r="N328" s="45" t="str">
        <f t="shared" si="23"/>
        <v/>
      </c>
    </row>
    <row r="329" spans="1:14" ht="18" customHeight="1" x14ac:dyDescent="0.3">
      <c r="A329" s="28"/>
      <c r="B329" s="25"/>
      <c r="C329" s="26" t="str">
        <f t="shared" si="20"/>
        <v/>
      </c>
      <c r="D329" s="24"/>
      <c r="E329" s="24"/>
      <c r="F329" s="25"/>
      <c r="G329" s="43"/>
      <c r="H329" s="25"/>
      <c r="I329" s="24"/>
      <c r="J329" s="44" t="str">
        <f t="shared" si="21"/>
        <v/>
      </c>
      <c r="K329" s="24"/>
      <c r="L329" s="24"/>
      <c r="M329" s="26">
        <f t="shared" si="22"/>
        <v>0</v>
      </c>
      <c r="N329" s="45" t="str">
        <f t="shared" si="23"/>
        <v/>
      </c>
    </row>
    <row r="330" spans="1:14" ht="18" customHeight="1" x14ac:dyDescent="0.3">
      <c r="A330" s="28"/>
      <c r="B330" s="25"/>
      <c r="C330" s="26" t="str">
        <f t="shared" si="20"/>
        <v/>
      </c>
      <c r="D330" s="24"/>
      <c r="E330" s="24"/>
      <c r="F330" s="25"/>
      <c r="G330" s="43"/>
      <c r="H330" s="25"/>
      <c r="I330" s="24"/>
      <c r="J330" s="44" t="str">
        <f t="shared" si="21"/>
        <v/>
      </c>
      <c r="K330" s="24"/>
      <c r="L330" s="24"/>
      <c r="M330" s="26">
        <f t="shared" si="22"/>
        <v>0</v>
      </c>
      <c r="N330" s="45" t="str">
        <f t="shared" si="23"/>
        <v/>
      </c>
    </row>
    <row r="331" spans="1:14" ht="18" customHeight="1" x14ac:dyDescent="0.3">
      <c r="A331" s="28"/>
      <c r="B331" s="25"/>
      <c r="C331" s="26" t="str">
        <f t="shared" si="20"/>
        <v/>
      </c>
      <c r="D331" s="24"/>
      <c r="E331" s="24"/>
      <c r="F331" s="25"/>
      <c r="G331" s="43"/>
      <c r="H331" s="25"/>
      <c r="I331" s="24"/>
      <c r="J331" s="44" t="str">
        <f t="shared" si="21"/>
        <v/>
      </c>
      <c r="K331" s="24"/>
      <c r="L331" s="24"/>
      <c r="M331" s="26">
        <f t="shared" si="22"/>
        <v>0</v>
      </c>
      <c r="N331" s="45" t="str">
        <f t="shared" si="23"/>
        <v/>
      </c>
    </row>
    <row r="332" spans="1:14" ht="18" customHeight="1" x14ac:dyDescent="0.3">
      <c r="A332" s="28"/>
      <c r="B332" s="25"/>
      <c r="C332" s="26" t="str">
        <f t="shared" si="20"/>
        <v/>
      </c>
      <c r="D332" s="24"/>
      <c r="E332" s="24"/>
      <c r="F332" s="25"/>
      <c r="G332" s="43"/>
      <c r="H332" s="25"/>
      <c r="I332" s="24"/>
      <c r="J332" s="44" t="str">
        <f t="shared" si="21"/>
        <v/>
      </c>
      <c r="K332" s="24"/>
      <c r="L332" s="24"/>
      <c r="M332" s="26">
        <f t="shared" si="22"/>
        <v>0</v>
      </c>
      <c r="N332" s="45" t="str">
        <f t="shared" si="23"/>
        <v/>
      </c>
    </row>
    <row r="333" spans="1:14" ht="18" customHeight="1" x14ac:dyDescent="0.3">
      <c r="A333" s="28"/>
      <c r="B333" s="25"/>
      <c r="C333" s="26" t="str">
        <f t="shared" si="20"/>
        <v/>
      </c>
      <c r="D333" s="24"/>
      <c r="E333" s="24"/>
      <c r="F333" s="25"/>
      <c r="G333" s="43"/>
      <c r="H333" s="25"/>
      <c r="I333" s="24"/>
      <c r="J333" s="44" t="str">
        <f t="shared" si="21"/>
        <v/>
      </c>
      <c r="K333" s="24"/>
      <c r="L333" s="24"/>
      <c r="M333" s="26">
        <f t="shared" si="22"/>
        <v>0</v>
      </c>
      <c r="N333" s="45" t="str">
        <f t="shared" si="23"/>
        <v/>
      </c>
    </row>
    <row r="334" spans="1:14" ht="18" customHeight="1" x14ac:dyDescent="0.3">
      <c r="A334" s="28"/>
      <c r="B334" s="25"/>
      <c r="C334" s="26" t="str">
        <f t="shared" si="20"/>
        <v/>
      </c>
      <c r="D334" s="24"/>
      <c r="E334" s="24"/>
      <c r="F334" s="25"/>
      <c r="G334" s="43"/>
      <c r="H334" s="25"/>
      <c r="I334" s="24"/>
      <c r="J334" s="44" t="str">
        <f t="shared" si="21"/>
        <v/>
      </c>
      <c r="K334" s="24"/>
      <c r="L334" s="24"/>
      <c r="M334" s="26">
        <f t="shared" si="22"/>
        <v>0</v>
      </c>
      <c r="N334" s="45" t="str">
        <f t="shared" si="23"/>
        <v/>
      </c>
    </row>
    <row r="335" spans="1:14" ht="18" customHeight="1" x14ac:dyDescent="0.3">
      <c r="A335" s="28"/>
      <c r="B335" s="25"/>
      <c r="C335" s="26" t="str">
        <f t="shared" si="20"/>
        <v/>
      </c>
      <c r="D335" s="24"/>
      <c r="E335" s="24"/>
      <c r="F335" s="25"/>
      <c r="G335" s="43"/>
      <c r="H335" s="25"/>
      <c r="I335" s="24"/>
      <c r="J335" s="44" t="str">
        <f t="shared" si="21"/>
        <v/>
      </c>
      <c r="K335" s="24"/>
      <c r="L335" s="24"/>
      <c r="M335" s="26">
        <f t="shared" si="22"/>
        <v>0</v>
      </c>
      <c r="N335" s="45" t="str">
        <f t="shared" si="23"/>
        <v/>
      </c>
    </row>
    <row r="336" spans="1:14" ht="18" customHeight="1" x14ac:dyDescent="0.3">
      <c r="A336" s="28"/>
      <c r="B336" s="25"/>
      <c r="C336" s="26" t="str">
        <f t="shared" si="20"/>
        <v/>
      </c>
      <c r="D336" s="24"/>
      <c r="E336" s="24"/>
      <c r="F336" s="25"/>
      <c r="G336" s="43"/>
      <c r="H336" s="25"/>
      <c r="I336" s="24"/>
      <c r="J336" s="44" t="str">
        <f t="shared" si="21"/>
        <v/>
      </c>
      <c r="K336" s="24"/>
      <c r="L336" s="24"/>
      <c r="M336" s="26">
        <f t="shared" si="22"/>
        <v>0</v>
      </c>
      <c r="N336" s="45" t="str">
        <f t="shared" si="23"/>
        <v/>
      </c>
    </row>
    <row r="337" spans="1:14" ht="18" customHeight="1" x14ac:dyDescent="0.3">
      <c r="A337" s="28"/>
      <c r="B337" s="25"/>
      <c r="C337" s="26" t="str">
        <f t="shared" si="20"/>
        <v/>
      </c>
      <c r="D337" s="24"/>
      <c r="E337" s="24"/>
      <c r="F337" s="25"/>
      <c r="G337" s="43"/>
      <c r="H337" s="25"/>
      <c r="I337" s="24"/>
      <c r="J337" s="44" t="str">
        <f t="shared" si="21"/>
        <v/>
      </c>
      <c r="K337" s="24"/>
      <c r="L337" s="24"/>
      <c r="M337" s="26">
        <f t="shared" si="22"/>
        <v>0</v>
      </c>
      <c r="N337" s="45" t="str">
        <f t="shared" si="23"/>
        <v/>
      </c>
    </row>
    <row r="338" spans="1:14" ht="18" customHeight="1" x14ac:dyDescent="0.3">
      <c r="A338" s="28"/>
      <c r="B338" s="25"/>
      <c r="C338" s="26" t="str">
        <f t="shared" si="20"/>
        <v/>
      </c>
      <c r="D338" s="24"/>
      <c r="E338" s="24"/>
      <c r="F338" s="25"/>
      <c r="G338" s="43"/>
      <c r="H338" s="25"/>
      <c r="I338" s="24"/>
      <c r="J338" s="44" t="str">
        <f t="shared" si="21"/>
        <v/>
      </c>
      <c r="K338" s="24"/>
      <c r="L338" s="24"/>
      <c r="M338" s="26">
        <f t="shared" si="22"/>
        <v>0</v>
      </c>
      <c r="N338" s="45" t="str">
        <f t="shared" si="23"/>
        <v/>
      </c>
    </row>
    <row r="339" spans="1:14" ht="18" customHeight="1" x14ac:dyDescent="0.3">
      <c r="A339" s="28"/>
      <c r="B339" s="25"/>
      <c r="C339" s="26" t="str">
        <f t="shared" si="20"/>
        <v/>
      </c>
      <c r="D339" s="24"/>
      <c r="E339" s="24"/>
      <c r="F339" s="25"/>
      <c r="G339" s="43"/>
      <c r="H339" s="25"/>
      <c r="I339" s="24"/>
      <c r="J339" s="44" t="str">
        <f t="shared" si="21"/>
        <v/>
      </c>
      <c r="K339" s="24"/>
      <c r="L339" s="24"/>
      <c r="M339" s="26">
        <f t="shared" si="22"/>
        <v>0</v>
      </c>
      <c r="N339" s="45" t="str">
        <f t="shared" si="23"/>
        <v/>
      </c>
    </row>
    <row r="340" spans="1:14" ht="18" customHeight="1" x14ac:dyDescent="0.3">
      <c r="A340" s="28"/>
      <c r="B340" s="25"/>
      <c r="C340" s="26" t="str">
        <f t="shared" si="20"/>
        <v/>
      </c>
      <c r="D340" s="24"/>
      <c r="E340" s="24"/>
      <c r="F340" s="25"/>
      <c r="G340" s="43"/>
      <c r="H340" s="25"/>
      <c r="I340" s="24"/>
      <c r="J340" s="44" t="str">
        <f t="shared" si="21"/>
        <v/>
      </c>
      <c r="K340" s="24"/>
      <c r="L340" s="24"/>
      <c r="M340" s="26">
        <f t="shared" si="22"/>
        <v>0</v>
      </c>
      <c r="N340" s="45" t="str">
        <f t="shared" si="23"/>
        <v/>
      </c>
    </row>
    <row r="341" spans="1:14" ht="18" customHeight="1" x14ac:dyDescent="0.3">
      <c r="A341" s="28"/>
      <c r="B341" s="25"/>
      <c r="C341" s="26" t="str">
        <f t="shared" si="20"/>
        <v/>
      </c>
      <c r="D341" s="24"/>
      <c r="E341" s="24"/>
      <c r="F341" s="25"/>
      <c r="G341" s="43"/>
      <c r="H341" s="25"/>
      <c r="I341" s="24"/>
      <c r="J341" s="44" t="str">
        <f t="shared" si="21"/>
        <v/>
      </c>
      <c r="K341" s="24"/>
      <c r="L341" s="24"/>
      <c r="M341" s="26">
        <f t="shared" si="22"/>
        <v>0</v>
      </c>
      <c r="N341" s="45" t="str">
        <f t="shared" si="23"/>
        <v/>
      </c>
    </row>
    <row r="342" spans="1:14" ht="18" customHeight="1" x14ac:dyDescent="0.3">
      <c r="A342" s="28"/>
      <c r="B342" s="25"/>
      <c r="C342" s="26" t="str">
        <f t="shared" si="20"/>
        <v/>
      </c>
      <c r="D342" s="24"/>
      <c r="E342" s="24"/>
      <c r="F342" s="25"/>
      <c r="G342" s="43"/>
      <c r="H342" s="25"/>
      <c r="I342" s="24"/>
      <c r="J342" s="44" t="str">
        <f t="shared" si="21"/>
        <v/>
      </c>
      <c r="K342" s="24"/>
      <c r="L342" s="24"/>
      <c r="M342" s="26">
        <f t="shared" si="22"/>
        <v>0</v>
      </c>
      <c r="N342" s="45" t="str">
        <f t="shared" si="23"/>
        <v/>
      </c>
    </row>
    <row r="343" spans="1:14" ht="18" customHeight="1" x14ac:dyDescent="0.3">
      <c r="A343" s="28"/>
      <c r="B343" s="25"/>
      <c r="C343" s="26" t="str">
        <f t="shared" si="20"/>
        <v/>
      </c>
      <c r="D343" s="24"/>
      <c r="E343" s="24"/>
      <c r="F343" s="25"/>
      <c r="G343" s="43"/>
      <c r="H343" s="25"/>
      <c r="I343" s="24"/>
      <c r="J343" s="44" t="str">
        <f t="shared" si="21"/>
        <v/>
      </c>
      <c r="K343" s="24"/>
      <c r="L343" s="24"/>
      <c r="M343" s="26">
        <f t="shared" si="22"/>
        <v>0</v>
      </c>
      <c r="N343" s="45" t="str">
        <f t="shared" si="23"/>
        <v/>
      </c>
    </row>
    <row r="344" spans="1:14" ht="18" customHeight="1" x14ac:dyDescent="0.3">
      <c r="A344" s="28"/>
      <c r="B344" s="25"/>
      <c r="C344" s="26" t="str">
        <f t="shared" si="20"/>
        <v/>
      </c>
      <c r="D344" s="24"/>
      <c r="E344" s="24"/>
      <c r="F344" s="25"/>
      <c r="G344" s="43"/>
      <c r="H344" s="25"/>
      <c r="I344" s="24"/>
      <c r="J344" s="44" t="str">
        <f t="shared" si="21"/>
        <v/>
      </c>
      <c r="K344" s="24"/>
      <c r="L344" s="24"/>
      <c r="M344" s="26">
        <f t="shared" si="22"/>
        <v>0</v>
      </c>
      <c r="N344" s="45" t="str">
        <f t="shared" si="23"/>
        <v/>
      </c>
    </row>
    <row r="345" spans="1:14" ht="18" customHeight="1" x14ac:dyDescent="0.3">
      <c r="A345" s="28"/>
      <c r="B345" s="25"/>
      <c r="C345" s="26" t="str">
        <f t="shared" si="20"/>
        <v/>
      </c>
      <c r="D345" s="24"/>
      <c r="E345" s="24"/>
      <c r="F345" s="25"/>
      <c r="G345" s="43"/>
      <c r="H345" s="25"/>
      <c r="I345" s="24"/>
      <c r="J345" s="44" t="str">
        <f t="shared" si="21"/>
        <v/>
      </c>
      <c r="K345" s="24"/>
      <c r="L345" s="24"/>
      <c r="M345" s="26">
        <f t="shared" si="22"/>
        <v>0</v>
      </c>
      <c r="N345" s="45" t="str">
        <f t="shared" si="23"/>
        <v/>
      </c>
    </row>
    <row r="346" spans="1:14" ht="18" customHeight="1" x14ac:dyDescent="0.3">
      <c r="A346" s="28"/>
      <c r="B346" s="25"/>
      <c r="C346" s="26" t="str">
        <f t="shared" si="20"/>
        <v/>
      </c>
      <c r="D346" s="24"/>
      <c r="E346" s="24"/>
      <c r="F346" s="25"/>
      <c r="G346" s="43"/>
      <c r="H346" s="25"/>
      <c r="I346" s="24"/>
      <c r="J346" s="44" t="str">
        <f t="shared" si="21"/>
        <v/>
      </c>
      <c r="K346" s="24"/>
      <c r="L346" s="24"/>
      <c r="M346" s="26">
        <f t="shared" si="22"/>
        <v>0</v>
      </c>
      <c r="N346" s="45" t="str">
        <f t="shared" si="23"/>
        <v/>
      </c>
    </row>
    <row r="347" spans="1:14" ht="18" customHeight="1" x14ac:dyDescent="0.3">
      <c r="A347" s="28"/>
      <c r="B347" s="25"/>
      <c r="C347" s="26" t="str">
        <f t="shared" si="20"/>
        <v/>
      </c>
      <c r="D347" s="24"/>
      <c r="E347" s="24"/>
      <c r="F347" s="25"/>
      <c r="G347" s="43"/>
      <c r="H347" s="25"/>
      <c r="I347" s="24"/>
      <c r="J347" s="44" t="str">
        <f t="shared" si="21"/>
        <v/>
      </c>
      <c r="K347" s="24"/>
      <c r="L347" s="24"/>
      <c r="M347" s="26">
        <f t="shared" si="22"/>
        <v>0</v>
      </c>
      <c r="N347" s="45" t="str">
        <f t="shared" si="23"/>
        <v/>
      </c>
    </row>
    <row r="348" spans="1:14" ht="18" customHeight="1" x14ac:dyDescent="0.3">
      <c r="A348" s="28"/>
      <c r="B348" s="25"/>
      <c r="C348" s="26" t="str">
        <f t="shared" si="20"/>
        <v/>
      </c>
      <c r="D348" s="24"/>
      <c r="E348" s="24"/>
      <c r="F348" s="25"/>
      <c r="G348" s="43"/>
      <c r="H348" s="25"/>
      <c r="I348" s="24"/>
      <c r="J348" s="44" t="str">
        <f t="shared" si="21"/>
        <v/>
      </c>
      <c r="K348" s="24"/>
      <c r="L348" s="24"/>
      <c r="M348" s="26">
        <f t="shared" si="22"/>
        <v>0</v>
      </c>
      <c r="N348" s="45" t="str">
        <f t="shared" si="23"/>
        <v/>
      </c>
    </row>
    <row r="349" spans="1:14" ht="18" customHeight="1" x14ac:dyDescent="0.3">
      <c r="A349" s="28"/>
      <c r="B349" s="25"/>
      <c r="C349" s="26" t="str">
        <f t="shared" si="20"/>
        <v/>
      </c>
      <c r="D349" s="24"/>
      <c r="E349" s="24"/>
      <c r="F349" s="25"/>
      <c r="G349" s="43"/>
      <c r="H349" s="25"/>
      <c r="I349" s="24"/>
      <c r="J349" s="44" t="str">
        <f t="shared" si="21"/>
        <v/>
      </c>
      <c r="K349" s="24"/>
      <c r="L349" s="24"/>
      <c r="M349" s="26">
        <f t="shared" si="22"/>
        <v>0</v>
      </c>
      <c r="N349" s="45" t="str">
        <f t="shared" si="23"/>
        <v/>
      </c>
    </row>
    <row r="350" spans="1:14" ht="18" customHeight="1" x14ac:dyDescent="0.3">
      <c r="A350" s="28"/>
      <c r="B350" s="25"/>
      <c r="C350" s="26" t="str">
        <f t="shared" si="20"/>
        <v/>
      </c>
      <c r="D350" s="24"/>
      <c r="E350" s="24"/>
      <c r="F350" s="25"/>
      <c r="G350" s="43"/>
      <c r="H350" s="25"/>
      <c r="I350" s="24"/>
      <c r="J350" s="44" t="str">
        <f t="shared" si="21"/>
        <v/>
      </c>
      <c r="K350" s="24"/>
      <c r="L350" s="24"/>
      <c r="M350" s="26">
        <f t="shared" si="22"/>
        <v>0</v>
      </c>
      <c r="N350" s="45" t="str">
        <f t="shared" si="23"/>
        <v/>
      </c>
    </row>
    <row r="351" spans="1:14" ht="18" customHeight="1" x14ac:dyDescent="0.3">
      <c r="A351" s="28"/>
      <c r="B351" s="25"/>
      <c r="C351" s="26" t="str">
        <f t="shared" si="20"/>
        <v/>
      </c>
      <c r="D351" s="24"/>
      <c r="E351" s="24"/>
      <c r="F351" s="25"/>
      <c r="G351" s="43"/>
      <c r="H351" s="25"/>
      <c r="I351" s="24"/>
      <c r="J351" s="44" t="str">
        <f t="shared" si="21"/>
        <v/>
      </c>
      <c r="K351" s="24"/>
      <c r="L351" s="24"/>
      <c r="M351" s="26">
        <f t="shared" si="22"/>
        <v>0</v>
      </c>
      <c r="N351" s="45" t="str">
        <f t="shared" si="23"/>
        <v/>
      </c>
    </row>
    <row r="352" spans="1:14" ht="18" customHeight="1" x14ac:dyDescent="0.3">
      <c r="A352" s="28"/>
      <c r="B352" s="25"/>
      <c r="C352" s="26" t="str">
        <f t="shared" si="20"/>
        <v/>
      </c>
      <c r="D352" s="24"/>
      <c r="E352" s="24"/>
      <c r="F352" s="25"/>
      <c r="G352" s="43"/>
      <c r="H352" s="25"/>
      <c r="I352" s="24"/>
      <c r="J352" s="44" t="str">
        <f t="shared" si="21"/>
        <v/>
      </c>
      <c r="K352" s="24"/>
      <c r="L352" s="24"/>
      <c r="M352" s="26">
        <f t="shared" si="22"/>
        <v>0</v>
      </c>
      <c r="N352" s="45" t="str">
        <f t="shared" si="23"/>
        <v/>
      </c>
    </row>
    <row r="353" spans="1:14" ht="18" customHeight="1" x14ac:dyDescent="0.3">
      <c r="A353" s="28"/>
      <c r="B353" s="25"/>
      <c r="C353" s="26" t="str">
        <f t="shared" si="20"/>
        <v/>
      </c>
      <c r="D353" s="24"/>
      <c r="E353" s="24"/>
      <c r="F353" s="25"/>
      <c r="G353" s="43"/>
      <c r="H353" s="25"/>
      <c r="I353" s="24"/>
      <c r="J353" s="44" t="str">
        <f t="shared" si="21"/>
        <v/>
      </c>
      <c r="K353" s="24"/>
      <c r="L353" s="24"/>
      <c r="M353" s="26">
        <f t="shared" si="22"/>
        <v>0</v>
      </c>
      <c r="N353" s="45" t="str">
        <f t="shared" si="23"/>
        <v/>
      </c>
    </row>
    <row r="354" spans="1:14" ht="18" customHeight="1" x14ac:dyDescent="0.3">
      <c r="A354" s="28"/>
      <c r="B354" s="25"/>
      <c r="C354" s="26" t="str">
        <f t="shared" si="20"/>
        <v/>
      </c>
      <c r="D354" s="24"/>
      <c r="E354" s="24"/>
      <c r="F354" s="25"/>
      <c r="G354" s="43"/>
      <c r="H354" s="25"/>
      <c r="I354" s="24"/>
      <c r="J354" s="44" t="str">
        <f t="shared" si="21"/>
        <v/>
      </c>
      <c r="K354" s="24"/>
      <c r="L354" s="24"/>
      <c r="M354" s="26">
        <f t="shared" si="22"/>
        <v>0</v>
      </c>
      <c r="N354" s="45" t="str">
        <f t="shared" si="23"/>
        <v/>
      </c>
    </row>
    <row r="355" spans="1:14" ht="18" customHeight="1" x14ac:dyDescent="0.3">
      <c r="A355" s="28"/>
      <c r="B355" s="25"/>
      <c r="C355" s="26" t="str">
        <f t="shared" si="20"/>
        <v/>
      </c>
      <c r="D355" s="24"/>
      <c r="E355" s="24"/>
      <c r="F355" s="25"/>
      <c r="G355" s="43"/>
      <c r="H355" s="25"/>
      <c r="I355" s="24"/>
      <c r="J355" s="44" t="str">
        <f t="shared" si="21"/>
        <v/>
      </c>
      <c r="K355" s="24"/>
      <c r="L355" s="24"/>
      <c r="M355" s="26">
        <f t="shared" si="22"/>
        <v>0</v>
      </c>
      <c r="N355" s="45" t="str">
        <f t="shared" si="23"/>
        <v/>
      </c>
    </row>
    <row r="356" spans="1:14" ht="18" customHeight="1" x14ac:dyDescent="0.3">
      <c r="A356" s="28"/>
      <c r="B356" s="25"/>
      <c r="C356" s="26" t="str">
        <f t="shared" si="20"/>
        <v/>
      </c>
      <c r="D356" s="24"/>
      <c r="E356" s="24"/>
      <c r="F356" s="25"/>
      <c r="G356" s="43"/>
      <c r="H356" s="25"/>
      <c r="I356" s="24"/>
      <c r="J356" s="44" t="str">
        <f t="shared" si="21"/>
        <v/>
      </c>
      <c r="K356" s="24"/>
      <c r="L356" s="24"/>
      <c r="M356" s="26">
        <f t="shared" si="22"/>
        <v>0</v>
      </c>
      <c r="N356" s="45" t="str">
        <f t="shared" si="23"/>
        <v/>
      </c>
    </row>
    <row r="357" spans="1:14" ht="18" customHeight="1" x14ac:dyDescent="0.3">
      <c r="A357" s="28"/>
      <c r="B357" s="25"/>
      <c r="C357" s="26" t="str">
        <f t="shared" si="20"/>
        <v/>
      </c>
      <c r="D357" s="24"/>
      <c r="E357" s="24"/>
      <c r="F357" s="25"/>
      <c r="G357" s="43"/>
      <c r="H357" s="25"/>
      <c r="I357" s="24"/>
      <c r="J357" s="44" t="str">
        <f t="shared" si="21"/>
        <v/>
      </c>
      <c r="K357" s="24"/>
      <c r="L357" s="24"/>
      <c r="M357" s="26">
        <f t="shared" si="22"/>
        <v>0</v>
      </c>
      <c r="N357" s="45" t="str">
        <f t="shared" si="23"/>
        <v/>
      </c>
    </row>
    <row r="358" spans="1:14" ht="18" customHeight="1" x14ac:dyDescent="0.3">
      <c r="A358" s="28"/>
      <c r="B358" s="25"/>
      <c r="C358" s="26" t="str">
        <f t="shared" si="20"/>
        <v/>
      </c>
      <c r="D358" s="24"/>
      <c r="E358" s="24"/>
      <c r="F358" s="25"/>
      <c r="G358" s="43"/>
      <c r="H358" s="25"/>
      <c r="I358" s="24"/>
      <c r="J358" s="44" t="str">
        <f t="shared" si="21"/>
        <v/>
      </c>
      <c r="K358" s="24"/>
      <c r="L358" s="24"/>
      <c r="M358" s="26">
        <f t="shared" si="22"/>
        <v>0</v>
      </c>
      <c r="N358" s="45" t="str">
        <f t="shared" si="23"/>
        <v/>
      </c>
    </row>
    <row r="359" spans="1:14" ht="18" customHeight="1" x14ac:dyDescent="0.3">
      <c r="A359" s="28"/>
      <c r="B359" s="25"/>
      <c r="C359" s="26" t="str">
        <f t="shared" si="20"/>
        <v/>
      </c>
      <c r="D359" s="24"/>
      <c r="E359" s="24"/>
      <c r="F359" s="25"/>
      <c r="G359" s="43"/>
      <c r="H359" s="25"/>
      <c r="I359" s="24"/>
      <c r="J359" s="44" t="str">
        <f t="shared" si="21"/>
        <v/>
      </c>
      <c r="K359" s="24"/>
      <c r="L359" s="24"/>
      <c r="M359" s="26">
        <f t="shared" si="22"/>
        <v>0</v>
      </c>
      <c r="N359" s="45" t="str">
        <f t="shared" si="23"/>
        <v/>
      </c>
    </row>
    <row r="360" spans="1:14" ht="18" customHeight="1" x14ac:dyDescent="0.3">
      <c r="A360" s="28"/>
      <c r="B360" s="25"/>
      <c r="C360" s="26" t="str">
        <f t="shared" si="20"/>
        <v/>
      </c>
      <c r="D360" s="24"/>
      <c r="E360" s="24"/>
      <c r="F360" s="25"/>
      <c r="G360" s="43"/>
      <c r="H360" s="25"/>
      <c r="I360" s="24"/>
      <c r="J360" s="44" t="str">
        <f t="shared" si="21"/>
        <v/>
      </c>
      <c r="K360" s="24"/>
      <c r="L360" s="24"/>
      <c r="M360" s="26">
        <f t="shared" si="22"/>
        <v>0</v>
      </c>
      <c r="N360" s="45" t="str">
        <f t="shared" si="23"/>
        <v/>
      </c>
    </row>
    <row r="361" spans="1:14" ht="18" customHeight="1" x14ac:dyDescent="0.3">
      <c r="A361" s="28"/>
      <c r="B361" s="25"/>
      <c r="C361" s="26" t="str">
        <f t="shared" si="20"/>
        <v/>
      </c>
      <c r="D361" s="24"/>
      <c r="E361" s="24"/>
      <c r="F361" s="25"/>
      <c r="G361" s="43"/>
      <c r="H361" s="25"/>
      <c r="I361" s="24"/>
      <c r="J361" s="44" t="str">
        <f t="shared" si="21"/>
        <v/>
      </c>
      <c r="K361" s="24"/>
      <c r="L361" s="24"/>
      <c r="M361" s="26">
        <f t="shared" si="22"/>
        <v>0</v>
      </c>
      <c r="N361" s="45" t="str">
        <f t="shared" si="23"/>
        <v/>
      </c>
    </row>
    <row r="362" spans="1:14" ht="18" customHeight="1" x14ac:dyDescent="0.3">
      <c r="A362" s="28"/>
      <c r="B362" s="25"/>
      <c r="C362" s="26" t="str">
        <f t="shared" si="20"/>
        <v/>
      </c>
      <c r="D362" s="24"/>
      <c r="E362" s="24"/>
      <c r="F362" s="25"/>
      <c r="G362" s="43"/>
      <c r="H362" s="25"/>
      <c r="I362" s="24"/>
      <c r="J362" s="44" t="str">
        <f t="shared" si="21"/>
        <v/>
      </c>
      <c r="K362" s="24"/>
      <c r="L362" s="24"/>
      <c r="M362" s="26">
        <f t="shared" si="22"/>
        <v>0</v>
      </c>
      <c r="N362" s="45" t="str">
        <f t="shared" si="23"/>
        <v/>
      </c>
    </row>
    <row r="363" spans="1:14" ht="18" customHeight="1" x14ac:dyDescent="0.3">
      <c r="A363" s="28"/>
      <c r="B363" s="25"/>
      <c r="C363" s="26" t="str">
        <f t="shared" si="20"/>
        <v/>
      </c>
      <c r="D363" s="24"/>
      <c r="E363" s="24"/>
      <c r="F363" s="25"/>
      <c r="G363" s="43"/>
      <c r="H363" s="25"/>
      <c r="I363" s="24"/>
      <c r="J363" s="44" t="str">
        <f t="shared" si="21"/>
        <v/>
      </c>
      <c r="K363" s="24"/>
      <c r="L363" s="24"/>
      <c r="M363" s="26">
        <f t="shared" si="22"/>
        <v>0</v>
      </c>
      <c r="N363" s="45" t="str">
        <f t="shared" si="23"/>
        <v/>
      </c>
    </row>
    <row r="364" spans="1:14" ht="18" customHeight="1" x14ac:dyDescent="0.3">
      <c r="A364" s="28"/>
      <c r="B364" s="25"/>
      <c r="C364" s="26" t="str">
        <f t="shared" si="20"/>
        <v/>
      </c>
      <c r="D364" s="24"/>
      <c r="E364" s="24"/>
      <c r="F364" s="25"/>
      <c r="G364" s="43"/>
      <c r="H364" s="25"/>
      <c r="I364" s="24"/>
      <c r="J364" s="44" t="str">
        <f t="shared" si="21"/>
        <v/>
      </c>
      <c r="K364" s="24"/>
      <c r="L364" s="24"/>
      <c r="M364" s="26">
        <f t="shared" si="22"/>
        <v>0</v>
      </c>
      <c r="N364" s="45" t="str">
        <f t="shared" si="23"/>
        <v/>
      </c>
    </row>
    <row r="365" spans="1:14" ht="18" customHeight="1" x14ac:dyDescent="0.3">
      <c r="A365" s="28"/>
      <c r="B365" s="25"/>
      <c r="C365" s="26" t="str">
        <f t="shared" si="20"/>
        <v/>
      </c>
      <c r="D365" s="24"/>
      <c r="E365" s="24"/>
      <c r="F365" s="25"/>
      <c r="G365" s="43"/>
      <c r="H365" s="25"/>
      <c r="I365" s="24"/>
      <c r="J365" s="44" t="str">
        <f t="shared" si="21"/>
        <v/>
      </c>
      <c r="K365" s="24"/>
      <c r="L365" s="24"/>
      <c r="M365" s="26">
        <f t="shared" si="22"/>
        <v>0</v>
      </c>
      <c r="N365" s="45" t="str">
        <f t="shared" si="23"/>
        <v/>
      </c>
    </row>
    <row r="366" spans="1:14" ht="18" customHeight="1" x14ac:dyDescent="0.3">
      <c r="A366" s="28"/>
      <c r="B366" s="25"/>
      <c r="C366" s="26" t="str">
        <f t="shared" si="20"/>
        <v/>
      </c>
      <c r="D366" s="24"/>
      <c r="E366" s="24"/>
      <c r="F366" s="25"/>
      <c r="G366" s="43"/>
      <c r="H366" s="25"/>
      <c r="I366" s="24"/>
      <c r="J366" s="44" t="str">
        <f t="shared" si="21"/>
        <v/>
      </c>
      <c r="K366" s="24"/>
      <c r="L366" s="24"/>
      <c r="M366" s="26">
        <f t="shared" si="22"/>
        <v>0</v>
      </c>
      <c r="N366" s="45" t="str">
        <f t="shared" si="23"/>
        <v/>
      </c>
    </row>
    <row r="367" spans="1:14" ht="18" customHeight="1" x14ac:dyDescent="0.3">
      <c r="A367" s="28"/>
      <c r="B367" s="25"/>
      <c r="C367" s="26" t="str">
        <f t="shared" si="20"/>
        <v/>
      </c>
      <c r="D367" s="24"/>
      <c r="E367" s="24"/>
      <c r="F367" s="25"/>
      <c r="G367" s="43"/>
      <c r="H367" s="25"/>
      <c r="I367" s="24"/>
      <c r="J367" s="44" t="str">
        <f t="shared" si="21"/>
        <v/>
      </c>
      <c r="K367" s="24"/>
      <c r="L367" s="24"/>
      <c r="M367" s="26">
        <f t="shared" si="22"/>
        <v>0</v>
      </c>
      <c r="N367" s="45" t="str">
        <f t="shared" si="23"/>
        <v/>
      </c>
    </row>
    <row r="368" spans="1:14" ht="18" customHeight="1" x14ac:dyDescent="0.3">
      <c r="A368" s="28"/>
      <c r="B368" s="25"/>
      <c r="C368" s="26" t="str">
        <f t="shared" si="20"/>
        <v/>
      </c>
      <c r="D368" s="24"/>
      <c r="E368" s="24"/>
      <c r="F368" s="25"/>
      <c r="G368" s="43"/>
      <c r="H368" s="25"/>
      <c r="I368" s="24"/>
      <c r="J368" s="44" t="str">
        <f t="shared" si="21"/>
        <v/>
      </c>
      <c r="K368" s="24"/>
      <c r="L368" s="24"/>
      <c r="M368" s="26">
        <f t="shared" si="22"/>
        <v>0</v>
      </c>
      <c r="N368" s="45" t="str">
        <f t="shared" si="23"/>
        <v/>
      </c>
    </row>
    <row r="369" spans="1:14" ht="18" customHeight="1" x14ac:dyDescent="0.3">
      <c r="A369" s="28"/>
      <c r="B369" s="25"/>
      <c r="C369" s="26" t="str">
        <f t="shared" si="20"/>
        <v/>
      </c>
      <c r="D369" s="24"/>
      <c r="E369" s="24"/>
      <c r="F369" s="25"/>
      <c r="G369" s="43"/>
      <c r="H369" s="25"/>
      <c r="I369" s="24"/>
      <c r="J369" s="44" t="str">
        <f t="shared" si="21"/>
        <v/>
      </c>
      <c r="K369" s="24"/>
      <c r="L369" s="24"/>
      <c r="M369" s="26">
        <f t="shared" si="22"/>
        <v>0</v>
      </c>
      <c r="N369" s="45" t="str">
        <f t="shared" si="23"/>
        <v/>
      </c>
    </row>
    <row r="370" spans="1:14" ht="18" customHeight="1" x14ac:dyDescent="0.3">
      <c r="A370" s="28"/>
      <c r="B370" s="25"/>
      <c r="C370" s="26" t="str">
        <f t="shared" si="20"/>
        <v/>
      </c>
      <c r="D370" s="24"/>
      <c r="E370" s="24"/>
      <c r="F370" s="25"/>
      <c r="G370" s="43"/>
      <c r="H370" s="25"/>
      <c r="I370" s="24"/>
      <c r="J370" s="44" t="str">
        <f t="shared" si="21"/>
        <v/>
      </c>
      <c r="K370" s="24"/>
      <c r="L370" s="24"/>
      <c r="M370" s="26">
        <f t="shared" si="22"/>
        <v>0</v>
      </c>
      <c r="N370" s="45" t="str">
        <f t="shared" si="23"/>
        <v/>
      </c>
    </row>
    <row r="371" spans="1:14" ht="18" customHeight="1" x14ac:dyDescent="0.3">
      <c r="A371" s="28"/>
      <c r="B371" s="25"/>
      <c r="C371" s="26" t="str">
        <f t="shared" si="20"/>
        <v/>
      </c>
      <c r="D371" s="24"/>
      <c r="E371" s="24"/>
      <c r="F371" s="25"/>
      <c r="G371" s="43"/>
      <c r="H371" s="25"/>
      <c r="I371" s="24"/>
      <c r="J371" s="44" t="str">
        <f t="shared" si="21"/>
        <v/>
      </c>
      <c r="K371" s="24"/>
      <c r="L371" s="24"/>
      <c r="M371" s="26">
        <f t="shared" si="22"/>
        <v>0</v>
      </c>
      <c r="N371" s="45" t="str">
        <f t="shared" si="23"/>
        <v/>
      </c>
    </row>
    <row r="372" spans="1:14" ht="18" customHeight="1" x14ac:dyDescent="0.3">
      <c r="A372" s="28"/>
      <c r="B372" s="25"/>
      <c r="C372" s="26" t="str">
        <f t="shared" si="20"/>
        <v/>
      </c>
      <c r="D372" s="24"/>
      <c r="E372" s="24"/>
      <c r="F372" s="25"/>
      <c r="G372" s="43"/>
      <c r="H372" s="25"/>
      <c r="I372" s="24"/>
      <c r="J372" s="44" t="str">
        <f t="shared" si="21"/>
        <v/>
      </c>
      <c r="K372" s="24"/>
      <c r="L372" s="24"/>
      <c r="M372" s="26">
        <f t="shared" si="22"/>
        <v>0</v>
      </c>
      <c r="N372" s="45" t="str">
        <f t="shared" si="23"/>
        <v/>
      </c>
    </row>
    <row r="373" spans="1:14" ht="18" customHeight="1" x14ac:dyDescent="0.3">
      <c r="A373" s="28"/>
      <c r="B373" s="25"/>
      <c r="C373" s="26" t="str">
        <f t="shared" si="20"/>
        <v/>
      </c>
      <c r="D373" s="24"/>
      <c r="E373" s="24"/>
      <c r="F373" s="25"/>
      <c r="G373" s="43"/>
      <c r="H373" s="25"/>
      <c r="I373" s="24"/>
      <c r="J373" s="44" t="str">
        <f t="shared" si="21"/>
        <v/>
      </c>
      <c r="K373" s="24"/>
      <c r="L373" s="24"/>
      <c r="M373" s="26">
        <f t="shared" si="22"/>
        <v>0</v>
      </c>
      <c r="N373" s="45" t="str">
        <f t="shared" si="23"/>
        <v/>
      </c>
    </row>
    <row r="374" spans="1:14" ht="18" customHeight="1" x14ac:dyDescent="0.3">
      <c r="A374" s="28"/>
      <c r="B374" s="25"/>
      <c r="C374" s="26" t="str">
        <f t="shared" si="20"/>
        <v/>
      </c>
      <c r="D374" s="24"/>
      <c r="E374" s="24"/>
      <c r="F374" s="25"/>
      <c r="G374" s="43"/>
      <c r="H374" s="25"/>
      <c r="I374" s="24"/>
      <c r="J374" s="44" t="str">
        <f t="shared" si="21"/>
        <v/>
      </c>
      <c r="K374" s="24"/>
      <c r="L374" s="24"/>
      <c r="M374" s="26">
        <f t="shared" si="22"/>
        <v>0</v>
      </c>
      <c r="N374" s="45" t="str">
        <f t="shared" si="23"/>
        <v/>
      </c>
    </row>
    <row r="375" spans="1:14" ht="18" customHeight="1" x14ac:dyDescent="0.3">
      <c r="A375" s="28"/>
      <c r="B375" s="25"/>
      <c r="C375" s="26" t="str">
        <f t="shared" si="20"/>
        <v/>
      </c>
      <c r="D375" s="24"/>
      <c r="E375" s="24"/>
      <c r="F375" s="25"/>
      <c r="G375" s="43"/>
      <c r="H375" s="25"/>
      <c r="I375" s="24"/>
      <c r="J375" s="44" t="str">
        <f t="shared" si="21"/>
        <v/>
      </c>
      <c r="K375" s="24"/>
      <c r="L375" s="24"/>
      <c r="M375" s="26">
        <f t="shared" si="22"/>
        <v>0</v>
      </c>
      <c r="N375" s="45" t="str">
        <f t="shared" si="23"/>
        <v/>
      </c>
    </row>
    <row r="376" spans="1:14" ht="18" customHeight="1" x14ac:dyDescent="0.3">
      <c r="A376" s="28"/>
      <c r="B376" s="25"/>
      <c r="C376" s="26" t="str">
        <f t="shared" si="20"/>
        <v/>
      </c>
      <c r="D376" s="24"/>
      <c r="E376" s="24"/>
      <c r="F376" s="25"/>
      <c r="G376" s="43"/>
      <c r="H376" s="25"/>
      <c r="I376" s="24"/>
      <c r="J376" s="44" t="str">
        <f t="shared" si="21"/>
        <v/>
      </c>
      <c r="K376" s="24"/>
      <c r="L376" s="24"/>
      <c r="M376" s="26">
        <f t="shared" si="22"/>
        <v>0</v>
      </c>
      <c r="N376" s="45" t="str">
        <f t="shared" si="23"/>
        <v/>
      </c>
    </row>
    <row r="377" spans="1:14" ht="18" customHeight="1" x14ac:dyDescent="0.3">
      <c r="A377" s="28"/>
      <c r="B377" s="25"/>
      <c r="C377" s="26" t="str">
        <f t="shared" si="20"/>
        <v/>
      </c>
      <c r="D377" s="24"/>
      <c r="E377" s="24"/>
      <c r="F377" s="25"/>
      <c r="G377" s="43"/>
      <c r="H377" s="25"/>
      <c r="I377" s="24"/>
      <c r="J377" s="44" t="str">
        <f t="shared" si="21"/>
        <v/>
      </c>
      <c r="K377" s="24"/>
      <c r="L377" s="24"/>
      <c r="M377" s="26">
        <f t="shared" si="22"/>
        <v>0</v>
      </c>
      <c r="N377" s="45" t="str">
        <f t="shared" si="23"/>
        <v/>
      </c>
    </row>
    <row r="378" spans="1:14" ht="18" customHeight="1" x14ac:dyDescent="0.3">
      <c r="A378" s="28"/>
      <c r="B378" s="25"/>
      <c r="C378" s="26" t="str">
        <f t="shared" si="20"/>
        <v/>
      </c>
      <c r="D378" s="24"/>
      <c r="E378" s="24"/>
      <c r="F378" s="25"/>
      <c r="G378" s="43"/>
      <c r="H378" s="25"/>
      <c r="I378" s="24"/>
      <c r="J378" s="44" t="str">
        <f t="shared" si="21"/>
        <v/>
      </c>
      <c r="K378" s="24"/>
      <c r="L378" s="24"/>
      <c r="M378" s="26">
        <f t="shared" si="22"/>
        <v>0</v>
      </c>
      <c r="N378" s="45" t="str">
        <f t="shared" si="23"/>
        <v/>
      </c>
    </row>
    <row r="379" spans="1:14" ht="18" customHeight="1" x14ac:dyDescent="0.3">
      <c r="A379" s="28"/>
      <c r="B379" s="25"/>
      <c r="C379" s="26" t="str">
        <f t="shared" si="20"/>
        <v/>
      </c>
      <c r="D379" s="24"/>
      <c r="E379" s="24"/>
      <c r="F379" s="25"/>
      <c r="G379" s="43"/>
      <c r="H379" s="25"/>
      <c r="I379" s="24"/>
      <c r="J379" s="44" t="str">
        <f t="shared" si="21"/>
        <v/>
      </c>
      <c r="K379" s="24"/>
      <c r="L379" s="24"/>
      <c r="M379" s="26">
        <f t="shared" si="22"/>
        <v>0</v>
      </c>
      <c r="N379" s="45" t="str">
        <f t="shared" si="23"/>
        <v/>
      </c>
    </row>
    <row r="380" spans="1:14" ht="18" customHeight="1" x14ac:dyDescent="0.3">
      <c r="A380" s="28"/>
      <c r="B380" s="25"/>
      <c r="C380" s="26" t="str">
        <f t="shared" si="20"/>
        <v/>
      </c>
      <c r="D380" s="24"/>
      <c r="E380" s="24"/>
      <c r="F380" s="25"/>
      <c r="G380" s="43"/>
      <c r="H380" s="25"/>
      <c r="I380" s="24"/>
      <c r="J380" s="44" t="str">
        <f t="shared" si="21"/>
        <v/>
      </c>
      <c r="K380" s="24"/>
      <c r="L380" s="24"/>
      <c r="M380" s="26">
        <f t="shared" si="22"/>
        <v>0</v>
      </c>
      <c r="N380" s="45" t="str">
        <f t="shared" si="23"/>
        <v/>
      </c>
    </row>
    <row r="381" spans="1:14" ht="18" customHeight="1" x14ac:dyDescent="0.3">
      <c r="A381" s="28"/>
      <c r="B381" s="25"/>
      <c r="C381" s="26" t="str">
        <f t="shared" si="20"/>
        <v/>
      </c>
      <c r="D381" s="24"/>
      <c r="E381" s="24"/>
      <c r="F381" s="25"/>
      <c r="G381" s="43"/>
      <c r="H381" s="25"/>
      <c r="I381" s="24"/>
      <c r="J381" s="44" t="str">
        <f t="shared" si="21"/>
        <v/>
      </c>
      <c r="K381" s="24"/>
      <c r="L381" s="24"/>
      <c r="M381" s="26">
        <f t="shared" si="22"/>
        <v>0</v>
      </c>
      <c r="N381" s="45" t="str">
        <f t="shared" si="23"/>
        <v/>
      </c>
    </row>
    <row r="382" spans="1:14" ht="18" customHeight="1" x14ac:dyDescent="0.3">
      <c r="A382" s="28"/>
      <c r="B382" s="25"/>
      <c r="C382" s="26" t="str">
        <f t="shared" si="20"/>
        <v/>
      </c>
      <c r="D382" s="24"/>
      <c r="E382" s="24"/>
      <c r="F382" s="25"/>
      <c r="G382" s="43"/>
      <c r="H382" s="25"/>
      <c r="I382" s="24"/>
      <c r="J382" s="44" t="str">
        <f t="shared" si="21"/>
        <v/>
      </c>
      <c r="K382" s="24"/>
      <c r="L382" s="24"/>
      <c r="M382" s="26">
        <f t="shared" si="22"/>
        <v>0</v>
      </c>
      <c r="N382" s="45" t="str">
        <f t="shared" si="23"/>
        <v/>
      </c>
    </row>
    <row r="383" spans="1:14" ht="18" customHeight="1" x14ac:dyDescent="0.3">
      <c r="A383" s="28"/>
      <c r="B383" s="25"/>
      <c r="C383" s="26" t="str">
        <f t="shared" si="20"/>
        <v/>
      </c>
      <c r="D383" s="24"/>
      <c r="E383" s="24"/>
      <c r="F383" s="25"/>
      <c r="G383" s="43"/>
      <c r="H383" s="25"/>
      <c r="I383" s="24"/>
      <c r="J383" s="44" t="str">
        <f t="shared" si="21"/>
        <v/>
      </c>
      <c r="K383" s="24"/>
      <c r="L383" s="24"/>
      <c r="M383" s="26">
        <f t="shared" si="22"/>
        <v>0</v>
      </c>
      <c r="N383" s="45" t="str">
        <f t="shared" si="23"/>
        <v/>
      </c>
    </row>
    <row r="384" spans="1:14" ht="18" customHeight="1" x14ac:dyDescent="0.3">
      <c r="A384" s="28"/>
      <c r="B384" s="25"/>
      <c r="C384" s="26" t="str">
        <f t="shared" si="20"/>
        <v/>
      </c>
      <c r="D384" s="24"/>
      <c r="E384" s="24"/>
      <c r="F384" s="25"/>
      <c r="G384" s="43"/>
      <c r="H384" s="25"/>
      <c r="I384" s="24"/>
      <c r="J384" s="44" t="str">
        <f t="shared" si="21"/>
        <v/>
      </c>
      <c r="K384" s="24"/>
      <c r="L384" s="24"/>
      <c r="M384" s="26">
        <f t="shared" si="22"/>
        <v>0</v>
      </c>
      <c r="N384" s="45" t="str">
        <f t="shared" si="23"/>
        <v/>
      </c>
    </row>
    <row r="385" spans="1:14" ht="18" customHeight="1" x14ac:dyDescent="0.3">
      <c r="A385" s="28"/>
      <c r="B385" s="25"/>
      <c r="C385" s="26" t="str">
        <f t="shared" si="20"/>
        <v/>
      </c>
      <c r="D385" s="24"/>
      <c r="E385" s="24"/>
      <c r="F385" s="25"/>
      <c r="G385" s="43"/>
      <c r="H385" s="25"/>
      <c r="I385" s="24"/>
      <c r="J385" s="44" t="str">
        <f t="shared" si="21"/>
        <v/>
      </c>
      <c r="K385" s="24"/>
      <c r="L385" s="24"/>
      <c r="M385" s="26">
        <f t="shared" si="22"/>
        <v>0</v>
      </c>
      <c r="N385" s="45" t="str">
        <f t="shared" si="23"/>
        <v/>
      </c>
    </row>
    <row r="386" spans="1:14" ht="18" customHeight="1" x14ac:dyDescent="0.3">
      <c r="A386" s="28"/>
      <c r="B386" s="25"/>
      <c r="C386" s="26" t="str">
        <f t="shared" si="20"/>
        <v/>
      </c>
      <c r="D386" s="24"/>
      <c r="E386" s="24"/>
      <c r="F386" s="25"/>
      <c r="G386" s="43"/>
      <c r="H386" s="25"/>
      <c r="I386" s="24"/>
      <c r="J386" s="44" t="str">
        <f t="shared" si="21"/>
        <v/>
      </c>
      <c r="K386" s="24"/>
      <c r="L386" s="24"/>
      <c r="M386" s="26">
        <f t="shared" si="22"/>
        <v>0</v>
      </c>
      <c r="N386" s="45" t="str">
        <f t="shared" si="23"/>
        <v/>
      </c>
    </row>
    <row r="387" spans="1:14" ht="18" customHeight="1" x14ac:dyDescent="0.3">
      <c r="A387" s="28"/>
      <c r="B387" s="25"/>
      <c r="C387" s="26" t="str">
        <f t="shared" si="20"/>
        <v/>
      </c>
      <c r="D387" s="24"/>
      <c r="E387" s="24"/>
      <c r="F387" s="25"/>
      <c r="G387" s="43"/>
      <c r="H387" s="25"/>
      <c r="I387" s="24"/>
      <c r="J387" s="44" t="str">
        <f t="shared" si="21"/>
        <v/>
      </c>
      <c r="K387" s="24"/>
      <c r="L387" s="24"/>
      <c r="M387" s="26">
        <f t="shared" si="22"/>
        <v>0</v>
      </c>
      <c r="N387" s="45" t="str">
        <f t="shared" si="23"/>
        <v/>
      </c>
    </row>
    <row r="388" spans="1:14" ht="18" customHeight="1" x14ac:dyDescent="0.3">
      <c r="A388" s="28"/>
      <c r="B388" s="25"/>
      <c r="C388" s="26" t="str">
        <f t="shared" si="20"/>
        <v/>
      </c>
      <c r="D388" s="24"/>
      <c r="E388" s="24"/>
      <c r="F388" s="25"/>
      <c r="G388" s="43"/>
      <c r="H388" s="25"/>
      <c r="I388" s="24"/>
      <c r="J388" s="44" t="str">
        <f t="shared" si="21"/>
        <v/>
      </c>
      <c r="K388" s="24"/>
      <c r="L388" s="24"/>
      <c r="M388" s="26">
        <f t="shared" si="22"/>
        <v>0</v>
      </c>
      <c r="N388" s="45" t="str">
        <f t="shared" si="23"/>
        <v/>
      </c>
    </row>
    <row r="389" spans="1:14" ht="18" customHeight="1" x14ac:dyDescent="0.3">
      <c r="A389" s="28"/>
      <c r="B389" s="25"/>
      <c r="C389" s="26" t="str">
        <f t="shared" si="20"/>
        <v/>
      </c>
      <c r="D389" s="24"/>
      <c r="E389" s="24"/>
      <c r="F389" s="25"/>
      <c r="G389" s="43"/>
      <c r="H389" s="25"/>
      <c r="I389" s="24"/>
      <c r="J389" s="44" t="str">
        <f t="shared" si="21"/>
        <v/>
      </c>
      <c r="K389" s="24"/>
      <c r="L389" s="24"/>
      <c r="M389" s="26">
        <f t="shared" si="22"/>
        <v>0</v>
      </c>
      <c r="N389" s="45" t="str">
        <f t="shared" si="23"/>
        <v/>
      </c>
    </row>
    <row r="390" spans="1:14" ht="18" customHeight="1" x14ac:dyDescent="0.3">
      <c r="A390" s="28"/>
      <c r="B390" s="25"/>
      <c r="C390" s="26" t="str">
        <f t="shared" ref="C390:C453" si="24">IF(B390="","",IFERROR(INDEX(People_Name,MATCH(B390,People_ID,0)),"Not in People"))</f>
        <v/>
      </c>
      <c r="D390" s="24"/>
      <c r="E390" s="24"/>
      <c r="F390" s="25"/>
      <c r="G390" s="43"/>
      <c r="H390" s="25"/>
      <c r="I390" s="24"/>
      <c r="J390" s="44" t="str">
        <f t="shared" ref="J390:J453" si="25">IF(M390&lt;&gt;1,"",IF(N390=DATE(9999,12,31),"No expiry",N390))</f>
        <v/>
      </c>
      <c r="K390" s="24"/>
      <c r="L390" s="24"/>
      <c r="M390" s="26">
        <f t="shared" ref="M390:M453" si="26">IF(OR(A390="",B390="",D390="",H390="Fail"),0,IF(OR(H390="Pass",F390="Yes"),1,0))</f>
        <v>0</v>
      </c>
      <c r="N390" s="45" t="str">
        <f t="shared" ref="N390:N453" si="27">IF(M390&lt;&gt;1,"",IF(IFERROR(INDEX(CourseValidity,MATCH(D390,CourseList,0)),0)=0,DATE(9999,12,31),EDATE(A390,IFERROR(INDEX(CourseValidity,MATCH(D390,CourseList,0)),0))))</f>
        <v/>
      </c>
    </row>
    <row r="391" spans="1:14" ht="18" customHeight="1" x14ac:dyDescent="0.3">
      <c r="A391" s="28"/>
      <c r="B391" s="25"/>
      <c r="C391" s="26" t="str">
        <f t="shared" si="24"/>
        <v/>
      </c>
      <c r="D391" s="24"/>
      <c r="E391" s="24"/>
      <c r="F391" s="25"/>
      <c r="G391" s="43"/>
      <c r="H391" s="25"/>
      <c r="I391" s="24"/>
      <c r="J391" s="44" t="str">
        <f t="shared" si="25"/>
        <v/>
      </c>
      <c r="K391" s="24"/>
      <c r="L391" s="24"/>
      <c r="M391" s="26">
        <f t="shared" si="26"/>
        <v>0</v>
      </c>
      <c r="N391" s="45" t="str">
        <f t="shared" si="27"/>
        <v/>
      </c>
    </row>
    <row r="392" spans="1:14" ht="18" customHeight="1" x14ac:dyDescent="0.3">
      <c r="A392" s="28"/>
      <c r="B392" s="25"/>
      <c r="C392" s="26" t="str">
        <f t="shared" si="24"/>
        <v/>
      </c>
      <c r="D392" s="24"/>
      <c r="E392" s="24"/>
      <c r="F392" s="25"/>
      <c r="G392" s="43"/>
      <c r="H392" s="25"/>
      <c r="I392" s="24"/>
      <c r="J392" s="44" t="str">
        <f t="shared" si="25"/>
        <v/>
      </c>
      <c r="K392" s="24"/>
      <c r="L392" s="24"/>
      <c r="M392" s="26">
        <f t="shared" si="26"/>
        <v>0</v>
      </c>
      <c r="N392" s="45" t="str">
        <f t="shared" si="27"/>
        <v/>
      </c>
    </row>
    <row r="393" spans="1:14" ht="18" customHeight="1" x14ac:dyDescent="0.3">
      <c r="A393" s="28"/>
      <c r="B393" s="25"/>
      <c r="C393" s="26" t="str">
        <f t="shared" si="24"/>
        <v/>
      </c>
      <c r="D393" s="24"/>
      <c r="E393" s="24"/>
      <c r="F393" s="25"/>
      <c r="G393" s="43"/>
      <c r="H393" s="25"/>
      <c r="I393" s="24"/>
      <c r="J393" s="44" t="str">
        <f t="shared" si="25"/>
        <v/>
      </c>
      <c r="K393" s="24"/>
      <c r="L393" s="24"/>
      <c r="M393" s="26">
        <f t="shared" si="26"/>
        <v>0</v>
      </c>
      <c r="N393" s="45" t="str">
        <f t="shared" si="27"/>
        <v/>
      </c>
    </row>
    <row r="394" spans="1:14" ht="18" customHeight="1" x14ac:dyDescent="0.3">
      <c r="A394" s="28"/>
      <c r="B394" s="25"/>
      <c r="C394" s="26" t="str">
        <f t="shared" si="24"/>
        <v/>
      </c>
      <c r="D394" s="24"/>
      <c r="E394" s="24"/>
      <c r="F394" s="25"/>
      <c r="G394" s="43"/>
      <c r="H394" s="25"/>
      <c r="I394" s="24"/>
      <c r="J394" s="44" t="str">
        <f t="shared" si="25"/>
        <v/>
      </c>
      <c r="K394" s="24"/>
      <c r="L394" s="24"/>
      <c r="M394" s="26">
        <f t="shared" si="26"/>
        <v>0</v>
      </c>
      <c r="N394" s="45" t="str">
        <f t="shared" si="27"/>
        <v/>
      </c>
    </row>
    <row r="395" spans="1:14" ht="18" customHeight="1" x14ac:dyDescent="0.3">
      <c r="A395" s="28"/>
      <c r="B395" s="25"/>
      <c r="C395" s="26" t="str">
        <f t="shared" si="24"/>
        <v/>
      </c>
      <c r="D395" s="24"/>
      <c r="E395" s="24"/>
      <c r="F395" s="25"/>
      <c r="G395" s="43"/>
      <c r="H395" s="25"/>
      <c r="I395" s="24"/>
      <c r="J395" s="44" t="str">
        <f t="shared" si="25"/>
        <v/>
      </c>
      <c r="K395" s="24"/>
      <c r="L395" s="24"/>
      <c r="M395" s="26">
        <f t="shared" si="26"/>
        <v>0</v>
      </c>
      <c r="N395" s="45" t="str">
        <f t="shared" si="27"/>
        <v/>
      </c>
    </row>
    <row r="396" spans="1:14" ht="18" customHeight="1" x14ac:dyDescent="0.3">
      <c r="A396" s="28"/>
      <c r="B396" s="25"/>
      <c r="C396" s="26" t="str">
        <f t="shared" si="24"/>
        <v/>
      </c>
      <c r="D396" s="24"/>
      <c r="E396" s="24"/>
      <c r="F396" s="25"/>
      <c r="G396" s="43"/>
      <c r="H396" s="25"/>
      <c r="I396" s="24"/>
      <c r="J396" s="44" t="str">
        <f t="shared" si="25"/>
        <v/>
      </c>
      <c r="K396" s="24"/>
      <c r="L396" s="24"/>
      <c r="M396" s="26">
        <f t="shared" si="26"/>
        <v>0</v>
      </c>
      <c r="N396" s="45" t="str">
        <f t="shared" si="27"/>
        <v/>
      </c>
    </row>
    <row r="397" spans="1:14" ht="18" customHeight="1" x14ac:dyDescent="0.3">
      <c r="A397" s="28"/>
      <c r="B397" s="25"/>
      <c r="C397" s="26" t="str">
        <f t="shared" si="24"/>
        <v/>
      </c>
      <c r="D397" s="24"/>
      <c r="E397" s="24"/>
      <c r="F397" s="25"/>
      <c r="G397" s="43"/>
      <c r="H397" s="25"/>
      <c r="I397" s="24"/>
      <c r="J397" s="44" t="str">
        <f t="shared" si="25"/>
        <v/>
      </c>
      <c r="K397" s="24"/>
      <c r="L397" s="24"/>
      <c r="M397" s="26">
        <f t="shared" si="26"/>
        <v>0</v>
      </c>
      <c r="N397" s="45" t="str">
        <f t="shared" si="27"/>
        <v/>
      </c>
    </row>
    <row r="398" spans="1:14" ht="18" customHeight="1" x14ac:dyDescent="0.3">
      <c r="A398" s="28"/>
      <c r="B398" s="25"/>
      <c r="C398" s="26" t="str">
        <f t="shared" si="24"/>
        <v/>
      </c>
      <c r="D398" s="24"/>
      <c r="E398" s="24"/>
      <c r="F398" s="25"/>
      <c r="G398" s="43"/>
      <c r="H398" s="25"/>
      <c r="I398" s="24"/>
      <c r="J398" s="44" t="str">
        <f t="shared" si="25"/>
        <v/>
      </c>
      <c r="K398" s="24"/>
      <c r="L398" s="24"/>
      <c r="M398" s="26">
        <f t="shared" si="26"/>
        <v>0</v>
      </c>
      <c r="N398" s="45" t="str">
        <f t="shared" si="27"/>
        <v/>
      </c>
    </row>
    <row r="399" spans="1:14" ht="18" customHeight="1" x14ac:dyDescent="0.3">
      <c r="A399" s="28"/>
      <c r="B399" s="25"/>
      <c r="C399" s="26" t="str">
        <f t="shared" si="24"/>
        <v/>
      </c>
      <c r="D399" s="24"/>
      <c r="E399" s="24"/>
      <c r="F399" s="25"/>
      <c r="G399" s="43"/>
      <c r="H399" s="25"/>
      <c r="I399" s="24"/>
      <c r="J399" s="44" t="str">
        <f t="shared" si="25"/>
        <v/>
      </c>
      <c r="K399" s="24"/>
      <c r="L399" s="24"/>
      <c r="M399" s="26">
        <f t="shared" si="26"/>
        <v>0</v>
      </c>
      <c r="N399" s="45" t="str">
        <f t="shared" si="27"/>
        <v/>
      </c>
    </row>
    <row r="400" spans="1:14" ht="18" customHeight="1" x14ac:dyDescent="0.3">
      <c r="A400" s="28"/>
      <c r="B400" s="25"/>
      <c r="C400" s="26" t="str">
        <f t="shared" si="24"/>
        <v/>
      </c>
      <c r="D400" s="24"/>
      <c r="E400" s="24"/>
      <c r="F400" s="25"/>
      <c r="G400" s="43"/>
      <c r="H400" s="25"/>
      <c r="I400" s="24"/>
      <c r="J400" s="44" t="str">
        <f t="shared" si="25"/>
        <v/>
      </c>
      <c r="K400" s="24"/>
      <c r="L400" s="24"/>
      <c r="M400" s="26">
        <f t="shared" si="26"/>
        <v>0</v>
      </c>
      <c r="N400" s="45" t="str">
        <f t="shared" si="27"/>
        <v/>
      </c>
    </row>
    <row r="401" spans="1:14" ht="18" customHeight="1" x14ac:dyDescent="0.3">
      <c r="A401" s="28"/>
      <c r="B401" s="25"/>
      <c r="C401" s="26" t="str">
        <f t="shared" si="24"/>
        <v/>
      </c>
      <c r="D401" s="24"/>
      <c r="E401" s="24"/>
      <c r="F401" s="25"/>
      <c r="G401" s="43"/>
      <c r="H401" s="25"/>
      <c r="I401" s="24"/>
      <c r="J401" s="44" t="str">
        <f t="shared" si="25"/>
        <v/>
      </c>
      <c r="K401" s="24"/>
      <c r="L401" s="24"/>
      <c r="M401" s="26">
        <f t="shared" si="26"/>
        <v>0</v>
      </c>
      <c r="N401" s="45" t="str">
        <f t="shared" si="27"/>
        <v/>
      </c>
    </row>
    <row r="402" spans="1:14" ht="18" customHeight="1" x14ac:dyDescent="0.3">
      <c r="A402" s="28"/>
      <c r="B402" s="25"/>
      <c r="C402" s="26" t="str">
        <f t="shared" si="24"/>
        <v/>
      </c>
      <c r="D402" s="24"/>
      <c r="E402" s="24"/>
      <c r="F402" s="25"/>
      <c r="G402" s="43"/>
      <c r="H402" s="25"/>
      <c r="I402" s="24"/>
      <c r="J402" s="44" t="str">
        <f t="shared" si="25"/>
        <v/>
      </c>
      <c r="K402" s="24"/>
      <c r="L402" s="24"/>
      <c r="M402" s="26">
        <f t="shared" si="26"/>
        <v>0</v>
      </c>
      <c r="N402" s="45" t="str">
        <f t="shared" si="27"/>
        <v/>
      </c>
    </row>
    <row r="403" spans="1:14" ht="18" customHeight="1" x14ac:dyDescent="0.3">
      <c r="A403" s="28"/>
      <c r="B403" s="25"/>
      <c r="C403" s="26" t="str">
        <f t="shared" si="24"/>
        <v/>
      </c>
      <c r="D403" s="24"/>
      <c r="E403" s="24"/>
      <c r="F403" s="25"/>
      <c r="G403" s="43"/>
      <c r="H403" s="25"/>
      <c r="I403" s="24"/>
      <c r="J403" s="44" t="str">
        <f t="shared" si="25"/>
        <v/>
      </c>
      <c r="K403" s="24"/>
      <c r="L403" s="24"/>
      <c r="M403" s="26">
        <f t="shared" si="26"/>
        <v>0</v>
      </c>
      <c r="N403" s="45" t="str">
        <f t="shared" si="27"/>
        <v/>
      </c>
    </row>
    <row r="404" spans="1:14" ht="18" customHeight="1" x14ac:dyDescent="0.3">
      <c r="A404" s="28"/>
      <c r="B404" s="25"/>
      <c r="C404" s="26" t="str">
        <f t="shared" si="24"/>
        <v/>
      </c>
      <c r="D404" s="24"/>
      <c r="E404" s="24"/>
      <c r="F404" s="25"/>
      <c r="G404" s="43"/>
      <c r="H404" s="25"/>
      <c r="I404" s="24"/>
      <c r="J404" s="44" t="str">
        <f t="shared" si="25"/>
        <v/>
      </c>
      <c r="K404" s="24"/>
      <c r="L404" s="24"/>
      <c r="M404" s="26">
        <f t="shared" si="26"/>
        <v>0</v>
      </c>
      <c r="N404" s="45" t="str">
        <f t="shared" si="27"/>
        <v/>
      </c>
    </row>
    <row r="405" spans="1:14" ht="18" customHeight="1" x14ac:dyDescent="0.3">
      <c r="A405" s="28"/>
      <c r="B405" s="25"/>
      <c r="C405" s="26" t="str">
        <f t="shared" si="24"/>
        <v/>
      </c>
      <c r="D405" s="24"/>
      <c r="E405" s="24"/>
      <c r="F405" s="25"/>
      <c r="G405" s="43"/>
      <c r="H405" s="25"/>
      <c r="I405" s="24"/>
      <c r="J405" s="44" t="str">
        <f t="shared" si="25"/>
        <v/>
      </c>
      <c r="K405" s="24"/>
      <c r="L405" s="24"/>
      <c r="M405" s="26">
        <f t="shared" si="26"/>
        <v>0</v>
      </c>
      <c r="N405" s="45" t="str">
        <f t="shared" si="27"/>
        <v/>
      </c>
    </row>
    <row r="406" spans="1:14" ht="18" customHeight="1" x14ac:dyDescent="0.3">
      <c r="A406" s="28"/>
      <c r="B406" s="25"/>
      <c r="C406" s="26" t="str">
        <f t="shared" si="24"/>
        <v/>
      </c>
      <c r="D406" s="24"/>
      <c r="E406" s="24"/>
      <c r="F406" s="25"/>
      <c r="G406" s="43"/>
      <c r="H406" s="25"/>
      <c r="I406" s="24"/>
      <c r="J406" s="44" t="str">
        <f t="shared" si="25"/>
        <v/>
      </c>
      <c r="K406" s="24"/>
      <c r="L406" s="24"/>
      <c r="M406" s="26">
        <f t="shared" si="26"/>
        <v>0</v>
      </c>
      <c r="N406" s="45" t="str">
        <f t="shared" si="27"/>
        <v/>
      </c>
    </row>
    <row r="407" spans="1:14" ht="18" customHeight="1" x14ac:dyDescent="0.3">
      <c r="A407" s="28"/>
      <c r="B407" s="25"/>
      <c r="C407" s="26" t="str">
        <f t="shared" si="24"/>
        <v/>
      </c>
      <c r="D407" s="24"/>
      <c r="E407" s="24"/>
      <c r="F407" s="25"/>
      <c r="G407" s="43"/>
      <c r="H407" s="25"/>
      <c r="I407" s="24"/>
      <c r="J407" s="44" t="str">
        <f t="shared" si="25"/>
        <v/>
      </c>
      <c r="K407" s="24"/>
      <c r="L407" s="24"/>
      <c r="M407" s="26">
        <f t="shared" si="26"/>
        <v>0</v>
      </c>
      <c r="N407" s="45" t="str">
        <f t="shared" si="27"/>
        <v/>
      </c>
    </row>
    <row r="408" spans="1:14" ht="18" customHeight="1" x14ac:dyDescent="0.3">
      <c r="A408" s="28"/>
      <c r="B408" s="25"/>
      <c r="C408" s="26" t="str">
        <f t="shared" si="24"/>
        <v/>
      </c>
      <c r="D408" s="24"/>
      <c r="E408" s="24"/>
      <c r="F408" s="25"/>
      <c r="G408" s="43"/>
      <c r="H408" s="25"/>
      <c r="I408" s="24"/>
      <c r="J408" s="44" t="str">
        <f t="shared" si="25"/>
        <v/>
      </c>
      <c r="K408" s="24"/>
      <c r="L408" s="24"/>
      <c r="M408" s="26">
        <f t="shared" si="26"/>
        <v>0</v>
      </c>
      <c r="N408" s="45" t="str">
        <f t="shared" si="27"/>
        <v/>
      </c>
    </row>
    <row r="409" spans="1:14" ht="18" customHeight="1" x14ac:dyDescent="0.3">
      <c r="A409" s="28"/>
      <c r="B409" s="25"/>
      <c r="C409" s="26" t="str">
        <f t="shared" si="24"/>
        <v/>
      </c>
      <c r="D409" s="24"/>
      <c r="E409" s="24"/>
      <c r="F409" s="25"/>
      <c r="G409" s="43"/>
      <c r="H409" s="25"/>
      <c r="I409" s="24"/>
      <c r="J409" s="44" t="str">
        <f t="shared" si="25"/>
        <v/>
      </c>
      <c r="K409" s="24"/>
      <c r="L409" s="24"/>
      <c r="M409" s="26">
        <f t="shared" si="26"/>
        <v>0</v>
      </c>
      <c r="N409" s="45" t="str">
        <f t="shared" si="27"/>
        <v/>
      </c>
    </row>
    <row r="410" spans="1:14" ht="18" customHeight="1" x14ac:dyDescent="0.3">
      <c r="A410" s="28"/>
      <c r="B410" s="25"/>
      <c r="C410" s="26" t="str">
        <f t="shared" si="24"/>
        <v/>
      </c>
      <c r="D410" s="24"/>
      <c r="E410" s="24"/>
      <c r="F410" s="25"/>
      <c r="G410" s="43"/>
      <c r="H410" s="25"/>
      <c r="I410" s="24"/>
      <c r="J410" s="44" t="str">
        <f t="shared" si="25"/>
        <v/>
      </c>
      <c r="K410" s="24"/>
      <c r="L410" s="24"/>
      <c r="M410" s="26">
        <f t="shared" si="26"/>
        <v>0</v>
      </c>
      <c r="N410" s="45" t="str">
        <f t="shared" si="27"/>
        <v/>
      </c>
    </row>
    <row r="411" spans="1:14" ht="18" customHeight="1" x14ac:dyDescent="0.3">
      <c r="A411" s="28"/>
      <c r="B411" s="25"/>
      <c r="C411" s="26" t="str">
        <f t="shared" si="24"/>
        <v/>
      </c>
      <c r="D411" s="24"/>
      <c r="E411" s="24"/>
      <c r="F411" s="25"/>
      <c r="G411" s="43"/>
      <c r="H411" s="25"/>
      <c r="I411" s="24"/>
      <c r="J411" s="44" t="str">
        <f t="shared" si="25"/>
        <v/>
      </c>
      <c r="K411" s="24"/>
      <c r="L411" s="24"/>
      <c r="M411" s="26">
        <f t="shared" si="26"/>
        <v>0</v>
      </c>
      <c r="N411" s="45" t="str">
        <f t="shared" si="27"/>
        <v/>
      </c>
    </row>
    <row r="412" spans="1:14" ht="18" customHeight="1" x14ac:dyDescent="0.3">
      <c r="A412" s="28"/>
      <c r="B412" s="25"/>
      <c r="C412" s="26" t="str">
        <f t="shared" si="24"/>
        <v/>
      </c>
      <c r="D412" s="24"/>
      <c r="E412" s="24"/>
      <c r="F412" s="25"/>
      <c r="G412" s="43"/>
      <c r="H412" s="25"/>
      <c r="I412" s="24"/>
      <c r="J412" s="44" t="str">
        <f t="shared" si="25"/>
        <v/>
      </c>
      <c r="K412" s="24"/>
      <c r="L412" s="24"/>
      <c r="M412" s="26">
        <f t="shared" si="26"/>
        <v>0</v>
      </c>
      <c r="N412" s="45" t="str">
        <f t="shared" si="27"/>
        <v/>
      </c>
    </row>
    <row r="413" spans="1:14" ht="18" customHeight="1" x14ac:dyDescent="0.3">
      <c r="A413" s="28"/>
      <c r="B413" s="25"/>
      <c r="C413" s="26" t="str">
        <f t="shared" si="24"/>
        <v/>
      </c>
      <c r="D413" s="24"/>
      <c r="E413" s="24"/>
      <c r="F413" s="25"/>
      <c r="G413" s="43"/>
      <c r="H413" s="25"/>
      <c r="I413" s="24"/>
      <c r="J413" s="44" t="str">
        <f t="shared" si="25"/>
        <v/>
      </c>
      <c r="K413" s="24"/>
      <c r="L413" s="24"/>
      <c r="M413" s="26">
        <f t="shared" si="26"/>
        <v>0</v>
      </c>
      <c r="N413" s="45" t="str">
        <f t="shared" si="27"/>
        <v/>
      </c>
    </row>
    <row r="414" spans="1:14" ht="18" customHeight="1" x14ac:dyDescent="0.3">
      <c r="A414" s="28"/>
      <c r="B414" s="25"/>
      <c r="C414" s="26" t="str">
        <f t="shared" si="24"/>
        <v/>
      </c>
      <c r="D414" s="24"/>
      <c r="E414" s="24"/>
      <c r="F414" s="25"/>
      <c r="G414" s="43"/>
      <c r="H414" s="25"/>
      <c r="I414" s="24"/>
      <c r="J414" s="44" t="str">
        <f t="shared" si="25"/>
        <v/>
      </c>
      <c r="K414" s="24"/>
      <c r="L414" s="24"/>
      <c r="M414" s="26">
        <f t="shared" si="26"/>
        <v>0</v>
      </c>
      <c r="N414" s="45" t="str">
        <f t="shared" si="27"/>
        <v/>
      </c>
    </row>
    <row r="415" spans="1:14" ht="18" customHeight="1" x14ac:dyDescent="0.3">
      <c r="A415" s="28"/>
      <c r="B415" s="25"/>
      <c r="C415" s="26" t="str">
        <f t="shared" si="24"/>
        <v/>
      </c>
      <c r="D415" s="24"/>
      <c r="E415" s="24"/>
      <c r="F415" s="25"/>
      <c r="G415" s="43"/>
      <c r="H415" s="25"/>
      <c r="I415" s="24"/>
      <c r="J415" s="44" t="str">
        <f t="shared" si="25"/>
        <v/>
      </c>
      <c r="K415" s="24"/>
      <c r="L415" s="24"/>
      <c r="M415" s="26">
        <f t="shared" si="26"/>
        <v>0</v>
      </c>
      <c r="N415" s="45" t="str">
        <f t="shared" si="27"/>
        <v/>
      </c>
    </row>
    <row r="416" spans="1:14" ht="18" customHeight="1" x14ac:dyDescent="0.3">
      <c r="A416" s="28"/>
      <c r="B416" s="25"/>
      <c r="C416" s="26" t="str">
        <f t="shared" si="24"/>
        <v/>
      </c>
      <c r="D416" s="24"/>
      <c r="E416" s="24"/>
      <c r="F416" s="25"/>
      <c r="G416" s="43"/>
      <c r="H416" s="25"/>
      <c r="I416" s="24"/>
      <c r="J416" s="44" t="str">
        <f t="shared" si="25"/>
        <v/>
      </c>
      <c r="K416" s="24"/>
      <c r="L416" s="24"/>
      <c r="M416" s="26">
        <f t="shared" si="26"/>
        <v>0</v>
      </c>
      <c r="N416" s="45" t="str">
        <f t="shared" si="27"/>
        <v/>
      </c>
    </row>
    <row r="417" spans="1:14" ht="18" customHeight="1" x14ac:dyDescent="0.3">
      <c r="A417" s="28"/>
      <c r="B417" s="25"/>
      <c r="C417" s="26" t="str">
        <f t="shared" si="24"/>
        <v/>
      </c>
      <c r="D417" s="24"/>
      <c r="E417" s="24"/>
      <c r="F417" s="25"/>
      <c r="G417" s="43"/>
      <c r="H417" s="25"/>
      <c r="I417" s="24"/>
      <c r="J417" s="44" t="str">
        <f t="shared" si="25"/>
        <v/>
      </c>
      <c r="K417" s="24"/>
      <c r="L417" s="24"/>
      <c r="M417" s="26">
        <f t="shared" si="26"/>
        <v>0</v>
      </c>
      <c r="N417" s="45" t="str">
        <f t="shared" si="27"/>
        <v/>
      </c>
    </row>
    <row r="418" spans="1:14" ht="18" customHeight="1" x14ac:dyDescent="0.3">
      <c r="A418" s="28"/>
      <c r="B418" s="25"/>
      <c r="C418" s="26" t="str">
        <f t="shared" si="24"/>
        <v/>
      </c>
      <c r="D418" s="24"/>
      <c r="E418" s="24"/>
      <c r="F418" s="25"/>
      <c r="G418" s="43"/>
      <c r="H418" s="25"/>
      <c r="I418" s="24"/>
      <c r="J418" s="44" t="str">
        <f t="shared" si="25"/>
        <v/>
      </c>
      <c r="K418" s="24"/>
      <c r="L418" s="24"/>
      <c r="M418" s="26">
        <f t="shared" si="26"/>
        <v>0</v>
      </c>
      <c r="N418" s="45" t="str">
        <f t="shared" si="27"/>
        <v/>
      </c>
    </row>
    <row r="419" spans="1:14" ht="18" customHeight="1" x14ac:dyDescent="0.3">
      <c r="A419" s="28"/>
      <c r="B419" s="25"/>
      <c r="C419" s="26" t="str">
        <f t="shared" si="24"/>
        <v/>
      </c>
      <c r="D419" s="24"/>
      <c r="E419" s="24"/>
      <c r="F419" s="25"/>
      <c r="G419" s="43"/>
      <c r="H419" s="25"/>
      <c r="I419" s="24"/>
      <c r="J419" s="44" t="str">
        <f t="shared" si="25"/>
        <v/>
      </c>
      <c r="K419" s="24"/>
      <c r="L419" s="24"/>
      <c r="M419" s="26">
        <f t="shared" si="26"/>
        <v>0</v>
      </c>
      <c r="N419" s="45" t="str">
        <f t="shared" si="27"/>
        <v/>
      </c>
    </row>
    <row r="420" spans="1:14" ht="18" customHeight="1" x14ac:dyDescent="0.3">
      <c r="A420" s="28"/>
      <c r="B420" s="25"/>
      <c r="C420" s="26" t="str">
        <f t="shared" si="24"/>
        <v/>
      </c>
      <c r="D420" s="24"/>
      <c r="E420" s="24"/>
      <c r="F420" s="25"/>
      <c r="G420" s="43"/>
      <c r="H420" s="25"/>
      <c r="I420" s="24"/>
      <c r="J420" s="44" t="str">
        <f t="shared" si="25"/>
        <v/>
      </c>
      <c r="K420" s="24"/>
      <c r="L420" s="24"/>
      <c r="M420" s="26">
        <f t="shared" si="26"/>
        <v>0</v>
      </c>
      <c r="N420" s="45" t="str">
        <f t="shared" si="27"/>
        <v/>
      </c>
    </row>
    <row r="421" spans="1:14" ht="18" customHeight="1" x14ac:dyDescent="0.3">
      <c r="A421" s="28"/>
      <c r="B421" s="25"/>
      <c r="C421" s="26" t="str">
        <f t="shared" si="24"/>
        <v/>
      </c>
      <c r="D421" s="24"/>
      <c r="E421" s="24"/>
      <c r="F421" s="25"/>
      <c r="G421" s="43"/>
      <c r="H421" s="25"/>
      <c r="I421" s="24"/>
      <c r="J421" s="44" t="str">
        <f t="shared" si="25"/>
        <v/>
      </c>
      <c r="K421" s="24"/>
      <c r="L421" s="24"/>
      <c r="M421" s="26">
        <f t="shared" si="26"/>
        <v>0</v>
      </c>
      <c r="N421" s="45" t="str">
        <f t="shared" si="27"/>
        <v/>
      </c>
    </row>
    <row r="422" spans="1:14" ht="18" customHeight="1" x14ac:dyDescent="0.3">
      <c r="A422" s="28"/>
      <c r="B422" s="25"/>
      <c r="C422" s="26" t="str">
        <f t="shared" si="24"/>
        <v/>
      </c>
      <c r="D422" s="24"/>
      <c r="E422" s="24"/>
      <c r="F422" s="25"/>
      <c r="G422" s="43"/>
      <c r="H422" s="25"/>
      <c r="I422" s="24"/>
      <c r="J422" s="44" t="str">
        <f t="shared" si="25"/>
        <v/>
      </c>
      <c r="K422" s="24"/>
      <c r="L422" s="24"/>
      <c r="M422" s="26">
        <f t="shared" si="26"/>
        <v>0</v>
      </c>
      <c r="N422" s="45" t="str">
        <f t="shared" si="27"/>
        <v/>
      </c>
    </row>
    <row r="423" spans="1:14" ht="18" customHeight="1" x14ac:dyDescent="0.3">
      <c r="A423" s="28"/>
      <c r="B423" s="25"/>
      <c r="C423" s="26" t="str">
        <f t="shared" si="24"/>
        <v/>
      </c>
      <c r="D423" s="24"/>
      <c r="E423" s="24"/>
      <c r="F423" s="25"/>
      <c r="G423" s="43"/>
      <c r="H423" s="25"/>
      <c r="I423" s="24"/>
      <c r="J423" s="44" t="str">
        <f t="shared" si="25"/>
        <v/>
      </c>
      <c r="K423" s="24"/>
      <c r="L423" s="24"/>
      <c r="M423" s="26">
        <f t="shared" si="26"/>
        <v>0</v>
      </c>
      <c r="N423" s="45" t="str">
        <f t="shared" si="27"/>
        <v/>
      </c>
    </row>
    <row r="424" spans="1:14" ht="18" customHeight="1" x14ac:dyDescent="0.3">
      <c r="A424" s="28"/>
      <c r="B424" s="25"/>
      <c r="C424" s="26" t="str">
        <f t="shared" si="24"/>
        <v/>
      </c>
      <c r="D424" s="24"/>
      <c r="E424" s="24"/>
      <c r="F424" s="25"/>
      <c r="G424" s="43"/>
      <c r="H424" s="25"/>
      <c r="I424" s="24"/>
      <c r="J424" s="44" t="str">
        <f t="shared" si="25"/>
        <v/>
      </c>
      <c r="K424" s="24"/>
      <c r="L424" s="24"/>
      <c r="M424" s="26">
        <f t="shared" si="26"/>
        <v>0</v>
      </c>
      <c r="N424" s="45" t="str">
        <f t="shared" si="27"/>
        <v/>
      </c>
    </row>
    <row r="425" spans="1:14" ht="18" customHeight="1" x14ac:dyDescent="0.3">
      <c r="A425" s="28"/>
      <c r="B425" s="25"/>
      <c r="C425" s="26" t="str">
        <f t="shared" si="24"/>
        <v/>
      </c>
      <c r="D425" s="24"/>
      <c r="E425" s="24"/>
      <c r="F425" s="25"/>
      <c r="G425" s="43"/>
      <c r="H425" s="25"/>
      <c r="I425" s="24"/>
      <c r="J425" s="44" t="str">
        <f t="shared" si="25"/>
        <v/>
      </c>
      <c r="K425" s="24"/>
      <c r="L425" s="24"/>
      <c r="M425" s="26">
        <f t="shared" si="26"/>
        <v>0</v>
      </c>
      <c r="N425" s="45" t="str">
        <f t="shared" si="27"/>
        <v/>
      </c>
    </row>
    <row r="426" spans="1:14" ht="18" customHeight="1" x14ac:dyDescent="0.3">
      <c r="A426" s="28"/>
      <c r="B426" s="25"/>
      <c r="C426" s="26" t="str">
        <f t="shared" si="24"/>
        <v/>
      </c>
      <c r="D426" s="24"/>
      <c r="E426" s="24"/>
      <c r="F426" s="25"/>
      <c r="G426" s="43"/>
      <c r="H426" s="25"/>
      <c r="I426" s="24"/>
      <c r="J426" s="44" t="str">
        <f t="shared" si="25"/>
        <v/>
      </c>
      <c r="K426" s="24"/>
      <c r="L426" s="24"/>
      <c r="M426" s="26">
        <f t="shared" si="26"/>
        <v>0</v>
      </c>
      <c r="N426" s="45" t="str">
        <f t="shared" si="27"/>
        <v/>
      </c>
    </row>
    <row r="427" spans="1:14" ht="18" customHeight="1" x14ac:dyDescent="0.3">
      <c r="A427" s="28"/>
      <c r="B427" s="25"/>
      <c r="C427" s="26" t="str">
        <f t="shared" si="24"/>
        <v/>
      </c>
      <c r="D427" s="24"/>
      <c r="E427" s="24"/>
      <c r="F427" s="25"/>
      <c r="G427" s="43"/>
      <c r="H427" s="25"/>
      <c r="I427" s="24"/>
      <c r="J427" s="44" t="str">
        <f t="shared" si="25"/>
        <v/>
      </c>
      <c r="K427" s="24"/>
      <c r="L427" s="24"/>
      <c r="M427" s="26">
        <f t="shared" si="26"/>
        <v>0</v>
      </c>
      <c r="N427" s="45" t="str">
        <f t="shared" si="27"/>
        <v/>
      </c>
    </row>
    <row r="428" spans="1:14" ht="18" customHeight="1" x14ac:dyDescent="0.3">
      <c r="A428" s="28"/>
      <c r="B428" s="25"/>
      <c r="C428" s="26" t="str">
        <f t="shared" si="24"/>
        <v/>
      </c>
      <c r="D428" s="24"/>
      <c r="E428" s="24"/>
      <c r="F428" s="25"/>
      <c r="G428" s="43"/>
      <c r="H428" s="25"/>
      <c r="I428" s="24"/>
      <c r="J428" s="44" t="str">
        <f t="shared" si="25"/>
        <v/>
      </c>
      <c r="K428" s="24"/>
      <c r="L428" s="24"/>
      <c r="M428" s="26">
        <f t="shared" si="26"/>
        <v>0</v>
      </c>
      <c r="N428" s="45" t="str">
        <f t="shared" si="27"/>
        <v/>
      </c>
    </row>
    <row r="429" spans="1:14" ht="18" customHeight="1" x14ac:dyDescent="0.3">
      <c r="A429" s="28"/>
      <c r="B429" s="25"/>
      <c r="C429" s="26" t="str">
        <f t="shared" si="24"/>
        <v/>
      </c>
      <c r="D429" s="24"/>
      <c r="E429" s="24"/>
      <c r="F429" s="25"/>
      <c r="G429" s="43"/>
      <c r="H429" s="25"/>
      <c r="I429" s="24"/>
      <c r="J429" s="44" t="str">
        <f t="shared" si="25"/>
        <v/>
      </c>
      <c r="K429" s="24"/>
      <c r="L429" s="24"/>
      <c r="M429" s="26">
        <f t="shared" si="26"/>
        <v>0</v>
      </c>
      <c r="N429" s="45" t="str">
        <f t="shared" si="27"/>
        <v/>
      </c>
    </row>
    <row r="430" spans="1:14" ht="18" customHeight="1" x14ac:dyDescent="0.3">
      <c r="A430" s="28"/>
      <c r="B430" s="25"/>
      <c r="C430" s="26" t="str">
        <f t="shared" si="24"/>
        <v/>
      </c>
      <c r="D430" s="24"/>
      <c r="E430" s="24"/>
      <c r="F430" s="25"/>
      <c r="G430" s="43"/>
      <c r="H430" s="25"/>
      <c r="I430" s="24"/>
      <c r="J430" s="44" t="str">
        <f t="shared" si="25"/>
        <v/>
      </c>
      <c r="K430" s="24"/>
      <c r="L430" s="24"/>
      <c r="M430" s="26">
        <f t="shared" si="26"/>
        <v>0</v>
      </c>
      <c r="N430" s="45" t="str">
        <f t="shared" si="27"/>
        <v/>
      </c>
    </row>
    <row r="431" spans="1:14" ht="18" customHeight="1" x14ac:dyDescent="0.3">
      <c r="A431" s="28"/>
      <c r="B431" s="25"/>
      <c r="C431" s="26" t="str">
        <f t="shared" si="24"/>
        <v/>
      </c>
      <c r="D431" s="24"/>
      <c r="E431" s="24"/>
      <c r="F431" s="25"/>
      <c r="G431" s="43"/>
      <c r="H431" s="25"/>
      <c r="I431" s="24"/>
      <c r="J431" s="44" t="str">
        <f t="shared" si="25"/>
        <v/>
      </c>
      <c r="K431" s="24"/>
      <c r="L431" s="24"/>
      <c r="M431" s="26">
        <f t="shared" si="26"/>
        <v>0</v>
      </c>
      <c r="N431" s="45" t="str">
        <f t="shared" si="27"/>
        <v/>
      </c>
    </row>
    <row r="432" spans="1:14" ht="18" customHeight="1" x14ac:dyDescent="0.3">
      <c r="A432" s="28"/>
      <c r="B432" s="25"/>
      <c r="C432" s="26" t="str">
        <f t="shared" si="24"/>
        <v/>
      </c>
      <c r="D432" s="24"/>
      <c r="E432" s="24"/>
      <c r="F432" s="25"/>
      <c r="G432" s="43"/>
      <c r="H432" s="25"/>
      <c r="I432" s="24"/>
      <c r="J432" s="44" t="str">
        <f t="shared" si="25"/>
        <v/>
      </c>
      <c r="K432" s="24"/>
      <c r="L432" s="24"/>
      <c r="M432" s="26">
        <f t="shared" si="26"/>
        <v>0</v>
      </c>
      <c r="N432" s="45" t="str">
        <f t="shared" si="27"/>
        <v/>
      </c>
    </row>
    <row r="433" spans="1:14" ht="18" customHeight="1" x14ac:dyDescent="0.3">
      <c r="A433" s="28"/>
      <c r="B433" s="25"/>
      <c r="C433" s="26" t="str">
        <f t="shared" si="24"/>
        <v/>
      </c>
      <c r="D433" s="24"/>
      <c r="E433" s="24"/>
      <c r="F433" s="25"/>
      <c r="G433" s="43"/>
      <c r="H433" s="25"/>
      <c r="I433" s="24"/>
      <c r="J433" s="44" t="str">
        <f t="shared" si="25"/>
        <v/>
      </c>
      <c r="K433" s="24"/>
      <c r="L433" s="24"/>
      <c r="M433" s="26">
        <f t="shared" si="26"/>
        <v>0</v>
      </c>
      <c r="N433" s="45" t="str">
        <f t="shared" si="27"/>
        <v/>
      </c>
    </row>
    <row r="434" spans="1:14" ht="18" customHeight="1" x14ac:dyDescent="0.3">
      <c r="A434" s="28"/>
      <c r="B434" s="25"/>
      <c r="C434" s="26" t="str">
        <f t="shared" si="24"/>
        <v/>
      </c>
      <c r="D434" s="24"/>
      <c r="E434" s="24"/>
      <c r="F434" s="25"/>
      <c r="G434" s="43"/>
      <c r="H434" s="25"/>
      <c r="I434" s="24"/>
      <c r="J434" s="44" t="str">
        <f t="shared" si="25"/>
        <v/>
      </c>
      <c r="K434" s="24"/>
      <c r="L434" s="24"/>
      <c r="M434" s="26">
        <f t="shared" si="26"/>
        <v>0</v>
      </c>
      <c r="N434" s="45" t="str">
        <f t="shared" si="27"/>
        <v/>
      </c>
    </row>
    <row r="435" spans="1:14" ht="18" customHeight="1" x14ac:dyDescent="0.3">
      <c r="A435" s="28"/>
      <c r="B435" s="25"/>
      <c r="C435" s="26" t="str">
        <f t="shared" si="24"/>
        <v/>
      </c>
      <c r="D435" s="24"/>
      <c r="E435" s="24"/>
      <c r="F435" s="25"/>
      <c r="G435" s="43"/>
      <c r="H435" s="25"/>
      <c r="I435" s="24"/>
      <c r="J435" s="44" t="str">
        <f t="shared" si="25"/>
        <v/>
      </c>
      <c r="K435" s="24"/>
      <c r="L435" s="24"/>
      <c r="M435" s="26">
        <f t="shared" si="26"/>
        <v>0</v>
      </c>
      <c r="N435" s="45" t="str">
        <f t="shared" si="27"/>
        <v/>
      </c>
    </row>
    <row r="436" spans="1:14" ht="18" customHeight="1" x14ac:dyDescent="0.3">
      <c r="A436" s="28"/>
      <c r="B436" s="25"/>
      <c r="C436" s="26" t="str">
        <f t="shared" si="24"/>
        <v/>
      </c>
      <c r="D436" s="24"/>
      <c r="E436" s="24"/>
      <c r="F436" s="25"/>
      <c r="G436" s="43"/>
      <c r="H436" s="25"/>
      <c r="I436" s="24"/>
      <c r="J436" s="44" t="str">
        <f t="shared" si="25"/>
        <v/>
      </c>
      <c r="K436" s="24"/>
      <c r="L436" s="24"/>
      <c r="M436" s="26">
        <f t="shared" si="26"/>
        <v>0</v>
      </c>
      <c r="N436" s="45" t="str">
        <f t="shared" si="27"/>
        <v/>
      </c>
    </row>
    <row r="437" spans="1:14" ht="18" customHeight="1" x14ac:dyDescent="0.3">
      <c r="A437" s="28"/>
      <c r="B437" s="25"/>
      <c r="C437" s="26" t="str">
        <f t="shared" si="24"/>
        <v/>
      </c>
      <c r="D437" s="24"/>
      <c r="E437" s="24"/>
      <c r="F437" s="25"/>
      <c r="G437" s="43"/>
      <c r="H437" s="25"/>
      <c r="I437" s="24"/>
      <c r="J437" s="44" t="str">
        <f t="shared" si="25"/>
        <v/>
      </c>
      <c r="K437" s="24"/>
      <c r="L437" s="24"/>
      <c r="M437" s="26">
        <f t="shared" si="26"/>
        <v>0</v>
      </c>
      <c r="N437" s="45" t="str">
        <f t="shared" si="27"/>
        <v/>
      </c>
    </row>
    <row r="438" spans="1:14" ht="18" customHeight="1" x14ac:dyDescent="0.3">
      <c r="A438" s="28"/>
      <c r="B438" s="25"/>
      <c r="C438" s="26" t="str">
        <f t="shared" si="24"/>
        <v/>
      </c>
      <c r="D438" s="24"/>
      <c r="E438" s="24"/>
      <c r="F438" s="25"/>
      <c r="G438" s="43"/>
      <c r="H438" s="25"/>
      <c r="I438" s="24"/>
      <c r="J438" s="44" t="str">
        <f t="shared" si="25"/>
        <v/>
      </c>
      <c r="K438" s="24"/>
      <c r="L438" s="24"/>
      <c r="M438" s="26">
        <f t="shared" si="26"/>
        <v>0</v>
      </c>
      <c r="N438" s="45" t="str">
        <f t="shared" si="27"/>
        <v/>
      </c>
    </row>
    <row r="439" spans="1:14" ht="18" customHeight="1" x14ac:dyDescent="0.3">
      <c r="A439" s="28"/>
      <c r="B439" s="25"/>
      <c r="C439" s="26" t="str">
        <f t="shared" si="24"/>
        <v/>
      </c>
      <c r="D439" s="24"/>
      <c r="E439" s="24"/>
      <c r="F439" s="25"/>
      <c r="G439" s="43"/>
      <c r="H439" s="25"/>
      <c r="I439" s="24"/>
      <c r="J439" s="44" t="str">
        <f t="shared" si="25"/>
        <v/>
      </c>
      <c r="K439" s="24"/>
      <c r="L439" s="24"/>
      <c r="M439" s="26">
        <f t="shared" si="26"/>
        <v>0</v>
      </c>
      <c r="N439" s="45" t="str">
        <f t="shared" si="27"/>
        <v/>
      </c>
    </row>
    <row r="440" spans="1:14" ht="18" customHeight="1" x14ac:dyDescent="0.3">
      <c r="A440" s="28"/>
      <c r="B440" s="25"/>
      <c r="C440" s="26" t="str">
        <f t="shared" si="24"/>
        <v/>
      </c>
      <c r="D440" s="24"/>
      <c r="E440" s="24"/>
      <c r="F440" s="25"/>
      <c r="G440" s="43"/>
      <c r="H440" s="25"/>
      <c r="I440" s="24"/>
      <c r="J440" s="44" t="str">
        <f t="shared" si="25"/>
        <v/>
      </c>
      <c r="K440" s="24"/>
      <c r="L440" s="24"/>
      <c r="M440" s="26">
        <f t="shared" si="26"/>
        <v>0</v>
      </c>
      <c r="N440" s="45" t="str">
        <f t="shared" si="27"/>
        <v/>
      </c>
    </row>
    <row r="441" spans="1:14" ht="18" customHeight="1" x14ac:dyDescent="0.3">
      <c r="A441" s="28"/>
      <c r="B441" s="25"/>
      <c r="C441" s="26" t="str">
        <f t="shared" si="24"/>
        <v/>
      </c>
      <c r="D441" s="24"/>
      <c r="E441" s="24"/>
      <c r="F441" s="25"/>
      <c r="G441" s="43"/>
      <c r="H441" s="25"/>
      <c r="I441" s="24"/>
      <c r="J441" s="44" t="str">
        <f t="shared" si="25"/>
        <v/>
      </c>
      <c r="K441" s="24"/>
      <c r="L441" s="24"/>
      <c r="M441" s="26">
        <f t="shared" si="26"/>
        <v>0</v>
      </c>
      <c r="N441" s="45" t="str">
        <f t="shared" si="27"/>
        <v/>
      </c>
    </row>
    <row r="442" spans="1:14" ht="18" customHeight="1" x14ac:dyDescent="0.3">
      <c r="A442" s="28"/>
      <c r="B442" s="25"/>
      <c r="C442" s="26" t="str">
        <f t="shared" si="24"/>
        <v/>
      </c>
      <c r="D442" s="24"/>
      <c r="E442" s="24"/>
      <c r="F442" s="25"/>
      <c r="G442" s="43"/>
      <c r="H442" s="25"/>
      <c r="I442" s="24"/>
      <c r="J442" s="44" t="str">
        <f t="shared" si="25"/>
        <v/>
      </c>
      <c r="K442" s="24"/>
      <c r="L442" s="24"/>
      <c r="M442" s="26">
        <f t="shared" si="26"/>
        <v>0</v>
      </c>
      <c r="N442" s="45" t="str">
        <f t="shared" si="27"/>
        <v/>
      </c>
    </row>
    <row r="443" spans="1:14" ht="18" customHeight="1" x14ac:dyDescent="0.3">
      <c r="A443" s="28"/>
      <c r="B443" s="25"/>
      <c r="C443" s="26" t="str">
        <f t="shared" si="24"/>
        <v/>
      </c>
      <c r="D443" s="24"/>
      <c r="E443" s="24"/>
      <c r="F443" s="25"/>
      <c r="G443" s="43"/>
      <c r="H443" s="25"/>
      <c r="I443" s="24"/>
      <c r="J443" s="44" t="str">
        <f t="shared" si="25"/>
        <v/>
      </c>
      <c r="K443" s="24"/>
      <c r="L443" s="24"/>
      <c r="M443" s="26">
        <f t="shared" si="26"/>
        <v>0</v>
      </c>
      <c r="N443" s="45" t="str">
        <f t="shared" si="27"/>
        <v/>
      </c>
    </row>
    <row r="444" spans="1:14" ht="18" customHeight="1" x14ac:dyDescent="0.3">
      <c r="A444" s="28"/>
      <c r="B444" s="25"/>
      <c r="C444" s="26" t="str">
        <f t="shared" si="24"/>
        <v/>
      </c>
      <c r="D444" s="24"/>
      <c r="E444" s="24"/>
      <c r="F444" s="25"/>
      <c r="G444" s="43"/>
      <c r="H444" s="25"/>
      <c r="I444" s="24"/>
      <c r="J444" s="44" t="str">
        <f t="shared" si="25"/>
        <v/>
      </c>
      <c r="K444" s="24"/>
      <c r="L444" s="24"/>
      <c r="M444" s="26">
        <f t="shared" si="26"/>
        <v>0</v>
      </c>
      <c r="N444" s="45" t="str">
        <f t="shared" si="27"/>
        <v/>
      </c>
    </row>
    <row r="445" spans="1:14" ht="18" customHeight="1" x14ac:dyDescent="0.3">
      <c r="A445" s="28"/>
      <c r="B445" s="25"/>
      <c r="C445" s="26" t="str">
        <f t="shared" si="24"/>
        <v/>
      </c>
      <c r="D445" s="24"/>
      <c r="E445" s="24"/>
      <c r="F445" s="25"/>
      <c r="G445" s="43"/>
      <c r="H445" s="25"/>
      <c r="I445" s="24"/>
      <c r="J445" s="44" t="str">
        <f t="shared" si="25"/>
        <v/>
      </c>
      <c r="K445" s="24"/>
      <c r="L445" s="24"/>
      <c r="M445" s="26">
        <f t="shared" si="26"/>
        <v>0</v>
      </c>
      <c r="N445" s="45" t="str">
        <f t="shared" si="27"/>
        <v/>
      </c>
    </row>
    <row r="446" spans="1:14" ht="18" customHeight="1" x14ac:dyDescent="0.3">
      <c r="A446" s="28"/>
      <c r="B446" s="25"/>
      <c r="C446" s="26" t="str">
        <f t="shared" si="24"/>
        <v/>
      </c>
      <c r="D446" s="24"/>
      <c r="E446" s="24"/>
      <c r="F446" s="25"/>
      <c r="G446" s="43"/>
      <c r="H446" s="25"/>
      <c r="I446" s="24"/>
      <c r="J446" s="44" t="str">
        <f t="shared" si="25"/>
        <v/>
      </c>
      <c r="K446" s="24"/>
      <c r="L446" s="24"/>
      <c r="M446" s="26">
        <f t="shared" si="26"/>
        <v>0</v>
      </c>
      <c r="N446" s="45" t="str">
        <f t="shared" si="27"/>
        <v/>
      </c>
    </row>
    <row r="447" spans="1:14" ht="18" customHeight="1" x14ac:dyDescent="0.3">
      <c r="A447" s="28"/>
      <c r="B447" s="25"/>
      <c r="C447" s="26" t="str">
        <f t="shared" si="24"/>
        <v/>
      </c>
      <c r="D447" s="24"/>
      <c r="E447" s="24"/>
      <c r="F447" s="25"/>
      <c r="G447" s="43"/>
      <c r="H447" s="25"/>
      <c r="I447" s="24"/>
      <c r="J447" s="44" t="str">
        <f t="shared" si="25"/>
        <v/>
      </c>
      <c r="K447" s="24"/>
      <c r="L447" s="24"/>
      <c r="M447" s="26">
        <f t="shared" si="26"/>
        <v>0</v>
      </c>
      <c r="N447" s="45" t="str">
        <f t="shared" si="27"/>
        <v/>
      </c>
    </row>
    <row r="448" spans="1:14" ht="18" customHeight="1" x14ac:dyDescent="0.3">
      <c r="A448" s="28"/>
      <c r="B448" s="25"/>
      <c r="C448" s="26" t="str">
        <f t="shared" si="24"/>
        <v/>
      </c>
      <c r="D448" s="24"/>
      <c r="E448" s="24"/>
      <c r="F448" s="25"/>
      <c r="G448" s="43"/>
      <c r="H448" s="25"/>
      <c r="I448" s="24"/>
      <c r="J448" s="44" t="str">
        <f t="shared" si="25"/>
        <v/>
      </c>
      <c r="K448" s="24"/>
      <c r="L448" s="24"/>
      <c r="M448" s="26">
        <f t="shared" si="26"/>
        <v>0</v>
      </c>
      <c r="N448" s="45" t="str">
        <f t="shared" si="27"/>
        <v/>
      </c>
    </row>
    <row r="449" spans="1:14" ht="18" customHeight="1" x14ac:dyDescent="0.3">
      <c r="A449" s="28"/>
      <c r="B449" s="25"/>
      <c r="C449" s="26" t="str">
        <f t="shared" si="24"/>
        <v/>
      </c>
      <c r="D449" s="24"/>
      <c r="E449" s="24"/>
      <c r="F449" s="25"/>
      <c r="G449" s="43"/>
      <c r="H449" s="25"/>
      <c r="I449" s="24"/>
      <c r="J449" s="44" t="str">
        <f t="shared" si="25"/>
        <v/>
      </c>
      <c r="K449" s="24"/>
      <c r="L449" s="24"/>
      <c r="M449" s="26">
        <f t="shared" si="26"/>
        <v>0</v>
      </c>
      <c r="N449" s="45" t="str">
        <f t="shared" si="27"/>
        <v/>
      </c>
    </row>
    <row r="450" spans="1:14" ht="18" customHeight="1" x14ac:dyDescent="0.3">
      <c r="A450" s="28"/>
      <c r="B450" s="25"/>
      <c r="C450" s="26" t="str">
        <f t="shared" si="24"/>
        <v/>
      </c>
      <c r="D450" s="24"/>
      <c r="E450" s="24"/>
      <c r="F450" s="25"/>
      <c r="G450" s="43"/>
      <c r="H450" s="25"/>
      <c r="I450" s="24"/>
      <c r="J450" s="44" t="str">
        <f t="shared" si="25"/>
        <v/>
      </c>
      <c r="K450" s="24"/>
      <c r="L450" s="24"/>
      <c r="M450" s="26">
        <f t="shared" si="26"/>
        <v>0</v>
      </c>
      <c r="N450" s="45" t="str">
        <f t="shared" si="27"/>
        <v/>
      </c>
    </row>
    <row r="451" spans="1:14" ht="18" customHeight="1" x14ac:dyDescent="0.3">
      <c r="A451" s="28"/>
      <c r="B451" s="25"/>
      <c r="C451" s="26" t="str">
        <f t="shared" si="24"/>
        <v/>
      </c>
      <c r="D451" s="24"/>
      <c r="E451" s="24"/>
      <c r="F451" s="25"/>
      <c r="G451" s="43"/>
      <c r="H451" s="25"/>
      <c r="I451" s="24"/>
      <c r="J451" s="44" t="str">
        <f t="shared" si="25"/>
        <v/>
      </c>
      <c r="K451" s="24"/>
      <c r="L451" s="24"/>
      <c r="M451" s="26">
        <f t="shared" si="26"/>
        <v>0</v>
      </c>
      <c r="N451" s="45" t="str">
        <f t="shared" si="27"/>
        <v/>
      </c>
    </row>
    <row r="452" spans="1:14" ht="18" customHeight="1" x14ac:dyDescent="0.3">
      <c r="A452" s="28"/>
      <c r="B452" s="25"/>
      <c r="C452" s="26" t="str">
        <f t="shared" si="24"/>
        <v/>
      </c>
      <c r="D452" s="24"/>
      <c r="E452" s="24"/>
      <c r="F452" s="25"/>
      <c r="G452" s="43"/>
      <c r="H452" s="25"/>
      <c r="I452" s="24"/>
      <c r="J452" s="44" t="str">
        <f t="shared" si="25"/>
        <v/>
      </c>
      <c r="K452" s="24"/>
      <c r="L452" s="24"/>
      <c r="M452" s="26">
        <f t="shared" si="26"/>
        <v>0</v>
      </c>
      <c r="N452" s="45" t="str">
        <f t="shared" si="27"/>
        <v/>
      </c>
    </row>
    <row r="453" spans="1:14" ht="18" customHeight="1" x14ac:dyDescent="0.3">
      <c r="A453" s="28"/>
      <c r="B453" s="25"/>
      <c r="C453" s="26" t="str">
        <f t="shared" si="24"/>
        <v/>
      </c>
      <c r="D453" s="24"/>
      <c r="E453" s="24"/>
      <c r="F453" s="25"/>
      <c r="G453" s="43"/>
      <c r="H453" s="25"/>
      <c r="I453" s="24"/>
      <c r="J453" s="44" t="str">
        <f t="shared" si="25"/>
        <v/>
      </c>
      <c r="K453" s="24"/>
      <c r="L453" s="24"/>
      <c r="M453" s="26">
        <f t="shared" si="26"/>
        <v>0</v>
      </c>
      <c r="N453" s="45" t="str">
        <f t="shared" si="27"/>
        <v/>
      </c>
    </row>
    <row r="454" spans="1:14" ht="18" customHeight="1" x14ac:dyDescent="0.3">
      <c r="A454" s="28"/>
      <c r="B454" s="25"/>
      <c r="C454" s="26" t="str">
        <f t="shared" ref="C454:C505" si="28">IF(B454="","",IFERROR(INDEX(People_Name,MATCH(B454,People_ID,0)),"Not in People"))</f>
        <v/>
      </c>
      <c r="D454" s="24"/>
      <c r="E454" s="24"/>
      <c r="F454" s="25"/>
      <c r="G454" s="43"/>
      <c r="H454" s="25"/>
      <c r="I454" s="24"/>
      <c r="J454" s="44" t="str">
        <f t="shared" ref="J454:J505" si="29">IF(M454&lt;&gt;1,"",IF(N454=DATE(9999,12,31),"No expiry",N454))</f>
        <v/>
      </c>
      <c r="K454" s="24"/>
      <c r="L454" s="24"/>
      <c r="M454" s="26">
        <f t="shared" ref="M454:M505" si="30">IF(OR(A454="",B454="",D454="",H454="Fail"),0,IF(OR(H454="Pass",F454="Yes"),1,0))</f>
        <v>0</v>
      </c>
      <c r="N454" s="45" t="str">
        <f t="shared" ref="N454:N505" si="31">IF(M454&lt;&gt;1,"",IF(IFERROR(INDEX(CourseValidity,MATCH(D454,CourseList,0)),0)=0,DATE(9999,12,31),EDATE(A454,IFERROR(INDEX(CourseValidity,MATCH(D454,CourseList,0)),0))))</f>
        <v/>
      </c>
    </row>
    <row r="455" spans="1:14" ht="18" customHeight="1" x14ac:dyDescent="0.3">
      <c r="A455" s="28"/>
      <c r="B455" s="25"/>
      <c r="C455" s="26" t="str">
        <f t="shared" si="28"/>
        <v/>
      </c>
      <c r="D455" s="24"/>
      <c r="E455" s="24"/>
      <c r="F455" s="25"/>
      <c r="G455" s="43"/>
      <c r="H455" s="25"/>
      <c r="I455" s="24"/>
      <c r="J455" s="44" t="str">
        <f t="shared" si="29"/>
        <v/>
      </c>
      <c r="K455" s="24"/>
      <c r="L455" s="24"/>
      <c r="M455" s="26">
        <f t="shared" si="30"/>
        <v>0</v>
      </c>
      <c r="N455" s="45" t="str">
        <f t="shared" si="31"/>
        <v/>
      </c>
    </row>
    <row r="456" spans="1:14" ht="18" customHeight="1" x14ac:dyDescent="0.3">
      <c r="A456" s="28"/>
      <c r="B456" s="25"/>
      <c r="C456" s="26" t="str">
        <f t="shared" si="28"/>
        <v/>
      </c>
      <c r="D456" s="24"/>
      <c r="E456" s="24"/>
      <c r="F456" s="25"/>
      <c r="G456" s="43"/>
      <c r="H456" s="25"/>
      <c r="I456" s="24"/>
      <c r="J456" s="44" t="str">
        <f t="shared" si="29"/>
        <v/>
      </c>
      <c r="K456" s="24"/>
      <c r="L456" s="24"/>
      <c r="M456" s="26">
        <f t="shared" si="30"/>
        <v>0</v>
      </c>
      <c r="N456" s="45" t="str">
        <f t="shared" si="31"/>
        <v/>
      </c>
    </row>
    <row r="457" spans="1:14" ht="18" customHeight="1" x14ac:dyDescent="0.3">
      <c r="A457" s="28"/>
      <c r="B457" s="25"/>
      <c r="C457" s="26" t="str">
        <f t="shared" si="28"/>
        <v/>
      </c>
      <c r="D457" s="24"/>
      <c r="E457" s="24"/>
      <c r="F457" s="25"/>
      <c r="G457" s="43"/>
      <c r="H457" s="25"/>
      <c r="I457" s="24"/>
      <c r="J457" s="44" t="str">
        <f t="shared" si="29"/>
        <v/>
      </c>
      <c r="K457" s="24"/>
      <c r="L457" s="24"/>
      <c r="M457" s="26">
        <f t="shared" si="30"/>
        <v>0</v>
      </c>
      <c r="N457" s="45" t="str">
        <f t="shared" si="31"/>
        <v/>
      </c>
    </row>
    <row r="458" spans="1:14" ht="18" customHeight="1" x14ac:dyDescent="0.3">
      <c r="A458" s="28"/>
      <c r="B458" s="25"/>
      <c r="C458" s="26" t="str">
        <f t="shared" si="28"/>
        <v/>
      </c>
      <c r="D458" s="24"/>
      <c r="E458" s="24"/>
      <c r="F458" s="25"/>
      <c r="G458" s="43"/>
      <c r="H458" s="25"/>
      <c r="I458" s="24"/>
      <c r="J458" s="44" t="str">
        <f t="shared" si="29"/>
        <v/>
      </c>
      <c r="K458" s="24"/>
      <c r="L458" s="24"/>
      <c r="M458" s="26">
        <f t="shared" si="30"/>
        <v>0</v>
      </c>
      <c r="N458" s="45" t="str">
        <f t="shared" si="31"/>
        <v/>
      </c>
    </row>
    <row r="459" spans="1:14" ht="18" customHeight="1" x14ac:dyDescent="0.3">
      <c r="A459" s="28"/>
      <c r="B459" s="25"/>
      <c r="C459" s="26" t="str">
        <f t="shared" si="28"/>
        <v/>
      </c>
      <c r="D459" s="24"/>
      <c r="E459" s="24"/>
      <c r="F459" s="25"/>
      <c r="G459" s="43"/>
      <c r="H459" s="25"/>
      <c r="I459" s="24"/>
      <c r="J459" s="44" t="str">
        <f t="shared" si="29"/>
        <v/>
      </c>
      <c r="K459" s="24"/>
      <c r="L459" s="24"/>
      <c r="M459" s="26">
        <f t="shared" si="30"/>
        <v>0</v>
      </c>
      <c r="N459" s="45" t="str">
        <f t="shared" si="31"/>
        <v/>
      </c>
    </row>
    <row r="460" spans="1:14" ht="18" customHeight="1" x14ac:dyDescent="0.3">
      <c r="A460" s="28"/>
      <c r="B460" s="25"/>
      <c r="C460" s="26" t="str">
        <f t="shared" si="28"/>
        <v/>
      </c>
      <c r="D460" s="24"/>
      <c r="E460" s="24"/>
      <c r="F460" s="25"/>
      <c r="G460" s="43"/>
      <c r="H460" s="25"/>
      <c r="I460" s="24"/>
      <c r="J460" s="44" t="str">
        <f t="shared" si="29"/>
        <v/>
      </c>
      <c r="K460" s="24"/>
      <c r="L460" s="24"/>
      <c r="M460" s="26">
        <f t="shared" si="30"/>
        <v>0</v>
      </c>
      <c r="N460" s="45" t="str">
        <f t="shared" si="31"/>
        <v/>
      </c>
    </row>
    <row r="461" spans="1:14" ht="18" customHeight="1" x14ac:dyDescent="0.3">
      <c r="A461" s="28"/>
      <c r="B461" s="25"/>
      <c r="C461" s="26" t="str">
        <f t="shared" si="28"/>
        <v/>
      </c>
      <c r="D461" s="24"/>
      <c r="E461" s="24"/>
      <c r="F461" s="25"/>
      <c r="G461" s="43"/>
      <c r="H461" s="25"/>
      <c r="I461" s="24"/>
      <c r="J461" s="44" t="str">
        <f t="shared" si="29"/>
        <v/>
      </c>
      <c r="K461" s="24"/>
      <c r="L461" s="24"/>
      <c r="M461" s="26">
        <f t="shared" si="30"/>
        <v>0</v>
      </c>
      <c r="N461" s="45" t="str">
        <f t="shared" si="31"/>
        <v/>
      </c>
    </row>
    <row r="462" spans="1:14" ht="18" customHeight="1" x14ac:dyDescent="0.3">
      <c r="A462" s="28"/>
      <c r="B462" s="25"/>
      <c r="C462" s="26" t="str">
        <f t="shared" si="28"/>
        <v/>
      </c>
      <c r="D462" s="24"/>
      <c r="E462" s="24"/>
      <c r="F462" s="25"/>
      <c r="G462" s="43"/>
      <c r="H462" s="25"/>
      <c r="I462" s="24"/>
      <c r="J462" s="44" t="str">
        <f t="shared" si="29"/>
        <v/>
      </c>
      <c r="K462" s="24"/>
      <c r="L462" s="24"/>
      <c r="M462" s="26">
        <f t="shared" si="30"/>
        <v>0</v>
      </c>
      <c r="N462" s="45" t="str">
        <f t="shared" si="31"/>
        <v/>
      </c>
    </row>
    <row r="463" spans="1:14" ht="18" customHeight="1" x14ac:dyDescent="0.3">
      <c r="A463" s="28"/>
      <c r="B463" s="25"/>
      <c r="C463" s="26" t="str">
        <f t="shared" si="28"/>
        <v/>
      </c>
      <c r="D463" s="24"/>
      <c r="E463" s="24"/>
      <c r="F463" s="25"/>
      <c r="G463" s="43"/>
      <c r="H463" s="25"/>
      <c r="I463" s="24"/>
      <c r="J463" s="44" t="str">
        <f t="shared" si="29"/>
        <v/>
      </c>
      <c r="K463" s="24"/>
      <c r="L463" s="24"/>
      <c r="M463" s="26">
        <f t="shared" si="30"/>
        <v>0</v>
      </c>
      <c r="N463" s="45" t="str">
        <f t="shared" si="31"/>
        <v/>
      </c>
    </row>
    <row r="464" spans="1:14" ht="18" customHeight="1" x14ac:dyDescent="0.3">
      <c r="A464" s="28"/>
      <c r="B464" s="25"/>
      <c r="C464" s="26" t="str">
        <f t="shared" si="28"/>
        <v/>
      </c>
      <c r="D464" s="24"/>
      <c r="E464" s="24"/>
      <c r="F464" s="25"/>
      <c r="G464" s="43"/>
      <c r="H464" s="25"/>
      <c r="I464" s="24"/>
      <c r="J464" s="44" t="str">
        <f t="shared" si="29"/>
        <v/>
      </c>
      <c r="K464" s="24"/>
      <c r="L464" s="24"/>
      <c r="M464" s="26">
        <f t="shared" si="30"/>
        <v>0</v>
      </c>
      <c r="N464" s="45" t="str">
        <f t="shared" si="31"/>
        <v/>
      </c>
    </row>
    <row r="465" spans="1:14" ht="18" customHeight="1" x14ac:dyDescent="0.3">
      <c r="A465" s="28"/>
      <c r="B465" s="25"/>
      <c r="C465" s="26" t="str">
        <f t="shared" si="28"/>
        <v/>
      </c>
      <c r="D465" s="24"/>
      <c r="E465" s="24"/>
      <c r="F465" s="25"/>
      <c r="G465" s="43"/>
      <c r="H465" s="25"/>
      <c r="I465" s="24"/>
      <c r="J465" s="44" t="str">
        <f t="shared" si="29"/>
        <v/>
      </c>
      <c r="K465" s="24"/>
      <c r="L465" s="24"/>
      <c r="M465" s="26">
        <f t="shared" si="30"/>
        <v>0</v>
      </c>
      <c r="N465" s="45" t="str">
        <f t="shared" si="31"/>
        <v/>
      </c>
    </row>
    <row r="466" spans="1:14" ht="18" customHeight="1" x14ac:dyDescent="0.3">
      <c r="A466" s="28"/>
      <c r="B466" s="25"/>
      <c r="C466" s="26" t="str">
        <f t="shared" si="28"/>
        <v/>
      </c>
      <c r="D466" s="24"/>
      <c r="E466" s="24"/>
      <c r="F466" s="25"/>
      <c r="G466" s="43"/>
      <c r="H466" s="25"/>
      <c r="I466" s="24"/>
      <c r="J466" s="44" t="str">
        <f t="shared" si="29"/>
        <v/>
      </c>
      <c r="K466" s="24"/>
      <c r="L466" s="24"/>
      <c r="M466" s="26">
        <f t="shared" si="30"/>
        <v>0</v>
      </c>
      <c r="N466" s="45" t="str">
        <f t="shared" si="31"/>
        <v/>
      </c>
    </row>
    <row r="467" spans="1:14" ht="18" customHeight="1" x14ac:dyDescent="0.3">
      <c r="A467" s="28"/>
      <c r="B467" s="25"/>
      <c r="C467" s="26" t="str">
        <f t="shared" si="28"/>
        <v/>
      </c>
      <c r="D467" s="24"/>
      <c r="E467" s="24"/>
      <c r="F467" s="25"/>
      <c r="G467" s="43"/>
      <c r="H467" s="25"/>
      <c r="I467" s="24"/>
      <c r="J467" s="44" t="str">
        <f t="shared" si="29"/>
        <v/>
      </c>
      <c r="K467" s="24"/>
      <c r="L467" s="24"/>
      <c r="M467" s="26">
        <f t="shared" si="30"/>
        <v>0</v>
      </c>
      <c r="N467" s="45" t="str">
        <f t="shared" si="31"/>
        <v/>
      </c>
    </row>
    <row r="468" spans="1:14" ht="18" customHeight="1" x14ac:dyDescent="0.3">
      <c r="A468" s="28"/>
      <c r="B468" s="25"/>
      <c r="C468" s="26" t="str">
        <f t="shared" si="28"/>
        <v/>
      </c>
      <c r="D468" s="24"/>
      <c r="E468" s="24"/>
      <c r="F468" s="25"/>
      <c r="G468" s="43"/>
      <c r="H468" s="25"/>
      <c r="I468" s="24"/>
      <c r="J468" s="44" t="str">
        <f t="shared" si="29"/>
        <v/>
      </c>
      <c r="K468" s="24"/>
      <c r="L468" s="24"/>
      <c r="M468" s="26">
        <f t="shared" si="30"/>
        <v>0</v>
      </c>
      <c r="N468" s="45" t="str">
        <f t="shared" si="31"/>
        <v/>
      </c>
    </row>
    <row r="469" spans="1:14" ht="18" customHeight="1" x14ac:dyDescent="0.3">
      <c r="A469" s="28"/>
      <c r="B469" s="25"/>
      <c r="C469" s="26" t="str">
        <f t="shared" si="28"/>
        <v/>
      </c>
      <c r="D469" s="24"/>
      <c r="E469" s="24"/>
      <c r="F469" s="25"/>
      <c r="G469" s="43"/>
      <c r="H469" s="25"/>
      <c r="I469" s="24"/>
      <c r="J469" s="44" t="str">
        <f t="shared" si="29"/>
        <v/>
      </c>
      <c r="K469" s="24"/>
      <c r="L469" s="24"/>
      <c r="M469" s="26">
        <f t="shared" si="30"/>
        <v>0</v>
      </c>
      <c r="N469" s="45" t="str">
        <f t="shared" si="31"/>
        <v/>
      </c>
    </row>
    <row r="470" spans="1:14" ht="18" customHeight="1" x14ac:dyDescent="0.3">
      <c r="A470" s="28"/>
      <c r="B470" s="25"/>
      <c r="C470" s="26" t="str">
        <f t="shared" si="28"/>
        <v/>
      </c>
      <c r="D470" s="24"/>
      <c r="E470" s="24"/>
      <c r="F470" s="25"/>
      <c r="G470" s="43"/>
      <c r="H470" s="25"/>
      <c r="I470" s="24"/>
      <c r="J470" s="44" t="str">
        <f t="shared" si="29"/>
        <v/>
      </c>
      <c r="K470" s="24"/>
      <c r="L470" s="24"/>
      <c r="M470" s="26">
        <f t="shared" si="30"/>
        <v>0</v>
      </c>
      <c r="N470" s="45" t="str">
        <f t="shared" si="31"/>
        <v/>
      </c>
    </row>
    <row r="471" spans="1:14" ht="18" customHeight="1" x14ac:dyDescent="0.3">
      <c r="A471" s="28"/>
      <c r="B471" s="25"/>
      <c r="C471" s="26" t="str">
        <f t="shared" si="28"/>
        <v/>
      </c>
      <c r="D471" s="24"/>
      <c r="E471" s="24"/>
      <c r="F471" s="25"/>
      <c r="G471" s="43"/>
      <c r="H471" s="25"/>
      <c r="I471" s="24"/>
      <c r="J471" s="44" t="str">
        <f t="shared" si="29"/>
        <v/>
      </c>
      <c r="K471" s="24"/>
      <c r="L471" s="24"/>
      <c r="M471" s="26">
        <f t="shared" si="30"/>
        <v>0</v>
      </c>
      <c r="N471" s="45" t="str">
        <f t="shared" si="31"/>
        <v/>
      </c>
    </row>
    <row r="472" spans="1:14" ht="18" customHeight="1" x14ac:dyDescent="0.3">
      <c r="A472" s="28"/>
      <c r="B472" s="25"/>
      <c r="C472" s="26" t="str">
        <f t="shared" si="28"/>
        <v/>
      </c>
      <c r="D472" s="24"/>
      <c r="E472" s="24"/>
      <c r="F472" s="25"/>
      <c r="G472" s="43"/>
      <c r="H472" s="25"/>
      <c r="I472" s="24"/>
      <c r="J472" s="44" t="str">
        <f t="shared" si="29"/>
        <v/>
      </c>
      <c r="K472" s="24"/>
      <c r="L472" s="24"/>
      <c r="M472" s="26">
        <f t="shared" si="30"/>
        <v>0</v>
      </c>
      <c r="N472" s="45" t="str">
        <f t="shared" si="31"/>
        <v/>
      </c>
    </row>
    <row r="473" spans="1:14" ht="18" customHeight="1" x14ac:dyDescent="0.3">
      <c r="A473" s="28"/>
      <c r="B473" s="25"/>
      <c r="C473" s="26" t="str">
        <f t="shared" si="28"/>
        <v/>
      </c>
      <c r="D473" s="24"/>
      <c r="E473" s="24"/>
      <c r="F473" s="25"/>
      <c r="G473" s="43"/>
      <c r="H473" s="25"/>
      <c r="I473" s="24"/>
      <c r="J473" s="44" t="str">
        <f t="shared" si="29"/>
        <v/>
      </c>
      <c r="K473" s="24"/>
      <c r="L473" s="24"/>
      <c r="M473" s="26">
        <f t="shared" si="30"/>
        <v>0</v>
      </c>
      <c r="N473" s="45" t="str">
        <f t="shared" si="31"/>
        <v/>
      </c>
    </row>
    <row r="474" spans="1:14" ht="18" customHeight="1" x14ac:dyDescent="0.3">
      <c r="A474" s="28"/>
      <c r="B474" s="25"/>
      <c r="C474" s="26" t="str">
        <f t="shared" si="28"/>
        <v/>
      </c>
      <c r="D474" s="24"/>
      <c r="E474" s="24"/>
      <c r="F474" s="25"/>
      <c r="G474" s="43"/>
      <c r="H474" s="25"/>
      <c r="I474" s="24"/>
      <c r="J474" s="44" t="str">
        <f t="shared" si="29"/>
        <v/>
      </c>
      <c r="K474" s="24"/>
      <c r="L474" s="24"/>
      <c r="M474" s="26">
        <f t="shared" si="30"/>
        <v>0</v>
      </c>
      <c r="N474" s="45" t="str">
        <f t="shared" si="31"/>
        <v/>
      </c>
    </row>
    <row r="475" spans="1:14" ht="18" customHeight="1" x14ac:dyDescent="0.3">
      <c r="A475" s="28"/>
      <c r="B475" s="25"/>
      <c r="C475" s="26" t="str">
        <f t="shared" si="28"/>
        <v/>
      </c>
      <c r="D475" s="24"/>
      <c r="E475" s="24"/>
      <c r="F475" s="25"/>
      <c r="G475" s="43"/>
      <c r="H475" s="25"/>
      <c r="I475" s="24"/>
      <c r="J475" s="44" t="str">
        <f t="shared" si="29"/>
        <v/>
      </c>
      <c r="K475" s="24"/>
      <c r="L475" s="24"/>
      <c r="M475" s="26">
        <f t="shared" si="30"/>
        <v>0</v>
      </c>
      <c r="N475" s="45" t="str">
        <f t="shared" si="31"/>
        <v/>
      </c>
    </row>
    <row r="476" spans="1:14" ht="18" customHeight="1" x14ac:dyDescent="0.3">
      <c r="A476" s="28"/>
      <c r="B476" s="25"/>
      <c r="C476" s="26" t="str">
        <f t="shared" si="28"/>
        <v/>
      </c>
      <c r="D476" s="24"/>
      <c r="E476" s="24"/>
      <c r="F476" s="25"/>
      <c r="G476" s="43"/>
      <c r="H476" s="25"/>
      <c r="I476" s="24"/>
      <c r="J476" s="44" t="str">
        <f t="shared" si="29"/>
        <v/>
      </c>
      <c r="K476" s="24"/>
      <c r="L476" s="24"/>
      <c r="M476" s="26">
        <f t="shared" si="30"/>
        <v>0</v>
      </c>
      <c r="N476" s="45" t="str">
        <f t="shared" si="31"/>
        <v/>
      </c>
    </row>
    <row r="477" spans="1:14" ht="18" customHeight="1" x14ac:dyDescent="0.3">
      <c r="A477" s="28"/>
      <c r="B477" s="25"/>
      <c r="C477" s="26" t="str">
        <f t="shared" si="28"/>
        <v/>
      </c>
      <c r="D477" s="24"/>
      <c r="E477" s="24"/>
      <c r="F477" s="25"/>
      <c r="G477" s="43"/>
      <c r="H477" s="25"/>
      <c r="I477" s="24"/>
      <c r="J477" s="44" t="str">
        <f t="shared" si="29"/>
        <v/>
      </c>
      <c r="K477" s="24"/>
      <c r="L477" s="24"/>
      <c r="M477" s="26">
        <f t="shared" si="30"/>
        <v>0</v>
      </c>
      <c r="N477" s="45" t="str">
        <f t="shared" si="31"/>
        <v/>
      </c>
    </row>
    <row r="478" spans="1:14" ht="18" customHeight="1" x14ac:dyDescent="0.3">
      <c r="A478" s="28"/>
      <c r="B478" s="25"/>
      <c r="C478" s="26" t="str">
        <f t="shared" si="28"/>
        <v/>
      </c>
      <c r="D478" s="24"/>
      <c r="E478" s="24"/>
      <c r="F478" s="25"/>
      <c r="G478" s="43"/>
      <c r="H478" s="25"/>
      <c r="I478" s="24"/>
      <c r="J478" s="44" t="str">
        <f t="shared" si="29"/>
        <v/>
      </c>
      <c r="K478" s="24"/>
      <c r="L478" s="24"/>
      <c r="M478" s="26">
        <f t="shared" si="30"/>
        <v>0</v>
      </c>
      <c r="N478" s="45" t="str">
        <f t="shared" si="31"/>
        <v/>
      </c>
    </row>
    <row r="479" spans="1:14" ht="18" customHeight="1" x14ac:dyDescent="0.3">
      <c r="A479" s="28"/>
      <c r="B479" s="25"/>
      <c r="C479" s="26" t="str">
        <f t="shared" si="28"/>
        <v/>
      </c>
      <c r="D479" s="24"/>
      <c r="E479" s="24"/>
      <c r="F479" s="25"/>
      <c r="G479" s="43"/>
      <c r="H479" s="25"/>
      <c r="I479" s="24"/>
      <c r="J479" s="44" t="str">
        <f t="shared" si="29"/>
        <v/>
      </c>
      <c r="K479" s="24"/>
      <c r="L479" s="24"/>
      <c r="M479" s="26">
        <f t="shared" si="30"/>
        <v>0</v>
      </c>
      <c r="N479" s="45" t="str">
        <f t="shared" si="31"/>
        <v/>
      </c>
    </row>
    <row r="480" spans="1:14" ht="18" customHeight="1" x14ac:dyDescent="0.3">
      <c r="A480" s="28"/>
      <c r="B480" s="25"/>
      <c r="C480" s="26" t="str">
        <f t="shared" si="28"/>
        <v/>
      </c>
      <c r="D480" s="24"/>
      <c r="E480" s="24"/>
      <c r="F480" s="25"/>
      <c r="G480" s="43"/>
      <c r="H480" s="25"/>
      <c r="I480" s="24"/>
      <c r="J480" s="44" t="str">
        <f t="shared" si="29"/>
        <v/>
      </c>
      <c r="K480" s="24"/>
      <c r="L480" s="24"/>
      <c r="M480" s="26">
        <f t="shared" si="30"/>
        <v>0</v>
      </c>
      <c r="N480" s="45" t="str">
        <f t="shared" si="31"/>
        <v/>
      </c>
    </row>
    <row r="481" spans="1:14" ht="18" customHeight="1" x14ac:dyDescent="0.3">
      <c r="A481" s="28"/>
      <c r="B481" s="25"/>
      <c r="C481" s="26" t="str">
        <f t="shared" si="28"/>
        <v/>
      </c>
      <c r="D481" s="24"/>
      <c r="E481" s="24"/>
      <c r="F481" s="25"/>
      <c r="G481" s="43"/>
      <c r="H481" s="25"/>
      <c r="I481" s="24"/>
      <c r="J481" s="44" t="str">
        <f t="shared" si="29"/>
        <v/>
      </c>
      <c r="K481" s="24"/>
      <c r="L481" s="24"/>
      <c r="M481" s="26">
        <f t="shared" si="30"/>
        <v>0</v>
      </c>
      <c r="N481" s="45" t="str">
        <f t="shared" si="31"/>
        <v/>
      </c>
    </row>
    <row r="482" spans="1:14" ht="18" customHeight="1" x14ac:dyDescent="0.3">
      <c r="A482" s="28"/>
      <c r="B482" s="25"/>
      <c r="C482" s="26" t="str">
        <f t="shared" si="28"/>
        <v/>
      </c>
      <c r="D482" s="24"/>
      <c r="E482" s="24"/>
      <c r="F482" s="25"/>
      <c r="G482" s="43"/>
      <c r="H482" s="25"/>
      <c r="I482" s="24"/>
      <c r="J482" s="44" t="str">
        <f t="shared" si="29"/>
        <v/>
      </c>
      <c r="K482" s="24"/>
      <c r="L482" s="24"/>
      <c r="M482" s="26">
        <f t="shared" si="30"/>
        <v>0</v>
      </c>
      <c r="N482" s="45" t="str">
        <f t="shared" si="31"/>
        <v/>
      </c>
    </row>
    <row r="483" spans="1:14" ht="18" customHeight="1" x14ac:dyDescent="0.3">
      <c r="A483" s="28"/>
      <c r="B483" s="25"/>
      <c r="C483" s="26" t="str">
        <f t="shared" si="28"/>
        <v/>
      </c>
      <c r="D483" s="24"/>
      <c r="E483" s="24"/>
      <c r="F483" s="25"/>
      <c r="G483" s="43"/>
      <c r="H483" s="25"/>
      <c r="I483" s="24"/>
      <c r="J483" s="44" t="str">
        <f t="shared" si="29"/>
        <v/>
      </c>
      <c r="K483" s="24"/>
      <c r="L483" s="24"/>
      <c r="M483" s="26">
        <f t="shared" si="30"/>
        <v>0</v>
      </c>
      <c r="N483" s="45" t="str">
        <f t="shared" si="31"/>
        <v/>
      </c>
    </row>
    <row r="484" spans="1:14" ht="18" customHeight="1" x14ac:dyDescent="0.3">
      <c r="A484" s="28"/>
      <c r="B484" s="25"/>
      <c r="C484" s="26" t="str">
        <f t="shared" si="28"/>
        <v/>
      </c>
      <c r="D484" s="24"/>
      <c r="E484" s="24"/>
      <c r="F484" s="25"/>
      <c r="G484" s="43"/>
      <c r="H484" s="25"/>
      <c r="I484" s="24"/>
      <c r="J484" s="44" t="str">
        <f t="shared" si="29"/>
        <v/>
      </c>
      <c r="K484" s="24"/>
      <c r="L484" s="24"/>
      <c r="M484" s="26">
        <f t="shared" si="30"/>
        <v>0</v>
      </c>
      <c r="N484" s="45" t="str">
        <f t="shared" si="31"/>
        <v/>
      </c>
    </row>
    <row r="485" spans="1:14" ht="18" customHeight="1" x14ac:dyDescent="0.3">
      <c r="A485" s="28"/>
      <c r="B485" s="25"/>
      <c r="C485" s="26" t="str">
        <f t="shared" si="28"/>
        <v/>
      </c>
      <c r="D485" s="24"/>
      <c r="E485" s="24"/>
      <c r="F485" s="25"/>
      <c r="G485" s="43"/>
      <c r="H485" s="25"/>
      <c r="I485" s="24"/>
      <c r="J485" s="44" t="str">
        <f t="shared" si="29"/>
        <v/>
      </c>
      <c r="K485" s="24"/>
      <c r="L485" s="24"/>
      <c r="M485" s="26">
        <f t="shared" si="30"/>
        <v>0</v>
      </c>
      <c r="N485" s="45" t="str">
        <f t="shared" si="31"/>
        <v/>
      </c>
    </row>
    <row r="486" spans="1:14" ht="18" customHeight="1" x14ac:dyDescent="0.3">
      <c r="A486" s="28"/>
      <c r="B486" s="25"/>
      <c r="C486" s="26" t="str">
        <f t="shared" si="28"/>
        <v/>
      </c>
      <c r="D486" s="24"/>
      <c r="E486" s="24"/>
      <c r="F486" s="25"/>
      <c r="G486" s="43"/>
      <c r="H486" s="25"/>
      <c r="I486" s="24"/>
      <c r="J486" s="44" t="str">
        <f t="shared" si="29"/>
        <v/>
      </c>
      <c r="K486" s="24"/>
      <c r="L486" s="24"/>
      <c r="M486" s="26">
        <f t="shared" si="30"/>
        <v>0</v>
      </c>
      <c r="N486" s="45" t="str">
        <f t="shared" si="31"/>
        <v/>
      </c>
    </row>
    <row r="487" spans="1:14" ht="18" customHeight="1" x14ac:dyDescent="0.3">
      <c r="A487" s="28"/>
      <c r="B487" s="25"/>
      <c r="C487" s="26" t="str">
        <f t="shared" si="28"/>
        <v/>
      </c>
      <c r="D487" s="24"/>
      <c r="E487" s="24"/>
      <c r="F487" s="25"/>
      <c r="G487" s="43"/>
      <c r="H487" s="25"/>
      <c r="I487" s="24"/>
      <c r="J487" s="44" t="str">
        <f t="shared" si="29"/>
        <v/>
      </c>
      <c r="K487" s="24"/>
      <c r="L487" s="24"/>
      <c r="M487" s="26">
        <f t="shared" si="30"/>
        <v>0</v>
      </c>
      <c r="N487" s="45" t="str">
        <f t="shared" si="31"/>
        <v/>
      </c>
    </row>
    <row r="488" spans="1:14" ht="18" customHeight="1" x14ac:dyDescent="0.3">
      <c r="A488" s="28"/>
      <c r="B488" s="25"/>
      <c r="C488" s="26" t="str">
        <f t="shared" si="28"/>
        <v/>
      </c>
      <c r="D488" s="24"/>
      <c r="E488" s="24"/>
      <c r="F488" s="25"/>
      <c r="G488" s="43"/>
      <c r="H488" s="25"/>
      <c r="I488" s="24"/>
      <c r="J488" s="44" t="str">
        <f t="shared" si="29"/>
        <v/>
      </c>
      <c r="K488" s="24"/>
      <c r="L488" s="24"/>
      <c r="M488" s="26">
        <f t="shared" si="30"/>
        <v>0</v>
      </c>
      <c r="N488" s="45" t="str">
        <f t="shared" si="31"/>
        <v/>
      </c>
    </row>
    <row r="489" spans="1:14" ht="18" customHeight="1" x14ac:dyDescent="0.3">
      <c r="A489" s="28"/>
      <c r="B489" s="25"/>
      <c r="C489" s="26" t="str">
        <f t="shared" si="28"/>
        <v/>
      </c>
      <c r="D489" s="24"/>
      <c r="E489" s="24"/>
      <c r="F489" s="25"/>
      <c r="G489" s="43"/>
      <c r="H489" s="25"/>
      <c r="I489" s="24"/>
      <c r="J489" s="44" t="str">
        <f t="shared" si="29"/>
        <v/>
      </c>
      <c r="K489" s="24"/>
      <c r="L489" s="24"/>
      <c r="M489" s="26">
        <f t="shared" si="30"/>
        <v>0</v>
      </c>
      <c r="N489" s="45" t="str">
        <f t="shared" si="31"/>
        <v/>
      </c>
    </row>
    <row r="490" spans="1:14" ht="18" customHeight="1" x14ac:dyDescent="0.3">
      <c r="A490" s="28"/>
      <c r="B490" s="25"/>
      <c r="C490" s="26" t="str">
        <f t="shared" si="28"/>
        <v/>
      </c>
      <c r="D490" s="24"/>
      <c r="E490" s="24"/>
      <c r="F490" s="25"/>
      <c r="G490" s="43"/>
      <c r="H490" s="25"/>
      <c r="I490" s="24"/>
      <c r="J490" s="44" t="str">
        <f t="shared" si="29"/>
        <v/>
      </c>
      <c r="K490" s="24"/>
      <c r="L490" s="24"/>
      <c r="M490" s="26">
        <f t="shared" si="30"/>
        <v>0</v>
      </c>
      <c r="N490" s="45" t="str">
        <f t="shared" si="31"/>
        <v/>
      </c>
    </row>
    <row r="491" spans="1:14" ht="18" customHeight="1" x14ac:dyDescent="0.3">
      <c r="A491" s="28"/>
      <c r="B491" s="25"/>
      <c r="C491" s="26" t="str">
        <f t="shared" si="28"/>
        <v/>
      </c>
      <c r="D491" s="24"/>
      <c r="E491" s="24"/>
      <c r="F491" s="25"/>
      <c r="G491" s="43"/>
      <c r="H491" s="25"/>
      <c r="I491" s="24"/>
      <c r="J491" s="44" t="str">
        <f t="shared" si="29"/>
        <v/>
      </c>
      <c r="K491" s="24"/>
      <c r="L491" s="24"/>
      <c r="M491" s="26">
        <f t="shared" si="30"/>
        <v>0</v>
      </c>
      <c r="N491" s="45" t="str">
        <f t="shared" si="31"/>
        <v/>
      </c>
    </row>
    <row r="492" spans="1:14" ht="18" customHeight="1" x14ac:dyDescent="0.3">
      <c r="A492" s="28"/>
      <c r="B492" s="25"/>
      <c r="C492" s="26" t="str">
        <f t="shared" si="28"/>
        <v/>
      </c>
      <c r="D492" s="24"/>
      <c r="E492" s="24"/>
      <c r="F492" s="25"/>
      <c r="G492" s="43"/>
      <c r="H492" s="25"/>
      <c r="I492" s="24"/>
      <c r="J492" s="44" t="str">
        <f t="shared" si="29"/>
        <v/>
      </c>
      <c r="K492" s="24"/>
      <c r="L492" s="24"/>
      <c r="M492" s="26">
        <f t="shared" si="30"/>
        <v>0</v>
      </c>
      <c r="N492" s="45" t="str">
        <f t="shared" si="31"/>
        <v/>
      </c>
    </row>
    <row r="493" spans="1:14" ht="18" customHeight="1" x14ac:dyDescent="0.3">
      <c r="A493" s="28"/>
      <c r="B493" s="25"/>
      <c r="C493" s="26" t="str">
        <f t="shared" si="28"/>
        <v/>
      </c>
      <c r="D493" s="24"/>
      <c r="E493" s="24"/>
      <c r="F493" s="25"/>
      <c r="G493" s="43"/>
      <c r="H493" s="25"/>
      <c r="I493" s="24"/>
      <c r="J493" s="44" t="str">
        <f t="shared" si="29"/>
        <v/>
      </c>
      <c r="K493" s="24"/>
      <c r="L493" s="24"/>
      <c r="M493" s="26">
        <f t="shared" si="30"/>
        <v>0</v>
      </c>
      <c r="N493" s="45" t="str">
        <f t="shared" si="31"/>
        <v/>
      </c>
    </row>
    <row r="494" spans="1:14" ht="18" customHeight="1" x14ac:dyDescent="0.3">
      <c r="A494" s="28"/>
      <c r="B494" s="25"/>
      <c r="C494" s="26" t="str">
        <f t="shared" si="28"/>
        <v/>
      </c>
      <c r="D494" s="24"/>
      <c r="E494" s="24"/>
      <c r="F494" s="25"/>
      <c r="G494" s="43"/>
      <c r="H494" s="25"/>
      <c r="I494" s="24"/>
      <c r="J494" s="44" t="str">
        <f t="shared" si="29"/>
        <v/>
      </c>
      <c r="K494" s="24"/>
      <c r="L494" s="24"/>
      <c r="M494" s="26">
        <f t="shared" si="30"/>
        <v>0</v>
      </c>
      <c r="N494" s="45" t="str">
        <f t="shared" si="31"/>
        <v/>
      </c>
    </row>
    <row r="495" spans="1:14" ht="18" customHeight="1" x14ac:dyDescent="0.3">
      <c r="A495" s="28"/>
      <c r="B495" s="25"/>
      <c r="C495" s="26" t="str">
        <f t="shared" si="28"/>
        <v/>
      </c>
      <c r="D495" s="24"/>
      <c r="E495" s="24"/>
      <c r="F495" s="25"/>
      <c r="G495" s="43"/>
      <c r="H495" s="25"/>
      <c r="I495" s="24"/>
      <c r="J495" s="44" t="str">
        <f t="shared" si="29"/>
        <v/>
      </c>
      <c r="K495" s="24"/>
      <c r="L495" s="24"/>
      <c r="M495" s="26">
        <f t="shared" si="30"/>
        <v>0</v>
      </c>
      <c r="N495" s="45" t="str">
        <f t="shared" si="31"/>
        <v/>
      </c>
    </row>
    <row r="496" spans="1:14" ht="18" customHeight="1" x14ac:dyDescent="0.3">
      <c r="A496" s="28"/>
      <c r="B496" s="25"/>
      <c r="C496" s="26" t="str">
        <f t="shared" si="28"/>
        <v/>
      </c>
      <c r="D496" s="24"/>
      <c r="E496" s="24"/>
      <c r="F496" s="25"/>
      <c r="G496" s="43"/>
      <c r="H496" s="25"/>
      <c r="I496" s="24"/>
      <c r="J496" s="44" t="str">
        <f t="shared" si="29"/>
        <v/>
      </c>
      <c r="K496" s="24"/>
      <c r="L496" s="24"/>
      <c r="M496" s="26">
        <f t="shared" si="30"/>
        <v>0</v>
      </c>
      <c r="N496" s="45" t="str">
        <f t="shared" si="31"/>
        <v/>
      </c>
    </row>
    <row r="497" spans="1:14" ht="18" customHeight="1" x14ac:dyDescent="0.3">
      <c r="A497" s="28"/>
      <c r="B497" s="25"/>
      <c r="C497" s="26" t="str">
        <f t="shared" si="28"/>
        <v/>
      </c>
      <c r="D497" s="24"/>
      <c r="E497" s="24"/>
      <c r="F497" s="25"/>
      <c r="G497" s="43"/>
      <c r="H497" s="25"/>
      <c r="I497" s="24"/>
      <c r="J497" s="44" t="str">
        <f t="shared" si="29"/>
        <v/>
      </c>
      <c r="K497" s="24"/>
      <c r="L497" s="24"/>
      <c r="M497" s="26">
        <f t="shared" si="30"/>
        <v>0</v>
      </c>
      <c r="N497" s="45" t="str">
        <f t="shared" si="31"/>
        <v/>
      </c>
    </row>
    <row r="498" spans="1:14" ht="18" customHeight="1" x14ac:dyDescent="0.3">
      <c r="A498" s="28"/>
      <c r="B498" s="25"/>
      <c r="C498" s="26" t="str">
        <f t="shared" si="28"/>
        <v/>
      </c>
      <c r="D498" s="24"/>
      <c r="E498" s="24"/>
      <c r="F498" s="25"/>
      <c r="G498" s="43"/>
      <c r="H498" s="25"/>
      <c r="I498" s="24"/>
      <c r="J498" s="44" t="str">
        <f t="shared" si="29"/>
        <v/>
      </c>
      <c r="K498" s="24"/>
      <c r="L498" s="24"/>
      <c r="M498" s="26">
        <f t="shared" si="30"/>
        <v>0</v>
      </c>
      <c r="N498" s="45" t="str">
        <f t="shared" si="31"/>
        <v/>
      </c>
    </row>
    <row r="499" spans="1:14" ht="18" customHeight="1" x14ac:dyDescent="0.3">
      <c r="A499" s="28"/>
      <c r="B499" s="25"/>
      <c r="C499" s="26" t="str">
        <f t="shared" si="28"/>
        <v/>
      </c>
      <c r="D499" s="24"/>
      <c r="E499" s="24"/>
      <c r="F499" s="25"/>
      <c r="G499" s="43"/>
      <c r="H499" s="25"/>
      <c r="I499" s="24"/>
      <c r="J499" s="44" t="str">
        <f t="shared" si="29"/>
        <v/>
      </c>
      <c r="K499" s="24"/>
      <c r="L499" s="24"/>
      <c r="M499" s="26">
        <f t="shared" si="30"/>
        <v>0</v>
      </c>
      <c r="N499" s="45" t="str">
        <f t="shared" si="31"/>
        <v/>
      </c>
    </row>
    <row r="500" spans="1:14" ht="18" customHeight="1" x14ac:dyDescent="0.3">
      <c r="A500" s="28"/>
      <c r="B500" s="25"/>
      <c r="C500" s="26" t="str">
        <f t="shared" si="28"/>
        <v/>
      </c>
      <c r="D500" s="24"/>
      <c r="E500" s="24"/>
      <c r="F500" s="25"/>
      <c r="G500" s="43"/>
      <c r="H500" s="25"/>
      <c r="I500" s="24"/>
      <c r="J500" s="44" t="str">
        <f t="shared" si="29"/>
        <v/>
      </c>
      <c r="K500" s="24"/>
      <c r="L500" s="24"/>
      <c r="M500" s="26">
        <f t="shared" si="30"/>
        <v>0</v>
      </c>
      <c r="N500" s="45" t="str">
        <f t="shared" si="31"/>
        <v/>
      </c>
    </row>
    <row r="501" spans="1:14" ht="18" customHeight="1" x14ac:dyDescent="0.3">
      <c r="A501" s="28"/>
      <c r="B501" s="25"/>
      <c r="C501" s="26" t="str">
        <f t="shared" si="28"/>
        <v/>
      </c>
      <c r="D501" s="24"/>
      <c r="E501" s="24"/>
      <c r="F501" s="25"/>
      <c r="G501" s="43"/>
      <c r="H501" s="25"/>
      <c r="I501" s="24"/>
      <c r="J501" s="44" t="str">
        <f t="shared" si="29"/>
        <v/>
      </c>
      <c r="K501" s="24"/>
      <c r="L501" s="24"/>
      <c r="M501" s="26">
        <f t="shared" si="30"/>
        <v>0</v>
      </c>
      <c r="N501" s="45" t="str">
        <f t="shared" si="31"/>
        <v/>
      </c>
    </row>
    <row r="502" spans="1:14" ht="18" customHeight="1" x14ac:dyDescent="0.3">
      <c r="A502" s="28"/>
      <c r="B502" s="25"/>
      <c r="C502" s="26" t="str">
        <f t="shared" si="28"/>
        <v/>
      </c>
      <c r="D502" s="24"/>
      <c r="E502" s="24"/>
      <c r="F502" s="25"/>
      <c r="G502" s="43"/>
      <c r="H502" s="25"/>
      <c r="I502" s="24"/>
      <c r="J502" s="44" t="str">
        <f t="shared" si="29"/>
        <v/>
      </c>
      <c r="K502" s="24"/>
      <c r="L502" s="24"/>
      <c r="M502" s="26">
        <f t="shared" si="30"/>
        <v>0</v>
      </c>
      <c r="N502" s="45" t="str">
        <f t="shared" si="31"/>
        <v/>
      </c>
    </row>
    <row r="503" spans="1:14" ht="18" customHeight="1" x14ac:dyDescent="0.3">
      <c r="A503" s="28"/>
      <c r="B503" s="25"/>
      <c r="C503" s="26" t="str">
        <f t="shared" si="28"/>
        <v/>
      </c>
      <c r="D503" s="24"/>
      <c r="E503" s="24"/>
      <c r="F503" s="25"/>
      <c r="G503" s="43"/>
      <c r="H503" s="25"/>
      <c r="I503" s="24"/>
      <c r="J503" s="44" t="str">
        <f t="shared" si="29"/>
        <v/>
      </c>
      <c r="K503" s="24"/>
      <c r="L503" s="24"/>
      <c r="M503" s="26">
        <f t="shared" si="30"/>
        <v>0</v>
      </c>
      <c r="N503" s="45" t="str">
        <f t="shared" si="31"/>
        <v/>
      </c>
    </row>
    <row r="504" spans="1:14" ht="18" customHeight="1" x14ac:dyDescent="0.3">
      <c r="A504" s="28"/>
      <c r="B504" s="25"/>
      <c r="C504" s="26" t="str">
        <f t="shared" si="28"/>
        <v/>
      </c>
      <c r="D504" s="24"/>
      <c r="E504" s="24"/>
      <c r="F504" s="25"/>
      <c r="G504" s="43"/>
      <c r="H504" s="25"/>
      <c r="I504" s="24"/>
      <c r="J504" s="44" t="str">
        <f t="shared" si="29"/>
        <v/>
      </c>
      <c r="K504" s="24"/>
      <c r="L504" s="24"/>
      <c r="M504" s="26">
        <f t="shared" si="30"/>
        <v>0</v>
      </c>
      <c r="N504" s="45" t="str">
        <f t="shared" si="31"/>
        <v/>
      </c>
    </row>
    <row r="505" spans="1:14" ht="18" customHeight="1" x14ac:dyDescent="0.3">
      <c r="A505" s="28"/>
      <c r="B505" s="25"/>
      <c r="C505" s="26" t="str">
        <f t="shared" si="28"/>
        <v/>
      </c>
      <c r="D505" s="24"/>
      <c r="E505" s="24"/>
      <c r="F505" s="25"/>
      <c r="G505" s="43"/>
      <c r="H505" s="25"/>
      <c r="I505" s="24"/>
      <c r="J505" s="44" t="str">
        <f t="shared" si="29"/>
        <v/>
      </c>
      <c r="K505" s="24"/>
      <c r="L505" s="24"/>
      <c r="M505" s="26">
        <f t="shared" si="30"/>
        <v>0</v>
      </c>
      <c r="N505" s="45" t="str">
        <f t="shared" si="31"/>
        <v/>
      </c>
    </row>
  </sheetData>
  <autoFilter ref="A5:L505" xr:uid="{00000000-0009-0000-0000-000006000000}"/>
  <mergeCells count="1">
    <mergeCell ref="A3:L3"/>
  </mergeCells>
  <conditionalFormatting sqref="C6:C505">
    <cfRule type="expression" dxfId="15" priority="3">
      <formula>C6="Not in People"</formula>
    </cfRule>
  </conditionalFormatting>
  <conditionalFormatting sqref="H6:H505">
    <cfRule type="expression" dxfId="14" priority="4">
      <formula>H6="Fail"</formula>
    </cfRule>
  </conditionalFormatting>
  <conditionalFormatting sqref="J6:J505">
    <cfRule type="expression" dxfId="13" priority="1">
      <formula>AND(ISNUMBER($N6),$N6&lt;TODAY())</formula>
    </cfRule>
    <cfRule type="expression" dxfId="12" priority="2">
      <formula>AND(ISNUMBER($N6),$N6&gt;=TODAY(),$N6&lt;=TODAY()+WarnDays)</formula>
    </cfRule>
  </conditionalFormatting>
  <dataValidations count="7">
    <dataValidation type="date" operator="greaterThan" allowBlank="1" showErrorMessage="1" errorTitle="Not a date" error="Enter a date, for example 14 Mar 2026." sqref="A6:A505" xr:uid="{00000000-0002-0000-0600-000000000000}">
      <formula1>32874</formula1>
    </dataValidation>
    <dataValidation type="list" allowBlank="1" showInputMessage="1" showErrorMessage="1" errorTitle="Not on the list" error="Choose a value from the list." prompt="Choose the employee ID from the People sheet." sqref="B6:B505" xr:uid="{00000000-0002-0000-0600-000001000000}">
      <formula1>People_ID</formula1>
    </dataValidation>
    <dataValidation type="list" allowBlank="1" showErrorMessage="1" errorTitle="Not on the list" error="Choose a value from the list." sqref="D6:D505" xr:uid="{00000000-0002-0000-0600-000002000000}">
      <formula1>CourseList</formula1>
    </dataValidation>
    <dataValidation type="list" allowBlank="1" showErrorMessage="1" errorTitle="Not on the list" error="Choose a value from the list." sqref="E6:E505" xr:uid="{00000000-0002-0000-0600-000003000000}">
      <formula1>DeliveryList</formula1>
    </dataValidation>
    <dataValidation type="list" allowBlank="1" showErrorMessage="1" errorTitle="Not on the list" error="Choose a value from the list." sqref="F6:F505" xr:uid="{00000000-0002-0000-0600-000004000000}">
      <formula1>AttendedList</formula1>
    </dataValidation>
    <dataValidation type="decimal" allowBlank="1" showErrorMessage="1" errorTitle="Out of range" error="Enter the score as a percentage, for example 85%." sqref="G6:G505" xr:uid="{00000000-0002-0000-0600-000005000000}">
      <formula1>0</formula1>
      <formula2>1</formula2>
    </dataValidation>
    <dataValidation type="list" allowBlank="1" showInputMessage="1" showErrorMessage="1" errorTitle="Not on the list" error="Choose a value from the list." prompt="Pass or Fail. Use Not assessed when there is no test, for example on-the-job training." sqref="H6:H505" xr:uid="{00000000-0002-0000-0600-000006000000}">
      <formula1>ResultList</formula1>
    </dataValidation>
  </dataValidations>
  <printOptions horizontalCentered="1"/>
  <pageMargins left="0.4" right="0.4" top="0.5" bottom="0.5" header="0.25" footer="0.25"/>
  <pageSetup paperSize="9" fitToHeight="0" orientation="landscape"/>
  <headerFooter>
    <oddFooter>&amp;L&amp;7 &amp;K6A727CTemplate: Shog Corporate Training · training.shogconsulting.com&amp;R&amp;7 &amp;K6A727CPage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87F8C"/>
    <pageSetUpPr fitToPage="1"/>
  </sheetPr>
  <dimension ref="A1:AB107"/>
  <sheetViews>
    <sheetView showGridLines="0" workbookViewId="0">
      <pane xSplit="7" ySplit="7" topLeftCell="H8" activePane="bottomRight" state="frozen"/>
      <selection pane="topRight"/>
      <selection pane="bottomLeft"/>
      <selection pane="bottomRight"/>
    </sheetView>
  </sheetViews>
  <sheetFormatPr defaultRowHeight="14.4" x14ac:dyDescent="0.3"/>
  <cols>
    <col min="1" max="1" width="11" customWidth="1"/>
    <col min="2" max="2" width="22" customWidth="1"/>
    <col min="3" max="3" width="14" customWidth="1"/>
    <col min="4" max="4" width="18" customWidth="1"/>
    <col min="5" max="6" width="9" customWidth="1"/>
    <col min="7" max="7" width="11" customWidth="1"/>
    <col min="8" max="27" width="9" customWidth="1"/>
    <col min="28" max="28" width="8" hidden="1" customWidth="1"/>
  </cols>
  <sheetData>
    <row r="1" spans="1:28" ht="30" customHeight="1" x14ac:dyDescent="0.3">
      <c r="A1" s="13" t="s">
        <v>16</v>
      </c>
    </row>
    <row r="2" spans="1:28" ht="19.95" customHeight="1" x14ac:dyDescent="0.3">
      <c r="A2" s="14" t="s">
        <v>231</v>
      </c>
      <c r="B2" s="15"/>
      <c r="C2" s="15"/>
      <c r="D2" s="15"/>
      <c r="E2" s="15"/>
      <c r="F2" s="15"/>
      <c r="G2" s="15"/>
      <c r="H2" s="15"/>
      <c r="I2" s="15"/>
      <c r="J2" s="15"/>
      <c r="K2" s="15"/>
      <c r="L2" s="15"/>
      <c r="M2" s="15"/>
      <c r="N2" s="15"/>
      <c r="O2" s="15"/>
      <c r="P2" s="15"/>
      <c r="Q2" s="15"/>
      <c r="R2" s="15"/>
      <c r="S2" s="15"/>
      <c r="T2" s="15"/>
      <c r="U2" s="15"/>
      <c r="V2" s="15"/>
      <c r="W2" s="15"/>
      <c r="X2" s="15"/>
      <c r="Y2" s="15"/>
      <c r="Z2" s="15"/>
      <c r="AA2" s="15"/>
    </row>
    <row r="3" spans="1:28" ht="16.05" customHeight="1" x14ac:dyDescent="0.3">
      <c r="A3" s="102" t="s">
        <v>232</v>
      </c>
      <c r="B3" s="103"/>
      <c r="C3" s="102" t="s">
        <v>233</v>
      </c>
      <c r="D3" s="103"/>
      <c r="E3" s="102" t="s">
        <v>234</v>
      </c>
      <c r="F3" s="103"/>
      <c r="G3" s="103"/>
      <c r="H3" s="102" t="s">
        <v>235</v>
      </c>
      <c r="I3" s="103"/>
      <c r="J3" s="102" t="s">
        <v>236</v>
      </c>
      <c r="K3" s="103"/>
      <c r="L3" s="102" t="s">
        <v>237</v>
      </c>
      <c r="M3" s="103"/>
      <c r="N3" s="102" t="s">
        <v>238</v>
      </c>
      <c r="O3" s="103"/>
    </row>
    <row r="4" spans="1:28" ht="30" customHeight="1" x14ac:dyDescent="0.3">
      <c r="A4" s="112">
        <f>SUMPRODUCT((People_ID&lt;&gt;"")*(People_Status&lt;&gt;"Left"))</f>
        <v>9</v>
      </c>
      <c r="B4" s="103"/>
      <c r="C4" s="112">
        <f ca="1">SUM(E8:E107)</f>
        <v>38</v>
      </c>
      <c r="D4" s="103"/>
      <c r="E4" s="107">
        <f ca="1">IF(SUM(E8:E107)=0,"",SUM(F8:F107)/SUM(E8:E107))</f>
        <v>0.63157894736842102</v>
      </c>
      <c r="F4" s="103"/>
      <c r="G4" s="103"/>
      <c r="H4" s="108">
        <f ca="1">COUNTIF(H8:AA107,"Overdue")</f>
        <v>3</v>
      </c>
      <c r="I4" s="103"/>
      <c r="J4" s="113">
        <f ca="1">COUNTIF(H8:AA107,"Expiring")</f>
        <v>3</v>
      </c>
      <c r="K4" s="103"/>
      <c r="L4" s="104">
        <f ca="1">COUNTIF(H8:AA107,"Expired")</f>
        <v>1</v>
      </c>
      <c r="M4" s="103"/>
      <c r="N4" s="111">
        <f ca="1">COUNTIF(H8:AA107,"Failed")</f>
        <v>1</v>
      </c>
      <c r="O4" s="103"/>
    </row>
    <row r="5" spans="1:28" ht="18" customHeight="1" x14ac:dyDescent="0.3">
      <c r="G5" s="30" t="s">
        <v>239</v>
      </c>
      <c r="H5" s="46" t="s">
        <v>19</v>
      </c>
      <c r="I5" s="47" t="s">
        <v>21</v>
      </c>
      <c r="J5" s="48" t="s">
        <v>23</v>
      </c>
      <c r="K5" s="49" t="s">
        <v>25</v>
      </c>
      <c r="L5" s="50" t="s">
        <v>27</v>
      </c>
      <c r="M5" s="51" t="s">
        <v>29</v>
      </c>
      <c r="N5" s="109" t="s">
        <v>31</v>
      </c>
      <c r="O5" s="110"/>
    </row>
    <row r="6" spans="1:28" ht="118.05" customHeight="1" x14ac:dyDescent="0.3">
      <c r="A6" s="52" t="s">
        <v>99</v>
      </c>
      <c r="B6" s="52" t="s">
        <v>100</v>
      </c>
      <c r="C6" s="52" t="s">
        <v>101</v>
      </c>
      <c r="D6" s="52" t="s">
        <v>53</v>
      </c>
      <c r="E6" s="53" t="s">
        <v>240</v>
      </c>
      <c r="F6" s="53" t="s">
        <v>241</v>
      </c>
      <c r="G6" s="53" t="s">
        <v>242</v>
      </c>
      <c r="H6" s="54" t="str">
        <f>IF(INDEX(CourseList,1)="","",INDEX(CourseList,1))</f>
        <v>Anti-money laundering (AML/CFT)</v>
      </c>
      <c r="I6" s="54" t="str">
        <f>IF(INDEX(CourseList,2)="","",INDEX(CourseList,2))</f>
        <v>Workplace safety induction</v>
      </c>
      <c r="J6" s="54" t="str">
        <f>IF(INDEX(CourseList,3)="","",INDEX(CourseList,3))</f>
        <v>Data protection (UAE PDPL)</v>
      </c>
      <c r="K6" s="54" t="str">
        <f>IF(INDEX(CourseList,4)="","",INDEX(CourseList,4))</f>
        <v>Cybersecurity awareness</v>
      </c>
      <c r="L6" s="54" t="str">
        <f>IF(INDEX(CourseList,5)="","",INDEX(CourseList,5))</f>
        <v>Labour rights and respect at work</v>
      </c>
      <c r="M6" s="54" t="str">
        <f>IF(INDEX(CourseList,6)="","",INDEX(CourseList,6))</f>
        <v>Fire warden</v>
      </c>
      <c r="N6" s="54" t="str">
        <f>IF(INDEX(CourseList,7)="","",INDEX(CourseList,7))</f>
        <v>First aid</v>
      </c>
      <c r="O6" s="54" t="str">
        <f>IF(INDEX(CourseList,8)="","",INDEX(CourseList,8))</f>
        <v>Forklift operation</v>
      </c>
      <c r="P6" s="54" t="str">
        <f>IF(INDEX(CourseList,9)="","",INDEX(CourseList,9))</f>
        <v/>
      </c>
      <c r="Q6" s="54" t="str">
        <f>IF(INDEX(CourseList,10)="","",INDEX(CourseList,10))</f>
        <v/>
      </c>
      <c r="R6" s="54" t="str">
        <f>IF(INDEX(CourseList,11)="","",INDEX(CourseList,11))</f>
        <v/>
      </c>
      <c r="S6" s="54" t="str">
        <f>IF(INDEX(CourseList,12)="","",INDEX(CourseList,12))</f>
        <v/>
      </c>
      <c r="T6" s="54" t="str">
        <f>IF(INDEX(CourseList,13)="","",INDEX(CourseList,13))</f>
        <v/>
      </c>
      <c r="U6" s="54" t="str">
        <f>IF(INDEX(CourseList,14)="","",INDEX(CourseList,14))</f>
        <v/>
      </c>
      <c r="V6" s="54" t="str">
        <f>IF(INDEX(CourseList,15)="","",INDEX(CourseList,15))</f>
        <v/>
      </c>
      <c r="W6" s="54" t="str">
        <f>IF(INDEX(CourseList,16)="","",INDEX(CourseList,16))</f>
        <v/>
      </c>
      <c r="X6" s="54" t="str">
        <f>IF(INDEX(CourseList,17)="","",INDEX(CourseList,17))</f>
        <v/>
      </c>
      <c r="Y6" s="54" t="str">
        <f>IF(INDEX(CourseList,18)="","",INDEX(CourseList,18))</f>
        <v/>
      </c>
      <c r="Z6" s="54" t="str">
        <f>IF(INDEX(CourseList,19)="","",INDEX(CourseList,19))</f>
        <v/>
      </c>
      <c r="AA6" s="54" t="str">
        <f>IF(INDEX(CourseList,20)="","",INDEX(CourseList,20))</f>
        <v/>
      </c>
      <c r="AB6" s="55" t="s">
        <v>243</v>
      </c>
    </row>
    <row r="7" spans="1:28" ht="18" customHeight="1" x14ac:dyDescent="0.3">
      <c r="A7" s="105" t="s">
        <v>244</v>
      </c>
      <c r="B7" s="106"/>
      <c r="C7" s="106"/>
      <c r="D7" s="106"/>
      <c r="E7" s="56">
        <f ca="1">SUM(E8:E107)</f>
        <v>38</v>
      </c>
      <c r="F7" s="56">
        <f ca="1">SUM(F8:F107)</f>
        <v>24</v>
      </c>
      <c r="G7" s="57">
        <f ca="1">IF(N(E7)=0,"",F7/E7)</f>
        <v>0.63157894736842102</v>
      </c>
      <c r="H7" s="58">
        <f t="shared" ref="H7:AA7" ca="1" si="0">IF(H$6="","",IFERROR((COUNTIF(H8:H107,"Completed")+COUNTIF(H8:H107,"Expiring"))/(COUNTIF(H8:H107,"?*")-COUNTIF(H8:H107,"–")),""))</f>
        <v>0.4</v>
      </c>
      <c r="I7" s="58">
        <f t="shared" ca="1" si="0"/>
        <v>0.77777777777777779</v>
      </c>
      <c r="J7" s="58">
        <f t="shared" ca="1" si="0"/>
        <v>0.66666666666666663</v>
      </c>
      <c r="K7" s="58">
        <f t="shared" ca="1" si="0"/>
        <v>0.55555555555555558</v>
      </c>
      <c r="L7" s="58">
        <f t="shared" ca="1" si="0"/>
        <v>0</v>
      </c>
      <c r="M7" s="58">
        <f t="shared" ca="1" si="0"/>
        <v>1</v>
      </c>
      <c r="N7" s="58">
        <f t="shared" ca="1" si="0"/>
        <v>0.5</v>
      </c>
      <c r="O7" s="58">
        <f t="shared" ca="1" si="0"/>
        <v>1</v>
      </c>
      <c r="P7" s="58" t="str">
        <f t="shared" si="0"/>
        <v/>
      </c>
      <c r="Q7" s="58" t="str">
        <f t="shared" si="0"/>
        <v/>
      </c>
      <c r="R7" s="58" t="str">
        <f t="shared" si="0"/>
        <v/>
      </c>
      <c r="S7" s="58" t="str">
        <f t="shared" si="0"/>
        <v/>
      </c>
      <c r="T7" s="58" t="str">
        <f t="shared" si="0"/>
        <v/>
      </c>
      <c r="U7" s="58" t="str">
        <f t="shared" si="0"/>
        <v/>
      </c>
      <c r="V7" s="58" t="str">
        <f t="shared" si="0"/>
        <v/>
      </c>
      <c r="W7" s="58" t="str">
        <f t="shared" si="0"/>
        <v/>
      </c>
      <c r="X7" s="58" t="str">
        <f t="shared" si="0"/>
        <v/>
      </c>
      <c r="Y7" s="58" t="str">
        <f t="shared" si="0"/>
        <v/>
      </c>
      <c r="Z7" s="58" t="str">
        <f t="shared" si="0"/>
        <v/>
      </c>
      <c r="AA7" s="58" t="str">
        <f t="shared" si="0"/>
        <v/>
      </c>
    </row>
    <row r="8" spans="1:28" ht="18" customHeight="1" x14ac:dyDescent="0.3">
      <c r="A8" s="31" t="str">
        <f>IF(People!$A6="","",People!$A6&amp;"")</f>
        <v>E001</v>
      </c>
      <c r="B8" s="32" t="str">
        <f>IF(People!$A6="","",People!$B6&amp;"")</f>
        <v>Aisha Al Mansoori</v>
      </c>
      <c r="C8" s="31" t="str">
        <f>IF(People!$A6="","",People!$C6&amp;"")</f>
        <v>Management</v>
      </c>
      <c r="D8" s="31" t="str">
        <f>IF(People!$A6="","",People!$D6&amp;"")</f>
        <v>Managers</v>
      </c>
      <c r="E8" s="35">
        <f t="shared" ref="E8:E39" ca="1" si="1">IF($A8="","",COUNTIF(H8:AA8,"?*")-COUNTIF(H8:AA8,"–"))</f>
        <v>5</v>
      </c>
      <c r="F8" s="35">
        <f t="shared" ref="F8:F39" ca="1" si="2">IF($A8="","",COUNTIF(H8:AA8,"Completed")+COUNTIF(H8:AA8,"Expiring"))</f>
        <v>3</v>
      </c>
      <c r="G8" s="59">
        <f t="shared" ref="G8:G39" ca="1" si="3">IF(OR($A8="",N(E8)=0),"",F8/E8)</f>
        <v>0.6</v>
      </c>
      <c r="H8" s="60" t="str">
        <f ca="1">IF(OR($A8="",H$6=""),"",IF($AB8="Left","–",IF(_calc!E8=0,"–",IF(_calc!AA8=0,IF(_calc!CO8&gt;0,"Failed",IF(AND(_calc!FC8&gt;0,TODAY()&gt;_calc!FC8),"Overdue","Planned")),IF(_calc!AW8=0,"Expired",IF(_calc!BS8=0,"Expiring","Completed"))))))</f>
        <v>–</v>
      </c>
      <c r="I8" s="60" t="str">
        <f ca="1">IF(OR($A8="",I$6=""),"",IF($AB8="Left","–",IF(_calc!F8=0,"–",IF(_calc!AB8=0,IF(_calc!CP8&gt;0,"Failed",IF(AND(_calc!FD8&gt;0,TODAY()&gt;_calc!FD8),"Overdue","Planned")),IF(_calc!AX8=0,"Expired",IF(_calc!BT8=0,"Expiring","Completed"))))))</f>
        <v>Completed</v>
      </c>
      <c r="J8" s="60" t="str">
        <f ca="1">IF(OR($A8="",J$6=""),"",IF($AB8="Left","–",IF(_calc!G8=0,"–",IF(_calc!AC8=0,IF(_calc!CQ8&gt;0,"Failed",IF(AND(_calc!FE8&gt;0,TODAY()&gt;_calc!FE8),"Overdue","Planned")),IF(_calc!AY8=0,"Expired",IF(_calc!BU8=0,"Expiring","Completed"))))))</f>
        <v>Completed</v>
      </c>
      <c r="K8" s="60" t="str">
        <f ca="1">IF(OR($A8="",K$6=""),"",IF($AB8="Left","–",IF(_calc!H8=0,"–",IF(_calc!AD8=0,IF(_calc!CR8&gt;0,"Failed",IF(AND(_calc!FF8&gt;0,TODAY()&gt;_calc!FF8),"Overdue","Planned")),IF(_calc!AZ8=0,"Expired",IF(_calc!BV8=0,"Expiring","Completed"))))))</f>
        <v>Overdue</v>
      </c>
      <c r="L8" s="60" t="str">
        <f ca="1">IF(OR($A8="",L$6=""),"",IF($AB8="Left","–",IF(_calc!I8=0,"–",IF(_calc!AE8=0,IF(_calc!CS8&gt;0,"Failed",IF(AND(_calc!FG8&gt;0,TODAY()&gt;_calc!FG8),"Overdue","Planned")),IF(_calc!BA8=0,"Expired",IF(_calc!BW8=0,"Expiring","Completed"))))))</f>
        <v>Planned</v>
      </c>
      <c r="M8" s="60" t="str">
        <f ca="1">IF(OR($A8="",M$6=""),"",IF($AB8="Left","–",IF(_calc!J8=0,"–",IF(_calc!AF8=0,IF(_calc!CT8&gt;0,"Failed",IF(AND(_calc!FH8&gt;0,TODAY()&gt;_calc!FH8),"Overdue","Planned")),IF(_calc!BB8=0,"Expired",IF(_calc!BX8=0,"Expiring","Completed"))))))</f>
        <v>Expiring</v>
      </c>
      <c r="N8" s="60" t="str">
        <f ca="1">IF(OR($A8="",N$6=""),"",IF($AB8="Left","–",IF(_calc!K8=0,"–",IF(_calc!AG8=0,IF(_calc!CU8&gt;0,"Failed",IF(AND(_calc!FI8&gt;0,TODAY()&gt;_calc!FI8),"Overdue","Planned")),IF(_calc!BC8=0,"Expired",IF(_calc!BY8=0,"Expiring","Completed"))))))</f>
        <v>–</v>
      </c>
      <c r="O8" s="60" t="str">
        <f ca="1">IF(OR($A8="",O$6=""),"",IF($AB8="Left","–",IF(_calc!L8=0,"–",IF(_calc!AH8=0,IF(_calc!CV8&gt;0,"Failed",IF(AND(_calc!FJ8&gt;0,TODAY()&gt;_calc!FJ8),"Overdue","Planned")),IF(_calc!BD8=0,"Expired",IF(_calc!BZ8=0,"Expiring","Completed"))))))</f>
        <v>–</v>
      </c>
      <c r="P8" s="60" t="str">
        <f ca="1">IF(OR($A8="",P$6=""),"",IF($AB8="Left","–",IF(_calc!M8=0,"–",IF(_calc!AI8=0,IF(_calc!CW8&gt;0,"Failed",IF(AND(_calc!FK8&gt;0,TODAY()&gt;_calc!FK8),"Overdue","Planned")),IF(_calc!BE8=0,"Expired",IF(_calc!CA8=0,"Expiring","Completed"))))))</f>
        <v/>
      </c>
      <c r="Q8" s="60" t="str">
        <f ca="1">IF(OR($A8="",Q$6=""),"",IF($AB8="Left","–",IF(_calc!N8=0,"–",IF(_calc!AJ8=0,IF(_calc!CX8&gt;0,"Failed",IF(AND(_calc!FL8&gt;0,TODAY()&gt;_calc!FL8),"Overdue","Planned")),IF(_calc!BF8=0,"Expired",IF(_calc!CB8=0,"Expiring","Completed"))))))</f>
        <v/>
      </c>
      <c r="R8" s="60" t="str">
        <f ca="1">IF(OR($A8="",R$6=""),"",IF($AB8="Left","–",IF(_calc!O8=0,"–",IF(_calc!AK8=0,IF(_calc!CY8&gt;0,"Failed",IF(AND(_calc!FM8&gt;0,TODAY()&gt;_calc!FM8),"Overdue","Planned")),IF(_calc!BG8=0,"Expired",IF(_calc!CC8=0,"Expiring","Completed"))))))</f>
        <v/>
      </c>
      <c r="S8" s="60" t="str">
        <f ca="1">IF(OR($A8="",S$6=""),"",IF($AB8="Left","–",IF(_calc!P8=0,"–",IF(_calc!AL8=0,IF(_calc!CZ8&gt;0,"Failed",IF(AND(_calc!FN8&gt;0,TODAY()&gt;_calc!FN8),"Overdue","Planned")),IF(_calc!BH8=0,"Expired",IF(_calc!CD8=0,"Expiring","Completed"))))))</f>
        <v/>
      </c>
      <c r="T8" s="60" t="str">
        <f ca="1">IF(OR($A8="",T$6=""),"",IF($AB8="Left","–",IF(_calc!Q8=0,"–",IF(_calc!AM8=0,IF(_calc!DA8&gt;0,"Failed",IF(AND(_calc!FO8&gt;0,TODAY()&gt;_calc!FO8),"Overdue","Planned")),IF(_calc!BI8=0,"Expired",IF(_calc!CE8=0,"Expiring","Completed"))))))</f>
        <v/>
      </c>
      <c r="U8" s="60" t="str">
        <f ca="1">IF(OR($A8="",U$6=""),"",IF($AB8="Left","–",IF(_calc!R8=0,"–",IF(_calc!AN8=0,IF(_calc!DB8&gt;0,"Failed",IF(AND(_calc!FP8&gt;0,TODAY()&gt;_calc!FP8),"Overdue","Planned")),IF(_calc!BJ8=0,"Expired",IF(_calc!CF8=0,"Expiring","Completed"))))))</f>
        <v/>
      </c>
      <c r="V8" s="60" t="str">
        <f ca="1">IF(OR($A8="",V$6=""),"",IF($AB8="Left","–",IF(_calc!S8=0,"–",IF(_calc!AO8=0,IF(_calc!DC8&gt;0,"Failed",IF(AND(_calc!FQ8&gt;0,TODAY()&gt;_calc!FQ8),"Overdue","Planned")),IF(_calc!BK8=0,"Expired",IF(_calc!CG8=0,"Expiring","Completed"))))))</f>
        <v/>
      </c>
      <c r="W8" s="60" t="str">
        <f ca="1">IF(OR($A8="",W$6=""),"",IF($AB8="Left","–",IF(_calc!T8=0,"–",IF(_calc!AP8=0,IF(_calc!DD8&gt;0,"Failed",IF(AND(_calc!FR8&gt;0,TODAY()&gt;_calc!FR8),"Overdue","Planned")),IF(_calc!BL8=0,"Expired",IF(_calc!CH8=0,"Expiring","Completed"))))))</f>
        <v/>
      </c>
      <c r="X8" s="60" t="str">
        <f ca="1">IF(OR($A8="",X$6=""),"",IF($AB8="Left","–",IF(_calc!U8=0,"–",IF(_calc!AQ8=0,IF(_calc!DE8&gt;0,"Failed",IF(AND(_calc!FS8&gt;0,TODAY()&gt;_calc!FS8),"Overdue","Planned")),IF(_calc!BM8=0,"Expired",IF(_calc!CI8=0,"Expiring","Completed"))))))</f>
        <v/>
      </c>
      <c r="Y8" s="60" t="str">
        <f ca="1">IF(OR($A8="",Y$6=""),"",IF($AB8="Left","–",IF(_calc!V8=0,"–",IF(_calc!AR8=0,IF(_calc!DF8&gt;0,"Failed",IF(AND(_calc!FT8&gt;0,TODAY()&gt;_calc!FT8),"Overdue","Planned")),IF(_calc!BN8=0,"Expired",IF(_calc!CJ8=0,"Expiring","Completed"))))))</f>
        <v/>
      </c>
      <c r="Z8" s="60" t="str">
        <f ca="1">IF(OR($A8="",Z$6=""),"",IF($AB8="Left","–",IF(_calc!W8=0,"–",IF(_calc!AS8=0,IF(_calc!DG8&gt;0,"Failed",IF(AND(_calc!FU8&gt;0,TODAY()&gt;_calc!FU8),"Overdue","Planned")),IF(_calc!BO8=0,"Expired",IF(_calc!CK8=0,"Expiring","Completed"))))))</f>
        <v/>
      </c>
      <c r="AA8" s="60" t="str">
        <f ca="1">IF(OR($A8="",AA$6=""),"",IF($AB8="Left","–",IF(_calc!X8=0,"–",IF(_calc!AT8=0,IF(_calc!DH8&gt;0,"Failed",IF(AND(_calc!FV8&gt;0,TODAY()&gt;_calc!FV8),"Overdue","Planned")),IF(_calc!BP8=0,"Expired",IF(_calc!CL8=0,"Expiring","Completed"))))))</f>
        <v/>
      </c>
      <c r="AB8" t="str">
        <f>IF(People!$A6="","",People!$G6&amp;"")</f>
        <v>Active</v>
      </c>
    </row>
    <row r="9" spans="1:28" ht="18" customHeight="1" x14ac:dyDescent="0.3">
      <c r="A9" s="31" t="str">
        <f>IF(People!$A7="","",People!$A7&amp;"")</f>
        <v>E002</v>
      </c>
      <c r="B9" s="32" t="str">
        <f>IF(People!$A7="","",People!$B7&amp;"")</f>
        <v>Omar Haddad</v>
      </c>
      <c r="C9" s="31" t="str">
        <f>IF(People!$A7="","",People!$C7&amp;"")</f>
        <v>Finance</v>
      </c>
      <c r="D9" s="31" t="str">
        <f>IF(People!$A7="","",People!$D7&amp;"")</f>
        <v>Finance</v>
      </c>
      <c r="E9" s="35">
        <f t="shared" ca="1" si="1"/>
        <v>4</v>
      </c>
      <c r="F9" s="35">
        <f t="shared" ca="1" si="2"/>
        <v>4</v>
      </c>
      <c r="G9" s="59">
        <f t="shared" ca="1" si="3"/>
        <v>1</v>
      </c>
      <c r="H9" s="60" t="str">
        <f ca="1">IF(OR($A9="",H$6=""),"",IF($AB9="Left","–",IF(_calc!E9=0,"–",IF(_calc!AA9=0,IF(_calc!CO9&gt;0,"Failed",IF(AND(_calc!FC9&gt;0,TODAY()&gt;_calc!FC9),"Overdue","Planned")),IF(_calc!AW9=0,"Expired",IF(_calc!BS9=0,"Expiring","Completed"))))))</f>
        <v>Expiring</v>
      </c>
      <c r="I9" s="60" t="str">
        <f ca="1">IF(OR($A9="",I$6=""),"",IF($AB9="Left","–",IF(_calc!F9=0,"–",IF(_calc!AB9=0,IF(_calc!CP9&gt;0,"Failed",IF(AND(_calc!FD9&gt;0,TODAY()&gt;_calc!FD9),"Overdue","Planned")),IF(_calc!AX9=0,"Expired",IF(_calc!BT9=0,"Expiring","Completed"))))))</f>
        <v>Completed</v>
      </c>
      <c r="J9" s="60" t="str">
        <f ca="1">IF(OR($A9="",J$6=""),"",IF($AB9="Left","–",IF(_calc!G9=0,"–",IF(_calc!AC9=0,IF(_calc!CQ9&gt;0,"Failed",IF(AND(_calc!FE9&gt;0,TODAY()&gt;_calc!FE9),"Overdue","Planned")),IF(_calc!AY9=0,"Expired",IF(_calc!BU9=0,"Expiring","Completed"))))))</f>
        <v>Completed</v>
      </c>
      <c r="K9" s="60" t="str">
        <f ca="1">IF(OR($A9="",K$6=""),"",IF($AB9="Left","–",IF(_calc!H9=0,"–",IF(_calc!AD9=0,IF(_calc!CR9&gt;0,"Failed",IF(AND(_calc!FF9&gt;0,TODAY()&gt;_calc!FF9),"Overdue","Planned")),IF(_calc!AZ9=0,"Expired",IF(_calc!BV9=0,"Expiring","Completed"))))))</f>
        <v>Completed</v>
      </c>
      <c r="L9" s="60" t="str">
        <f ca="1">IF(OR($A9="",L$6=""),"",IF($AB9="Left","–",IF(_calc!I9=0,"–",IF(_calc!AE9=0,IF(_calc!CS9&gt;0,"Failed",IF(AND(_calc!FG9&gt;0,TODAY()&gt;_calc!FG9),"Overdue","Planned")),IF(_calc!BA9=0,"Expired",IF(_calc!BW9=0,"Expiring","Completed"))))))</f>
        <v>–</v>
      </c>
      <c r="M9" s="60" t="str">
        <f ca="1">IF(OR($A9="",M$6=""),"",IF($AB9="Left","–",IF(_calc!J9=0,"–",IF(_calc!AF9=0,IF(_calc!CT9&gt;0,"Failed",IF(AND(_calc!FH9&gt;0,TODAY()&gt;_calc!FH9),"Overdue","Planned")),IF(_calc!BB9=0,"Expired",IF(_calc!BX9=0,"Expiring","Completed"))))))</f>
        <v>–</v>
      </c>
      <c r="N9" s="60" t="str">
        <f ca="1">IF(OR($A9="",N$6=""),"",IF($AB9="Left","–",IF(_calc!K9=0,"–",IF(_calc!AG9=0,IF(_calc!CU9&gt;0,"Failed",IF(AND(_calc!FI9&gt;0,TODAY()&gt;_calc!FI9),"Overdue","Planned")),IF(_calc!BC9=0,"Expired",IF(_calc!BY9=0,"Expiring","Completed"))))))</f>
        <v>–</v>
      </c>
      <c r="O9" s="60" t="str">
        <f ca="1">IF(OR($A9="",O$6=""),"",IF($AB9="Left","–",IF(_calc!L9=0,"–",IF(_calc!AH9=0,IF(_calc!CV9&gt;0,"Failed",IF(AND(_calc!FJ9&gt;0,TODAY()&gt;_calc!FJ9),"Overdue","Planned")),IF(_calc!BD9=0,"Expired",IF(_calc!BZ9=0,"Expiring","Completed"))))))</f>
        <v>–</v>
      </c>
      <c r="P9" s="60" t="str">
        <f ca="1">IF(OR($A9="",P$6=""),"",IF($AB9="Left","–",IF(_calc!M9=0,"–",IF(_calc!AI9=0,IF(_calc!CW9&gt;0,"Failed",IF(AND(_calc!FK9&gt;0,TODAY()&gt;_calc!FK9),"Overdue","Planned")),IF(_calc!BE9=0,"Expired",IF(_calc!CA9=0,"Expiring","Completed"))))))</f>
        <v/>
      </c>
      <c r="Q9" s="60" t="str">
        <f ca="1">IF(OR($A9="",Q$6=""),"",IF($AB9="Left","–",IF(_calc!N9=0,"–",IF(_calc!AJ9=0,IF(_calc!CX9&gt;0,"Failed",IF(AND(_calc!FL9&gt;0,TODAY()&gt;_calc!FL9),"Overdue","Planned")),IF(_calc!BF9=0,"Expired",IF(_calc!CB9=0,"Expiring","Completed"))))))</f>
        <v/>
      </c>
      <c r="R9" s="60" t="str">
        <f ca="1">IF(OR($A9="",R$6=""),"",IF($AB9="Left","–",IF(_calc!O9=0,"–",IF(_calc!AK9=0,IF(_calc!CY9&gt;0,"Failed",IF(AND(_calc!FM9&gt;0,TODAY()&gt;_calc!FM9),"Overdue","Planned")),IF(_calc!BG9=0,"Expired",IF(_calc!CC9=0,"Expiring","Completed"))))))</f>
        <v/>
      </c>
      <c r="S9" s="60" t="str">
        <f ca="1">IF(OR($A9="",S$6=""),"",IF($AB9="Left","–",IF(_calc!P9=0,"–",IF(_calc!AL9=0,IF(_calc!CZ9&gt;0,"Failed",IF(AND(_calc!FN9&gt;0,TODAY()&gt;_calc!FN9),"Overdue","Planned")),IF(_calc!BH9=0,"Expired",IF(_calc!CD9=0,"Expiring","Completed"))))))</f>
        <v/>
      </c>
      <c r="T9" s="60" t="str">
        <f ca="1">IF(OR($A9="",T$6=""),"",IF($AB9="Left","–",IF(_calc!Q9=0,"–",IF(_calc!AM9=0,IF(_calc!DA9&gt;0,"Failed",IF(AND(_calc!FO9&gt;0,TODAY()&gt;_calc!FO9),"Overdue","Planned")),IF(_calc!BI9=0,"Expired",IF(_calc!CE9=0,"Expiring","Completed"))))))</f>
        <v/>
      </c>
      <c r="U9" s="60" t="str">
        <f ca="1">IF(OR($A9="",U$6=""),"",IF($AB9="Left","–",IF(_calc!R9=0,"–",IF(_calc!AN9=0,IF(_calc!DB9&gt;0,"Failed",IF(AND(_calc!FP9&gt;0,TODAY()&gt;_calc!FP9),"Overdue","Planned")),IF(_calc!BJ9=0,"Expired",IF(_calc!CF9=0,"Expiring","Completed"))))))</f>
        <v/>
      </c>
      <c r="V9" s="60" t="str">
        <f ca="1">IF(OR($A9="",V$6=""),"",IF($AB9="Left","–",IF(_calc!S9=0,"–",IF(_calc!AO9=0,IF(_calc!DC9&gt;0,"Failed",IF(AND(_calc!FQ9&gt;0,TODAY()&gt;_calc!FQ9),"Overdue","Planned")),IF(_calc!BK9=0,"Expired",IF(_calc!CG9=0,"Expiring","Completed"))))))</f>
        <v/>
      </c>
      <c r="W9" s="60" t="str">
        <f ca="1">IF(OR($A9="",W$6=""),"",IF($AB9="Left","–",IF(_calc!T9=0,"–",IF(_calc!AP9=0,IF(_calc!DD9&gt;0,"Failed",IF(AND(_calc!FR9&gt;0,TODAY()&gt;_calc!FR9),"Overdue","Planned")),IF(_calc!BL9=0,"Expired",IF(_calc!CH9=0,"Expiring","Completed"))))))</f>
        <v/>
      </c>
      <c r="X9" s="60" t="str">
        <f ca="1">IF(OR($A9="",X$6=""),"",IF($AB9="Left","–",IF(_calc!U9=0,"–",IF(_calc!AQ9=0,IF(_calc!DE9&gt;0,"Failed",IF(AND(_calc!FS9&gt;0,TODAY()&gt;_calc!FS9),"Overdue","Planned")),IF(_calc!BM9=0,"Expired",IF(_calc!CI9=0,"Expiring","Completed"))))))</f>
        <v/>
      </c>
      <c r="Y9" s="60" t="str">
        <f ca="1">IF(OR($A9="",Y$6=""),"",IF($AB9="Left","–",IF(_calc!V9=0,"–",IF(_calc!AR9=0,IF(_calc!DF9&gt;0,"Failed",IF(AND(_calc!FT9&gt;0,TODAY()&gt;_calc!FT9),"Overdue","Planned")),IF(_calc!BN9=0,"Expired",IF(_calc!CJ9=0,"Expiring","Completed"))))))</f>
        <v/>
      </c>
      <c r="Z9" s="60" t="str">
        <f ca="1">IF(OR($A9="",Z$6=""),"",IF($AB9="Left","–",IF(_calc!W9=0,"–",IF(_calc!AS9=0,IF(_calc!DG9&gt;0,"Failed",IF(AND(_calc!FU9&gt;0,TODAY()&gt;_calc!FU9),"Overdue","Planned")),IF(_calc!BO9=0,"Expired",IF(_calc!CK9=0,"Expiring","Completed"))))))</f>
        <v/>
      </c>
      <c r="AA9" s="60" t="str">
        <f ca="1">IF(OR($A9="",AA$6=""),"",IF($AB9="Left","–",IF(_calc!X9=0,"–",IF(_calc!AT9=0,IF(_calc!DH9&gt;0,"Failed",IF(AND(_calc!FV9&gt;0,TODAY()&gt;_calc!FV9),"Overdue","Planned")),IF(_calc!BP9=0,"Expired",IF(_calc!CL9=0,"Expiring","Completed"))))))</f>
        <v/>
      </c>
      <c r="AB9" t="str">
        <f>IF(People!$A7="","",People!$G7&amp;"")</f>
        <v>Active</v>
      </c>
    </row>
    <row r="10" spans="1:28" ht="18" customHeight="1" x14ac:dyDescent="0.3">
      <c r="A10" s="31" t="str">
        <f>IF(People!$A8="","",People!$A8&amp;"")</f>
        <v>E003</v>
      </c>
      <c r="B10" s="32" t="str">
        <f>IF(People!$A8="","",People!$B8&amp;"")</f>
        <v>Priya Nair</v>
      </c>
      <c r="C10" s="31" t="str">
        <f>IF(People!$A8="","",People!$C8&amp;"")</f>
        <v>Sales</v>
      </c>
      <c r="D10" s="31" t="str">
        <f>IF(People!$A8="","",People!$D8&amp;"")</f>
        <v>Front-line staff</v>
      </c>
      <c r="E10" s="35">
        <f t="shared" ca="1" si="1"/>
        <v>4</v>
      </c>
      <c r="F10" s="35">
        <f t="shared" ca="1" si="2"/>
        <v>2</v>
      </c>
      <c r="G10" s="59">
        <f t="shared" ca="1" si="3"/>
        <v>0.5</v>
      </c>
      <c r="H10" s="60" t="str">
        <f ca="1">IF(OR($A10="",H$6=""),"",IF($AB10="Left","–",IF(_calc!E10=0,"–",IF(_calc!AA10=0,IF(_calc!CO10&gt;0,"Failed",IF(AND(_calc!FC10&gt;0,TODAY()&gt;_calc!FC10),"Overdue","Planned")),IF(_calc!AW10=0,"Expired",IF(_calc!BS10=0,"Expiring","Completed"))))))</f>
        <v>Expired</v>
      </c>
      <c r="I10" s="60" t="str">
        <f ca="1">IF(OR($A10="",I$6=""),"",IF($AB10="Left","–",IF(_calc!F10=0,"–",IF(_calc!AB10=0,IF(_calc!CP10&gt;0,"Failed",IF(AND(_calc!FD10&gt;0,TODAY()&gt;_calc!FD10),"Overdue","Planned")),IF(_calc!AX10=0,"Expired",IF(_calc!BT10=0,"Expiring","Completed"))))))</f>
        <v>Completed</v>
      </c>
      <c r="J10" s="60" t="str">
        <f ca="1">IF(OR($A10="",J$6=""),"",IF($AB10="Left","–",IF(_calc!G10=0,"–",IF(_calc!AC10=0,IF(_calc!CQ10&gt;0,"Failed",IF(AND(_calc!FE10&gt;0,TODAY()&gt;_calc!FE10),"Overdue","Planned")),IF(_calc!AY10=0,"Expired",IF(_calc!BU10=0,"Expiring","Completed"))))))</f>
        <v>Failed</v>
      </c>
      <c r="K10" s="60" t="str">
        <f ca="1">IF(OR($A10="",K$6=""),"",IF($AB10="Left","–",IF(_calc!H10=0,"–",IF(_calc!AD10=0,IF(_calc!CR10&gt;0,"Failed",IF(AND(_calc!FF10&gt;0,TODAY()&gt;_calc!FF10),"Overdue","Planned")),IF(_calc!AZ10=0,"Expired",IF(_calc!BV10=0,"Expiring","Completed"))))))</f>
        <v>Completed</v>
      </c>
      <c r="L10" s="60" t="str">
        <f ca="1">IF(OR($A10="",L$6=""),"",IF($AB10="Left","–",IF(_calc!I10=0,"–",IF(_calc!AE10=0,IF(_calc!CS10&gt;0,"Failed",IF(AND(_calc!FG10&gt;0,TODAY()&gt;_calc!FG10),"Overdue","Planned")),IF(_calc!BA10=0,"Expired",IF(_calc!BW10=0,"Expiring","Completed"))))))</f>
        <v>–</v>
      </c>
      <c r="M10" s="60" t="str">
        <f ca="1">IF(OR($A10="",M$6=""),"",IF($AB10="Left","–",IF(_calc!J10=0,"–",IF(_calc!AF10=0,IF(_calc!CT10&gt;0,"Failed",IF(AND(_calc!FH10&gt;0,TODAY()&gt;_calc!FH10),"Overdue","Planned")),IF(_calc!BB10=0,"Expired",IF(_calc!BX10=0,"Expiring","Completed"))))))</f>
        <v>–</v>
      </c>
      <c r="N10" s="60" t="str">
        <f ca="1">IF(OR($A10="",N$6=""),"",IF($AB10="Left","–",IF(_calc!K10=0,"–",IF(_calc!AG10=0,IF(_calc!CU10&gt;0,"Failed",IF(AND(_calc!FI10&gt;0,TODAY()&gt;_calc!FI10),"Overdue","Planned")),IF(_calc!BC10=0,"Expired",IF(_calc!BY10=0,"Expiring","Completed"))))))</f>
        <v>–</v>
      </c>
      <c r="O10" s="60" t="str">
        <f ca="1">IF(OR($A10="",O$6=""),"",IF($AB10="Left","–",IF(_calc!L10=0,"–",IF(_calc!AH10=0,IF(_calc!CV10&gt;0,"Failed",IF(AND(_calc!FJ10&gt;0,TODAY()&gt;_calc!FJ10),"Overdue","Planned")),IF(_calc!BD10=0,"Expired",IF(_calc!BZ10=0,"Expiring","Completed"))))))</f>
        <v>–</v>
      </c>
      <c r="P10" s="60" t="str">
        <f ca="1">IF(OR($A10="",P$6=""),"",IF($AB10="Left","–",IF(_calc!M10=0,"–",IF(_calc!AI10=0,IF(_calc!CW10&gt;0,"Failed",IF(AND(_calc!FK10&gt;0,TODAY()&gt;_calc!FK10),"Overdue","Planned")),IF(_calc!BE10=0,"Expired",IF(_calc!CA10=0,"Expiring","Completed"))))))</f>
        <v/>
      </c>
      <c r="Q10" s="60" t="str">
        <f ca="1">IF(OR($A10="",Q$6=""),"",IF($AB10="Left","–",IF(_calc!N10=0,"–",IF(_calc!AJ10=0,IF(_calc!CX10&gt;0,"Failed",IF(AND(_calc!FL10&gt;0,TODAY()&gt;_calc!FL10),"Overdue","Planned")),IF(_calc!BF10=0,"Expired",IF(_calc!CB10=0,"Expiring","Completed"))))))</f>
        <v/>
      </c>
      <c r="R10" s="60" t="str">
        <f ca="1">IF(OR($A10="",R$6=""),"",IF($AB10="Left","–",IF(_calc!O10=0,"–",IF(_calc!AK10=0,IF(_calc!CY10&gt;0,"Failed",IF(AND(_calc!FM10&gt;0,TODAY()&gt;_calc!FM10),"Overdue","Planned")),IF(_calc!BG10=0,"Expired",IF(_calc!CC10=0,"Expiring","Completed"))))))</f>
        <v/>
      </c>
      <c r="S10" s="60" t="str">
        <f ca="1">IF(OR($A10="",S$6=""),"",IF($AB10="Left","–",IF(_calc!P10=0,"–",IF(_calc!AL10=0,IF(_calc!CZ10&gt;0,"Failed",IF(AND(_calc!FN10&gt;0,TODAY()&gt;_calc!FN10),"Overdue","Planned")),IF(_calc!BH10=0,"Expired",IF(_calc!CD10=0,"Expiring","Completed"))))))</f>
        <v/>
      </c>
      <c r="T10" s="60" t="str">
        <f ca="1">IF(OR($A10="",T$6=""),"",IF($AB10="Left","–",IF(_calc!Q10=0,"–",IF(_calc!AM10=0,IF(_calc!DA10&gt;0,"Failed",IF(AND(_calc!FO10&gt;0,TODAY()&gt;_calc!FO10),"Overdue","Planned")),IF(_calc!BI10=0,"Expired",IF(_calc!CE10=0,"Expiring","Completed"))))))</f>
        <v/>
      </c>
      <c r="U10" s="60" t="str">
        <f ca="1">IF(OR($A10="",U$6=""),"",IF($AB10="Left","–",IF(_calc!R10=0,"–",IF(_calc!AN10=0,IF(_calc!DB10&gt;0,"Failed",IF(AND(_calc!FP10&gt;0,TODAY()&gt;_calc!FP10),"Overdue","Planned")),IF(_calc!BJ10=0,"Expired",IF(_calc!CF10=0,"Expiring","Completed"))))))</f>
        <v/>
      </c>
      <c r="V10" s="60" t="str">
        <f ca="1">IF(OR($A10="",V$6=""),"",IF($AB10="Left","–",IF(_calc!S10=0,"–",IF(_calc!AO10=0,IF(_calc!DC10&gt;0,"Failed",IF(AND(_calc!FQ10&gt;0,TODAY()&gt;_calc!FQ10),"Overdue","Planned")),IF(_calc!BK10=0,"Expired",IF(_calc!CG10=0,"Expiring","Completed"))))))</f>
        <v/>
      </c>
      <c r="W10" s="60" t="str">
        <f ca="1">IF(OR($A10="",W$6=""),"",IF($AB10="Left","–",IF(_calc!T10=0,"–",IF(_calc!AP10=0,IF(_calc!DD10&gt;0,"Failed",IF(AND(_calc!FR10&gt;0,TODAY()&gt;_calc!FR10),"Overdue","Planned")),IF(_calc!BL10=0,"Expired",IF(_calc!CH10=0,"Expiring","Completed"))))))</f>
        <v/>
      </c>
      <c r="X10" s="60" t="str">
        <f ca="1">IF(OR($A10="",X$6=""),"",IF($AB10="Left","–",IF(_calc!U10=0,"–",IF(_calc!AQ10=0,IF(_calc!DE10&gt;0,"Failed",IF(AND(_calc!FS10&gt;0,TODAY()&gt;_calc!FS10),"Overdue","Planned")),IF(_calc!BM10=0,"Expired",IF(_calc!CI10=0,"Expiring","Completed"))))))</f>
        <v/>
      </c>
      <c r="Y10" s="60" t="str">
        <f ca="1">IF(OR($A10="",Y$6=""),"",IF($AB10="Left","–",IF(_calc!V10=0,"–",IF(_calc!AR10=0,IF(_calc!DF10&gt;0,"Failed",IF(AND(_calc!FT10&gt;0,TODAY()&gt;_calc!FT10),"Overdue","Planned")),IF(_calc!BN10=0,"Expired",IF(_calc!CJ10=0,"Expiring","Completed"))))))</f>
        <v/>
      </c>
      <c r="Z10" s="60" t="str">
        <f ca="1">IF(OR($A10="",Z$6=""),"",IF($AB10="Left","–",IF(_calc!W10=0,"–",IF(_calc!AS10=0,IF(_calc!DG10&gt;0,"Failed",IF(AND(_calc!FU10&gt;0,TODAY()&gt;_calc!FU10),"Overdue","Planned")),IF(_calc!BO10=0,"Expired",IF(_calc!CK10=0,"Expiring","Completed"))))))</f>
        <v/>
      </c>
      <c r="AA10" s="60" t="str">
        <f ca="1">IF(OR($A10="",AA$6=""),"",IF($AB10="Left","–",IF(_calc!X10=0,"–",IF(_calc!AT10=0,IF(_calc!DH10&gt;0,"Failed",IF(AND(_calc!FV10&gt;0,TODAY()&gt;_calc!FV10),"Overdue","Planned")),IF(_calc!BP10=0,"Expired",IF(_calc!CL10=0,"Expiring","Completed"))))))</f>
        <v/>
      </c>
      <c r="AB10" t="str">
        <f>IF(People!$A8="","",People!$G8&amp;"")</f>
        <v>Active</v>
      </c>
    </row>
    <row r="11" spans="1:28" ht="18" customHeight="1" x14ac:dyDescent="0.3">
      <c r="A11" s="31" t="str">
        <f>IF(People!$A9="","",People!$A9&amp;"")</f>
        <v>E004</v>
      </c>
      <c r="B11" s="32" t="str">
        <f>IF(People!$A9="","",People!$B9&amp;"")</f>
        <v>Rahul Menon</v>
      </c>
      <c r="C11" s="31" t="str">
        <f>IF(People!$A9="","",People!$C9&amp;"")</f>
        <v>Warehouse</v>
      </c>
      <c r="D11" s="31" t="str">
        <f>IF(People!$A9="","",People!$D9&amp;"")</f>
        <v>Warehouse</v>
      </c>
      <c r="E11" s="35">
        <f t="shared" ca="1" si="1"/>
        <v>5</v>
      </c>
      <c r="F11" s="35">
        <f t="shared" ca="1" si="2"/>
        <v>3</v>
      </c>
      <c r="G11" s="59">
        <f t="shared" ca="1" si="3"/>
        <v>0.6</v>
      </c>
      <c r="H11" s="60" t="str">
        <f ca="1">IF(OR($A11="",H$6=""),"",IF($AB11="Left","–",IF(_calc!E11=0,"–",IF(_calc!AA11=0,IF(_calc!CO11&gt;0,"Failed",IF(AND(_calc!FC11&gt;0,TODAY()&gt;_calc!FC11),"Overdue","Planned")),IF(_calc!AW11=0,"Expired",IF(_calc!BS11=0,"Expiring","Completed"))))))</f>
        <v>–</v>
      </c>
      <c r="I11" s="60" t="str">
        <f ca="1">IF(OR($A11="",I$6=""),"",IF($AB11="Left","–",IF(_calc!F11=0,"–",IF(_calc!AB11=0,IF(_calc!CP11&gt;0,"Failed",IF(AND(_calc!FD11&gt;0,TODAY()&gt;_calc!FD11),"Overdue","Planned")),IF(_calc!AX11=0,"Expired",IF(_calc!BT11=0,"Expiring","Completed"))))))</f>
        <v>Completed</v>
      </c>
      <c r="J11" s="60" t="str">
        <f ca="1">IF(OR($A11="",J$6=""),"",IF($AB11="Left","–",IF(_calc!G11=0,"–",IF(_calc!AC11=0,IF(_calc!CQ11&gt;0,"Failed",IF(AND(_calc!FE11&gt;0,TODAY()&gt;_calc!FE11),"Overdue","Planned")),IF(_calc!AY11=0,"Expired",IF(_calc!BU11=0,"Expiring","Completed"))))))</f>
        <v>Completed</v>
      </c>
      <c r="K11" s="60" t="str">
        <f ca="1">IF(OR($A11="",K$6=""),"",IF($AB11="Left","–",IF(_calc!H11=0,"–",IF(_calc!AD11=0,IF(_calc!CR11&gt;0,"Failed",IF(AND(_calc!FF11&gt;0,TODAY()&gt;_calc!FF11),"Overdue","Planned")),IF(_calc!AZ11=0,"Expired",IF(_calc!BV11=0,"Expiring","Completed"))))))</f>
        <v>Overdue</v>
      </c>
      <c r="L11" s="60" t="str">
        <f ca="1">IF(OR($A11="",L$6=""),"",IF($AB11="Left","–",IF(_calc!I11=0,"–",IF(_calc!AE11=0,IF(_calc!CS11&gt;0,"Failed",IF(AND(_calc!FG11&gt;0,TODAY()&gt;_calc!FG11),"Overdue","Planned")),IF(_calc!BA11=0,"Expired",IF(_calc!BW11=0,"Expiring","Completed"))))))</f>
        <v>–</v>
      </c>
      <c r="M11" s="60" t="str">
        <f ca="1">IF(OR($A11="",M$6=""),"",IF($AB11="Left","–",IF(_calc!J11=0,"–",IF(_calc!AF11=0,IF(_calc!CT11&gt;0,"Failed",IF(AND(_calc!FH11&gt;0,TODAY()&gt;_calc!FH11),"Overdue","Planned")),IF(_calc!BB11=0,"Expired",IF(_calc!BX11=0,"Expiring","Completed"))))))</f>
        <v>–</v>
      </c>
      <c r="N11" s="60" t="str">
        <f ca="1">IF(OR($A11="",N$6=""),"",IF($AB11="Left","–",IF(_calc!K11=0,"–",IF(_calc!AG11=0,IF(_calc!CU11&gt;0,"Failed",IF(AND(_calc!FI11&gt;0,TODAY()&gt;_calc!FI11),"Overdue","Planned")),IF(_calc!BC11=0,"Expired",IF(_calc!BY11=0,"Expiring","Completed"))))))</f>
        <v>Planned</v>
      </c>
      <c r="O11" s="60" t="str">
        <f ca="1">IF(OR($A11="",O$6=""),"",IF($AB11="Left","–",IF(_calc!L11=0,"–",IF(_calc!AH11=0,IF(_calc!CV11&gt;0,"Failed",IF(AND(_calc!FJ11&gt;0,TODAY()&gt;_calc!FJ11),"Overdue","Planned")),IF(_calc!BD11=0,"Expired",IF(_calc!BZ11=0,"Expiring","Completed"))))))</f>
        <v>Completed</v>
      </c>
      <c r="P11" s="60" t="str">
        <f ca="1">IF(OR($A11="",P$6=""),"",IF($AB11="Left","–",IF(_calc!M11=0,"–",IF(_calc!AI11=0,IF(_calc!CW11&gt;0,"Failed",IF(AND(_calc!FK11&gt;0,TODAY()&gt;_calc!FK11),"Overdue","Planned")),IF(_calc!BE11=0,"Expired",IF(_calc!CA11=0,"Expiring","Completed"))))))</f>
        <v/>
      </c>
      <c r="Q11" s="60" t="str">
        <f ca="1">IF(OR($A11="",Q$6=""),"",IF($AB11="Left","–",IF(_calc!N11=0,"–",IF(_calc!AJ11=0,IF(_calc!CX11&gt;0,"Failed",IF(AND(_calc!FL11&gt;0,TODAY()&gt;_calc!FL11),"Overdue","Planned")),IF(_calc!BF11=0,"Expired",IF(_calc!CB11=0,"Expiring","Completed"))))))</f>
        <v/>
      </c>
      <c r="R11" s="60" t="str">
        <f ca="1">IF(OR($A11="",R$6=""),"",IF($AB11="Left","–",IF(_calc!O11=0,"–",IF(_calc!AK11=0,IF(_calc!CY11&gt;0,"Failed",IF(AND(_calc!FM11&gt;0,TODAY()&gt;_calc!FM11),"Overdue","Planned")),IF(_calc!BG11=0,"Expired",IF(_calc!CC11=0,"Expiring","Completed"))))))</f>
        <v/>
      </c>
      <c r="S11" s="60" t="str">
        <f ca="1">IF(OR($A11="",S$6=""),"",IF($AB11="Left","–",IF(_calc!P11=0,"–",IF(_calc!AL11=0,IF(_calc!CZ11&gt;0,"Failed",IF(AND(_calc!FN11&gt;0,TODAY()&gt;_calc!FN11),"Overdue","Planned")),IF(_calc!BH11=0,"Expired",IF(_calc!CD11=0,"Expiring","Completed"))))))</f>
        <v/>
      </c>
      <c r="T11" s="60" t="str">
        <f ca="1">IF(OR($A11="",T$6=""),"",IF($AB11="Left","–",IF(_calc!Q11=0,"–",IF(_calc!AM11=0,IF(_calc!DA11&gt;0,"Failed",IF(AND(_calc!FO11&gt;0,TODAY()&gt;_calc!FO11),"Overdue","Planned")),IF(_calc!BI11=0,"Expired",IF(_calc!CE11=0,"Expiring","Completed"))))))</f>
        <v/>
      </c>
      <c r="U11" s="60" t="str">
        <f ca="1">IF(OR($A11="",U$6=""),"",IF($AB11="Left","–",IF(_calc!R11=0,"–",IF(_calc!AN11=0,IF(_calc!DB11&gt;0,"Failed",IF(AND(_calc!FP11&gt;0,TODAY()&gt;_calc!FP11),"Overdue","Planned")),IF(_calc!BJ11=0,"Expired",IF(_calc!CF11=0,"Expiring","Completed"))))))</f>
        <v/>
      </c>
      <c r="V11" s="60" t="str">
        <f ca="1">IF(OR($A11="",V$6=""),"",IF($AB11="Left","–",IF(_calc!S11=0,"–",IF(_calc!AO11=0,IF(_calc!DC11&gt;0,"Failed",IF(AND(_calc!FQ11&gt;0,TODAY()&gt;_calc!FQ11),"Overdue","Planned")),IF(_calc!BK11=0,"Expired",IF(_calc!CG11=0,"Expiring","Completed"))))))</f>
        <v/>
      </c>
      <c r="W11" s="60" t="str">
        <f ca="1">IF(OR($A11="",W$6=""),"",IF($AB11="Left","–",IF(_calc!T11=0,"–",IF(_calc!AP11=0,IF(_calc!DD11&gt;0,"Failed",IF(AND(_calc!FR11&gt;0,TODAY()&gt;_calc!FR11),"Overdue","Planned")),IF(_calc!BL11=0,"Expired",IF(_calc!CH11=0,"Expiring","Completed"))))))</f>
        <v/>
      </c>
      <c r="X11" s="60" t="str">
        <f ca="1">IF(OR($A11="",X$6=""),"",IF($AB11="Left","–",IF(_calc!U11=0,"–",IF(_calc!AQ11=0,IF(_calc!DE11&gt;0,"Failed",IF(AND(_calc!FS11&gt;0,TODAY()&gt;_calc!FS11),"Overdue","Planned")),IF(_calc!BM11=0,"Expired",IF(_calc!CI11=0,"Expiring","Completed"))))))</f>
        <v/>
      </c>
      <c r="Y11" s="60" t="str">
        <f ca="1">IF(OR($A11="",Y$6=""),"",IF($AB11="Left","–",IF(_calc!V11=0,"–",IF(_calc!AR11=0,IF(_calc!DF11&gt;0,"Failed",IF(AND(_calc!FT11&gt;0,TODAY()&gt;_calc!FT11),"Overdue","Planned")),IF(_calc!BN11=0,"Expired",IF(_calc!CJ11=0,"Expiring","Completed"))))))</f>
        <v/>
      </c>
      <c r="Z11" s="60" t="str">
        <f ca="1">IF(OR($A11="",Z$6=""),"",IF($AB11="Left","–",IF(_calc!W11=0,"–",IF(_calc!AS11=0,IF(_calc!DG11&gt;0,"Failed",IF(AND(_calc!FU11&gt;0,TODAY()&gt;_calc!FU11),"Overdue","Planned")),IF(_calc!BO11=0,"Expired",IF(_calc!CK11=0,"Expiring","Completed"))))))</f>
        <v/>
      </c>
      <c r="AA11" s="60" t="str">
        <f ca="1">IF(OR($A11="",AA$6=""),"",IF($AB11="Left","–",IF(_calc!X11=0,"–",IF(_calc!AT11=0,IF(_calc!DH11&gt;0,"Failed",IF(AND(_calc!FV11&gt;0,TODAY()&gt;_calc!FV11),"Overdue","Planned")),IF(_calc!BP11=0,"Expired",IF(_calc!CL11=0,"Expiring","Completed"))))))</f>
        <v/>
      </c>
      <c r="AB11" t="str">
        <f>IF(People!$A9="","",People!$G9&amp;"")</f>
        <v>Active</v>
      </c>
    </row>
    <row r="12" spans="1:28" ht="18" customHeight="1" x14ac:dyDescent="0.3">
      <c r="A12" s="31" t="str">
        <f>IF(People!$A10="","",People!$A10&amp;"")</f>
        <v>E005</v>
      </c>
      <c r="B12" s="32" t="str">
        <f>IF(People!$A10="","",People!$B10&amp;"")</f>
        <v>Fatima Khan</v>
      </c>
      <c r="C12" s="31" t="str">
        <f>IF(People!$A10="","",People!$C10&amp;"")</f>
        <v>HR</v>
      </c>
      <c r="D12" s="31" t="str">
        <f>IF(People!$A10="","",People!$D10&amp;"")</f>
        <v>HR</v>
      </c>
      <c r="E12" s="35">
        <f t="shared" ca="1" si="1"/>
        <v>3</v>
      </c>
      <c r="F12" s="35">
        <f t="shared" ca="1" si="2"/>
        <v>3</v>
      </c>
      <c r="G12" s="59">
        <f t="shared" ca="1" si="3"/>
        <v>1</v>
      </c>
      <c r="H12" s="60" t="str">
        <f ca="1">IF(OR($A12="",H$6=""),"",IF($AB12="Left","–",IF(_calc!E12=0,"–",IF(_calc!AA12=0,IF(_calc!CO12&gt;0,"Failed",IF(AND(_calc!FC12&gt;0,TODAY()&gt;_calc!FC12),"Overdue","Planned")),IF(_calc!AW12=0,"Expired",IF(_calc!BS12=0,"Expiring","Completed"))))))</f>
        <v>–</v>
      </c>
      <c r="I12" s="60" t="str">
        <f ca="1">IF(OR($A12="",I$6=""),"",IF($AB12="Left","–",IF(_calc!F12=0,"–",IF(_calc!AB12=0,IF(_calc!CP12&gt;0,"Failed",IF(AND(_calc!FD12&gt;0,TODAY()&gt;_calc!FD12),"Overdue","Planned")),IF(_calc!AX12=0,"Expired",IF(_calc!BT12=0,"Expiring","Completed"))))))</f>
        <v>Completed</v>
      </c>
      <c r="J12" s="60" t="str">
        <f ca="1">IF(OR($A12="",J$6=""),"",IF($AB12="Left","–",IF(_calc!G12=0,"–",IF(_calc!AC12=0,IF(_calc!CQ12&gt;0,"Failed",IF(AND(_calc!FE12&gt;0,TODAY()&gt;_calc!FE12),"Overdue","Planned")),IF(_calc!AY12=0,"Expired",IF(_calc!BU12=0,"Expiring","Completed"))))))</f>
        <v>Completed</v>
      </c>
      <c r="K12" s="60" t="str">
        <f ca="1">IF(OR($A12="",K$6=""),"",IF($AB12="Left","–",IF(_calc!H12=0,"–",IF(_calc!AD12=0,IF(_calc!CR12&gt;0,"Failed",IF(AND(_calc!FF12&gt;0,TODAY()&gt;_calc!FF12),"Overdue","Planned")),IF(_calc!AZ12=0,"Expired",IF(_calc!BV12=0,"Expiring","Completed"))))))</f>
        <v>Completed</v>
      </c>
      <c r="L12" s="60" t="str">
        <f ca="1">IF(OR($A12="",L$6=""),"",IF($AB12="Left","–",IF(_calc!I12=0,"–",IF(_calc!AE12=0,IF(_calc!CS12&gt;0,"Failed",IF(AND(_calc!FG12&gt;0,TODAY()&gt;_calc!FG12),"Overdue","Planned")),IF(_calc!BA12=0,"Expired",IF(_calc!BW12=0,"Expiring","Completed"))))))</f>
        <v>–</v>
      </c>
      <c r="M12" s="60" t="str">
        <f ca="1">IF(OR($A12="",M$6=""),"",IF($AB12="Left","–",IF(_calc!J12=0,"–",IF(_calc!AF12=0,IF(_calc!CT12&gt;0,"Failed",IF(AND(_calc!FH12&gt;0,TODAY()&gt;_calc!FH12),"Overdue","Planned")),IF(_calc!BB12=0,"Expired",IF(_calc!BX12=0,"Expiring","Completed"))))))</f>
        <v>–</v>
      </c>
      <c r="N12" s="60" t="str">
        <f ca="1">IF(OR($A12="",N$6=""),"",IF($AB12="Left","–",IF(_calc!K12=0,"–",IF(_calc!AG12=0,IF(_calc!CU12&gt;0,"Failed",IF(AND(_calc!FI12&gt;0,TODAY()&gt;_calc!FI12),"Overdue","Planned")),IF(_calc!BC12=0,"Expired",IF(_calc!BY12=0,"Expiring","Completed"))))))</f>
        <v>–</v>
      </c>
      <c r="O12" s="60" t="str">
        <f ca="1">IF(OR($A12="",O$6=""),"",IF($AB12="Left","–",IF(_calc!L12=0,"–",IF(_calc!AH12=0,IF(_calc!CV12&gt;0,"Failed",IF(AND(_calc!FJ12&gt;0,TODAY()&gt;_calc!FJ12),"Overdue","Planned")),IF(_calc!BD12=0,"Expired",IF(_calc!BZ12=0,"Expiring","Completed"))))))</f>
        <v>–</v>
      </c>
      <c r="P12" s="60" t="str">
        <f ca="1">IF(OR($A12="",P$6=""),"",IF($AB12="Left","–",IF(_calc!M12=0,"–",IF(_calc!AI12=0,IF(_calc!CW12&gt;0,"Failed",IF(AND(_calc!FK12&gt;0,TODAY()&gt;_calc!FK12),"Overdue","Planned")),IF(_calc!BE12=0,"Expired",IF(_calc!CA12=0,"Expiring","Completed"))))))</f>
        <v/>
      </c>
      <c r="Q12" s="60" t="str">
        <f ca="1">IF(OR($A12="",Q$6=""),"",IF($AB12="Left","–",IF(_calc!N12=0,"–",IF(_calc!AJ12=0,IF(_calc!CX12&gt;0,"Failed",IF(AND(_calc!FL12&gt;0,TODAY()&gt;_calc!FL12),"Overdue","Planned")),IF(_calc!BF12=0,"Expired",IF(_calc!CB12=0,"Expiring","Completed"))))))</f>
        <v/>
      </c>
      <c r="R12" s="60" t="str">
        <f ca="1">IF(OR($A12="",R$6=""),"",IF($AB12="Left","–",IF(_calc!O12=0,"–",IF(_calc!AK12=0,IF(_calc!CY12&gt;0,"Failed",IF(AND(_calc!FM12&gt;0,TODAY()&gt;_calc!FM12),"Overdue","Planned")),IF(_calc!BG12=0,"Expired",IF(_calc!CC12=0,"Expiring","Completed"))))))</f>
        <v/>
      </c>
      <c r="S12" s="60" t="str">
        <f ca="1">IF(OR($A12="",S$6=""),"",IF($AB12="Left","–",IF(_calc!P12=0,"–",IF(_calc!AL12=0,IF(_calc!CZ12&gt;0,"Failed",IF(AND(_calc!FN12&gt;0,TODAY()&gt;_calc!FN12),"Overdue","Planned")),IF(_calc!BH12=0,"Expired",IF(_calc!CD12=0,"Expiring","Completed"))))))</f>
        <v/>
      </c>
      <c r="T12" s="60" t="str">
        <f ca="1">IF(OR($A12="",T$6=""),"",IF($AB12="Left","–",IF(_calc!Q12=0,"–",IF(_calc!AM12=0,IF(_calc!DA12&gt;0,"Failed",IF(AND(_calc!FO12&gt;0,TODAY()&gt;_calc!FO12),"Overdue","Planned")),IF(_calc!BI12=0,"Expired",IF(_calc!CE12=0,"Expiring","Completed"))))))</f>
        <v/>
      </c>
      <c r="U12" s="60" t="str">
        <f ca="1">IF(OR($A12="",U$6=""),"",IF($AB12="Left","–",IF(_calc!R12=0,"–",IF(_calc!AN12=0,IF(_calc!DB12&gt;0,"Failed",IF(AND(_calc!FP12&gt;0,TODAY()&gt;_calc!FP12),"Overdue","Planned")),IF(_calc!BJ12=0,"Expired",IF(_calc!CF12=0,"Expiring","Completed"))))))</f>
        <v/>
      </c>
      <c r="V12" s="60" t="str">
        <f ca="1">IF(OR($A12="",V$6=""),"",IF($AB12="Left","–",IF(_calc!S12=0,"–",IF(_calc!AO12=0,IF(_calc!DC12&gt;0,"Failed",IF(AND(_calc!FQ12&gt;0,TODAY()&gt;_calc!FQ12),"Overdue","Planned")),IF(_calc!BK12=0,"Expired",IF(_calc!CG12=0,"Expiring","Completed"))))))</f>
        <v/>
      </c>
      <c r="W12" s="60" t="str">
        <f ca="1">IF(OR($A12="",W$6=""),"",IF($AB12="Left","–",IF(_calc!T12=0,"–",IF(_calc!AP12=0,IF(_calc!DD12&gt;0,"Failed",IF(AND(_calc!FR12&gt;0,TODAY()&gt;_calc!FR12),"Overdue","Planned")),IF(_calc!BL12=0,"Expired",IF(_calc!CH12=0,"Expiring","Completed"))))))</f>
        <v/>
      </c>
      <c r="X12" s="60" t="str">
        <f ca="1">IF(OR($A12="",X$6=""),"",IF($AB12="Left","–",IF(_calc!U12=0,"–",IF(_calc!AQ12=0,IF(_calc!DE12&gt;0,"Failed",IF(AND(_calc!FS12&gt;0,TODAY()&gt;_calc!FS12),"Overdue","Planned")),IF(_calc!BM12=0,"Expired",IF(_calc!CI12=0,"Expiring","Completed"))))))</f>
        <v/>
      </c>
      <c r="Y12" s="60" t="str">
        <f ca="1">IF(OR($A12="",Y$6=""),"",IF($AB12="Left","–",IF(_calc!V12=0,"–",IF(_calc!AR12=0,IF(_calc!DF12&gt;0,"Failed",IF(AND(_calc!FT12&gt;0,TODAY()&gt;_calc!FT12),"Overdue","Planned")),IF(_calc!BN12=0,"Expired",IF(_calc!CJ12=0,"Expiring","Completed"))))))</f>
        <v/>
      </c>
      <c r="Z12" s="60" t="str">
        <f ca="1">IF(OR($A12="",Z$6=""),"",IF($AB12="Left","–",IF(_calc!W12=0,"–",IF(_calc!AS12=0,IF(_calc!DG12&gt;0,"Failed",IF(AND(_calc!FU12&gt;0,TODAY()&gt;_calc!FU12),"Overdue","Planned")),IF(_calc!BO12=0,"Expired",IF(_calc!CK12=0,"Expiring","Completed"))))))</f>
        <v/>
      </c>
      <c r="AA12" s="60" t="str">
        <f ca="1">IF(OR($A12="",AA$6=""),"",IF($AB12="Left","–",IF(_calc!X12=0,"–",IF(_calc!AT12=0,IF(_calc!DH12&gt;0,"Failed",IF(AND(_calc!FV12&gt;0,TODAY()&gt;_calc!FV12),"Overdue","Planned")),IF(_calc!BP12=0,"Expired",IF(_calc!CL12=0,"Expiring","Completed"))))))</f>
        <v/>
      </c>
      <c r="AB12" t="str">
        <f>IF(People!$A10="","",People!$G10&amp;"")</f>
        <v>Active</v>
      </c>
    </row>
    <row r="13" spans="1:28" ht="18" customHeight="1" x14ac:dyDescent="0.3">
      <c r="A13" s="31" t="str">
        <f>IF(People!$A11="","",People!$A11&amp;"")</f>
        <v>E006</v>
      </c>
      <c r="B13" s="32" t="str">
        <f>IF(People!$A11="","",People!$B11&amp;"")</f>
        <v>John Mathew</v>
      </c>
      <c r="C13" s="31" t="str">
        <f>IF(People!$A11="","",People!$C11&amp;"")</f>
        <v>Compliance</v>
      </c>
      <c r="D13" s="31" t="str">
        <f>IF(People!$A11="","",People!$D11&amp;"")</f>
        <v>Compliance officer</v>
      </c>
      <c r="E13" s="35">
        <f t="shared" ca="1" si="1"/>
        <v>4</v>
      </c>
      <c r="F13" s="35">
        <f t="shared" ca="1" si="2"/>
        <v>4</v>
      </c>
      <c r="G13" s="59">
        <f t="shared" ca="1" si="3"/>
        <v>1</v>
      </c>
      <c r="H13" s="60" t="str">
        <f ca="1">IF(OR($A13="",H$6=""),"",IF($AB13="Left","–",IF(_calc!E13=0,"–",IF(_calc!AA13=0,IF(_calc!CO13&gt;0,"Failed",IF(AND(_calc!FC13&gt;0,TODAY()&gt;_calc!FC13),"Overdue","Planned")),IF(_calc!AW13=0,"Expired",IF(_calc!BS13=0,"Expiring","Completed"))))))</f>
        <v>Completed</v>
      </c>
      <c r="I13" s="60" t="str">
        <f ca="1">IF(OR($A13="",I$6=""),"",IF($AB13="Left","–",IF(_calc!F13=0,"–",IF(_calc!AB13=0,IF(_calc!CP13&gt;0,"Failed",IF(AND(_calc!FD13&gt;0,TODAY()&gt;_calc!FD13),"Overdue","Planned")),IF(_calc!AX13=0,"Expired",IF(_calc!BT13=0,"Expiring","Completed"))))))</f>
        <v>Completed</v>
      </c>
      <c r="J13" s="60" t="str">
        <f ca="1">IF(OR($A13="",J$6=""),"",IF($AB13="Left","–",IF(_calc!G13=0,"–",IF(_calc!AC13=0,IF(_calc!CQ13&gt;0,"Failed",IF(AND(_calc!FE13&gt;0,TODAY()&gt;_calc!FE13),"Overdue","Planned")),IF(_calc!AY13=0,"Expired",IF(_calc!BU13=0,"Expiring","Completed"))))))</f>
        <v>Completed</v>
      </c>
      <c r="K13" s="60" t="str">
        <f ca="1">IF(OR($A13="",K$6=""),"",IF($AB13="Left","–",IF(_calc!H13=0,"–",IF(_calc!AD13=0,IF(_calc!CR13&gt;0,"Failed",IF(AND(_calc!FF13&gt;0,TODAY()&gt;_calc!FF13),"Overdue","Planned")),IF(_calc!AZ13=0,"Expired",IF(_calc!BV13=0,"Expiring","Completed"))))))</f>
        <v>Completed</v>
      </c>
      <c r="L13" s="60" t="str">
        <f ca="1">IF(OR($A13="",L$6=""),"",IF($AB13="Left","–",IF(_calc!I13=0,"–",IF(_calc!AE13=0,IF(_calc!CS13&gt;0,"Failed",IF(AND(_calc!FG13&gt;0,TODAY()&gt;_calc!FG13),"Overdue","Planned")),IF(_calc!BA13=0,"Expired",IF(_calc!BW13=0,"Expiring","Completed"))))))</f>
        <v>–</v>
      </c>
      <c r="M13" s="60" t="str">
        <f ca="1">IF(OR($A13="",M$6=""),"",IF($AB13="Left","–",IF(_calc!J13=0,"–",IF(_calc!AF13=0,IF(_calc!CT13&gt;0,"Failed",IF(AND(_calc!FH13&gt;0,TODAY()&gt;_calc!FH13),"Overdue","Planned")),IF(_calc!BB13=0,"Expired",IF(_calc!BX13=0,"Expiring","Completed"))))))</f>
        <v>–</v>
      </c>
      <c r="N13" s="60" t="str">
        <f ca="1">IF(OR($A13="",N$6=""),"",IF($AB13="Left","–",IF(_calc!K13=0,"–",IF(_calc!AG13=0,IF(_calc!CU13&gt;0,"Failed",IF(AND(_calc!FI13&gt;0,TODAY()&gt;_calc!FI13),"Overdue","Planned")),IF(_calc!BC13=0,"Expired",IF(_calc!BY13=0,"Expiring","Completed"))))))</f>
        <v>–</v>
      </c>
      <c r="O13" s="60" t="str">
        <f ca="1">IF(OR($A13="",O$6=""),"",IF($AB13="Left","–",IF(_calc!L13=0,"–",IF(_calc!AH13=0,IF(_calc!CV13&gt;0,"Failed",IF(AND(_calc!FJ13&gt;0,TODAY()&gt;_calc!FJ13),"Overdue","Planned")),IF(_calc!BD13=0,"Expired",IF(_calc!BZ13=0,"Expiring","Completed"))))))</f>
        <v>–</v>
      </c>
      <c r="P13" s="60" t="str">
        <f ca="1">IF(OR($A13="",P$6=""),"",IF($AB13="Left","–",IF(_calc!M13=0,"–",IF(_calc!AI13=0,IF(_calc!CW13&gt;0,"Failed",IF(AND(_calc!FK13&gt;0,TODAY()&gt;_calc!FK13),"Overdue","Planned")),IF(_calc!BE13=0,"Expired",IF(_calc!CA13=0,"Expiring","Completed"))))))</f>
        <v/>
      </c>
      <c r="Q13" s="60" t="str">
        <f ca="1">IF(OR($A13="",Q$6=""),"",IF($AB13="Left","–",IF(_calc!N13=0,"–",IF(_calc!AJ13=0,IF(_calc!CX13&gt;0,"Failed",IF(AND(_calc!FL13&gt;0,TODAY()&gt;_calc!FL13),"Overdue","Planned")),IF(_calc!BF13=0,"Expired",IF(_calc!CB13=0,"Expiring","Completed"))))))</f>
        <v/>
      </c>
      <c r="R13" s="60" t="str">
        <f ca="1">IF(OR($A13="",R$6=""),"",IF($AB13="Left","–",IF(_calc!O13=0,"–",IF(_calc!AK13=0,IF(_calc!CY13&gt;0,"Failed",IF(AND(_calc!FM13&gt;0,TODAY()&gt;_calc!FM13),"Overdue","Planned")),IF(_calc!BG13=0,"Expired",IF(_calc!CC13=0,"Expiring","Completed"))))))</f>
        <v/>
      </c>
      <c r="S13" s="60" t="str">
        <f ca="1">IF(OR($A13="",S$6=""),"",IF($AB13="Left","–",IF(_calc!P13=0,"–",IF(_calc!AL13=0,IF(_calc!CZ13&gt;0,"Failed",IF(AND(_calc!FN13&gt;0,TODAY()&gt;_calc!FN13),"Overdue","Planned")),IF(_calc!BH13=0,"Expired",IF(_calc!CD13=0,"Expiring","Completed"))))))</f>
        <v/>
      </c>
      <c r="T13" s="60" t="str">
        <f ca="1">IF(OR($A13="",T$6=""),"",IF($AB13="Left","–",IF(_calc!Q13=0,"–",IF(_calc!AM13=0,IF(_calc!DA13&gt;0,"Failed",IF(AND(_calc!FO13&gt;0,TODAY()&gt;_calc!FO13),"Overdue","Planned")),IF(_calc!BI13=0,"Expired",IF(_calc!CE13=0,"Expiring","Completed"))))))</f>
        <v/>
      </c>
      <c r="U13" s="60" t="str">
        <f ca="1">IF(OR($A13="",U$6=""),"",IF($AB13="Left","–",IF(_calc!R13=0,"–",IF(_calc!AN13=0,IF(_calc!DB13&gt;0,"Failed",IF(AND(_calc!FP13&gt;0,TODAY()&gt;_calc!FP13),"Overdue","Planned")),IF(_calc!BJ13=0,"Expired",IF(_calc!CF13=0,"Expiring","Completed"))))))</f>
        <v/>
      </c>
      <c r="V13" s="60" t="str">
        <f ca="1">IF(OR($A13="",V$6=""),"",IF($AB13="Left","–",IF(_calc!S13=0,"–",IF(_calc!AO13=0,IF(_calc!DC13&gt;0,"Failed",IF(AND(_calc!FQ13&gt;0,TODAY()&gt;_calc!FQ13),"Overdue","Planned")),IF(_calc!BK13=0,"Expired",IF(_calc!CG13=0,"Expiring","Completed"))))))</f>
        <v/>
      </c>
      <c r="W13" s="60" t="str">
        <f ca="1">IF(OR($A13="",W$6=""),"",IF($AB13="Left","–",IF(_calc!T13=0,"–",IF(_calc!AP13=0,IF(_calc!DD13&gt;0,"Failed",IF(AND(_calc!FR13&gt;0,TODAY()&gt;_calc!FR13),"Overdue","Planned")),IF(_calc!BL13=0,"Expired",IF(_calc!CH13=0,"Expiring","Completed"))))))</f>
        <v/>
      </c>
      <c r="X13" s="60" t="str">
        <f ca="1">IF(OR($A13="",X$6=""),"",IF($AB13="Left","–",IF(_calc!U13=0,"–",IF(_calc!AQ13=0,IF(_calc!DE13&gt;0,"Failed",IF(AND(_calc!FS13&gt;0,TODAY()&gt;_calc!FS13),"Overdue","Planned")),IF(_calc!BM13=0,"Expired",IF(_calc!CI13=0,"Expiring","Completed"))))))</f>
        <v/>
      </c>
      <c r="Y13" s="60" t="str">
        <f ca="1">IF(OR($A13="",Y$6=""),"",IF($AB13="Left","–",IF(_calc!V13=0,"–",IF(_calc!AR13=0,IF(_calc!DF13&gt;0,"Failed",IF(AND(_calc!FT13&gt;0,TODAY()&gt;_calc!FT13),"Overdue","Planned")),IF(_calc!BN13=0,"Expired",IF(_calc!CJ13=0,"Expiring","Completed"))))))</f>
        <v/>
      </c>
      <c r="Z13" s="60" t="str">
        <f ca="1">IF(OR($A13="",Z$6=""),"",IF($AB13="Left","–",IF(_calc!W13=0,"–",IF(_calc!AS13=0,IF(_calc!DG13&gt;0,"Failed",IF(AND(_calc!FU13&gt;0,TODAY()&gt;_calc!FU13),"Overdue","Planned")),IF(_calc!BO13=0,"Expired",IF(_calc!CK13=0,"Expiring","Completed"))))))</f>
        <v/>
      </c>
      <c r="AA13" s="60" t="str">
        <f ca="1">IF(OR($A13="",AA$6=""),"",IF($AB13="Left","–",IF(_calc!X13=0,"–",IF(_calc!AT13=0,IF(_calc!DH13&gt;0,"Failed",IF(AND(_calc!FV13&gt;0,TODAY()&gt;_calc!FV13),"Overdue","Planned")),IF(_calc!BP13=0,"Expired",IF(_calc!CL13=0,"Expiring","Completed"))))))</f>
        <v/>
      </c>
      <c r="AB13" t="str">
        <f>IF(People!$A11="","",People!$G11&amp;"")</f>
        <v>Active</v>
      </c>
    </row>
    <row r="14" spans="1:28" ht="18" customHeight="1" x14ac:dyDescent="0.3">
      <c r="A14" s="31" t="str">
        <f>IF(People!$A12="","",People!$A12&amp;"")</f>
        <v>E007</v>
      </c>
      <c r="B14" s="32" t="str">
        <f>IF(People!$A12="","",People!$B12&amp;"")</f>
        <v>Mariam Saeed</v>
      </c>
      <c r="C14" s="31" t="str">
        <f>IF(People!$A12="","",People!$C12&amp;"")</f>
        <v>Sales</v>
      </c>
      <c r="D14" s="31" t="str">
        <f>IF(People!$A12="","",People!$D12&amp;"")</f>
        <v>Front-line staff</v>
      </c>
      <c r="E14" s="35">
        <f t="shared" ca="1" si="1"/>
        <v>4</v>
      </c>
      <c r="F14" s="35">
        <f t="shared" ca="1" si="2"/>
        <v>0</v>
      </c>
      <c r="G14" s="59">
        <f t="shared" ca="1" si="3"/>
        <v>0</v>
      </c>
      <c r="H14" s="60" t="str">
        <f ca="1">IF(OR($A14="",H$6=""),"",IF($AB14="Left","–",IF(_calc!E14=0,"–",IF(_calc!AA14=0,IF(_calc!CO14&gt;0,"Failed",IF(AND(_calc!FC14&gt;0,TODAY()&gt;_calc!FC14),"Overdue","Planned")),IF(_calc!AW14=0,"Expired",IF(_calc!BS14=0,"Expiring","Completed"))))))</f>
        <v>Planned</v>
      </c>
      <c r="I14" s="60" t="str">
        <f ca="1">IF(OR($A14="",I$6=""),"",IF($AB14="Left","–",IF(_calc!F14=0,"–",IF(_calc!AB14=0,IF(_calc!CP14&gt;0,"Failed",IF(AND(_calc!FD14&gt;0,TODAY()&gt;_calc!FD14),"Overdue","Planned")),IF(_calc!AX14=0,"Expired",IF(_calc!BT14=0,"Expiring","Completed"))))))</f>
        <v>Overdue</v>
      </c>
      <c r="J14" s="60" t="str">
        <f ca="1">IF(OR($A14="",J$6=""),"",IF($AB14="Left","–",IF(_calc!G14=0,"–",IF(_calc!AC14=0,IF(_calc!CQ14&gt;0,"Failed",IF(AND(_calc!FE14&gt;0,TODAY()&gt;_calc!FE14),"Overdue","Planned")),IF(_calc!AY14=0,"Expired",IF(_calc!BU14=0,"Expiring","Completed"))))))</f>
        <v>Planned</v>
      </c>
      <c r="K14" s="60" t="str">
        <f ca="1">IF(OR($A14="",K$6=""),"",IF($AB14="Left","–",IF(_calc!H14=0,"–",IF(_calc!AD14=0,IF(_calc!CR14&gt;0,"Failed",IF(AND(_calc!FF14&gt;0,TODAY()&gt;_calc!FF14),"Overdue","Planned")),IF(_calc!AZ14=0,"Expired",IF(_calc!BV14=0,"Expiring","Completed"))))))</f>
        <v>Planned</v>
      </c>
      <c r="L14" s="60" t="str">
        <f ca="1">IF(OR($A14="",L$6=""),"",IF($AB14="Left","–",IF(_calc!I14=0,"–",IF(_calc!AE14=0,IF(_calc!CS14&gt;0,"Failed",IF(AND(_calc!FG14&gt;0,TODAY()&gt;_calc!FG14),"Overdue","Planned")),IF(_calc!BA14=0,"Expired",IF(_calc!BW14=0,"Expiring","Completed"))))))</f>
        <v>–</v>
      </c>
      <c r="M14" s="60" t="str">
        <f ca="1">IF(OR($A14="",M$6=""),"",IF($AB14="Left","–",IF(_calc!J14=0,"–",IF(_calc!AF14=0,IF(_calc!CT14&gt;0,"Failed",IF(AND(_calc!FH14&gt;0,TODAY()&gt;_calc!FH14),"Overdue","Planned")),IF(_calc!BB14=0,"Expired",IF(_calc!BX14=0,"Expiring","Completed"))))))</f>
        <v>–</v>
      </c>
      <c r="N14" s="60" t="str">
        <f ca="1">IF(OR($A14="",N$6=""),"",IF($AB14="Left","–",IF(_calc!K14=0,"–",IF(_calc!AG14=0,IF(_calc!CU14&gt;0,"Failed",IF(AND(_calc!FI14&gt;0,TODAY()&gt;_calc!FI14),"Overdue","Planned")),IF(_calc!BC14=0,"Expired",IF(_calc!BY14=0,"Expiring","Completed"))))))</f>
        <v>–</v>
      </c>
      <c r="O14" s="60" t="str">
        <f ca="1">IF(OR($A14="",O$6=""),"",IF($AB14="Left","–",IF(_calc!L14=0,"–",IF(_calc!AH14=0,IF(_calc!CV14&gt;0,"Failed",IF(AND(_calc!FJ14&gt;0,TODAY()&gt;_calc!FJ14),"Overdue","Planned")),IF(_calc!BD14=0,"Expired",IF(_calc!BZ14=0,"Expiring","Completed"))))))</f>
        <v>–</v>
      </c>
      <c r="P14" s="60" t="str">
        <f ca="1">IF(OR($A14="",P$6=""),"",IF($AB14="Left","–",IF(_calc!M14=0,"–",IF(_calc!AI14=0,IF(_calc!CW14&gt;0,"Failed",IF(AND(_calc!FK14&gt;0,TODAY()&gt;_calc!FK14),"Overdue","Planned")),IF(_calc!BE14=0,"Expired",IF(_calc!CA14=0,"Expiring","Completed"))))))</f>
        <v/>
      </c>
      <c r="Q14" s="60" t="str">
        <f ca="1">IF(OR($A14="",Q$6=""),"",IF($AB14="Left","–",IF(_calc!N14=0,"–",IF(_calc!AJ14=0,IF(_calc!CX14&gt;0,"Failed",IF(AND(_calc!FL14&gt;0,TODAY()&gt;_calc!FL14),"Overdue","Planned")),IF(_calc!BF14=0,"Expired",IF(_calc!CB14=0,"Expiring","Completed"))))))</f>
        <v/>
      </c>
      <c r="R14" s="60" t="str">
        <f ca="1">IF(OR($A14="",R$6=""),"",IF($AB14="Left","–",IF(_calc!O14=0,"–",IF(_calc!AK14=0,IF(_calc!CY14&gt;0,"Failed",IF(AND(_calc!FM14&gt;0,TODAY()&gt;_calc!FM14),"Overdue","Planned")),IF(_calc!BG14=0,"Expired",IF(_calc!CC14=0,"Expiring","Completed"))))))</f>
        <v/>
      </c>
      <c r="S14" s="60" t="str">
        <f ca="1">IF(OR($A14="",S$6=""),"",IF($AB14="Left","–",IF(_calc!P14=0,"–",IF(_calc!AL14=0,IF(_calc!CZ14&gt;0,"Failed",IF(AND(_calc!FN14&gt;0,TODAY()&gt;_calc!FN14),"Overdue","Planned")),IF(_calc!BH14=0,"Expired",IF(_calc!CD14=0,"Expiring","Completed"))))))</f>
        <v/>
      </c>
      <c r="T14" s="60" t="str">
        <f ca="1">IF(OR($A14="",T$6=""),"",IF($AB14="Left","–",IF(_calc!Q14=0,"–",IF(_calc!AM14=0,IF(_calc!DA14&gt;0,"Failed",IF(AND(_calc!FO14&gt;0,TODAY()&gt;_calc!FO14),"Overdue","Planned")),IF(_calc!BI14=0,"Expired",IF(_calc!CE14=0,"Expiring","Completed"))))))</f>
        <v/>
      </c>
      <c r="U14" s="60" t="str">
        <f ca="1">IF(OR($A14="",U$6=""),"",IF($AB14="Left","–",IF(_calc!R14=0,"–",IF(_calc!AN14=0,IF(_calc!DB14&gt;0,"Failed",IF(AND(_calc!FP14&gt;0,TODAY()&gt;_calc!FP14),"Overdue","Planned")),IF(_calc!BJ14=0,"Expired",IF(_calc!CF14=0,"Expiring","Completed"))))))</f>
        <v/>
      </c>
      <c r="V14" s="60" t="str">
        <f ca="1">IF(OR($A14="",V$6=""),"",IF($AB14="Left","–",IF(_calc!S14=0,"–",IF(_calc!AO14=0,IF(_calc!DC14&gt;0,"Failed",IF(AND(_calc!FQ14&gt;0,TODAY()&gt;_calc!FQ14),"Overdue","Planned")),IF(_calc!BK14=0,"Expired",IF(_calc!CG14=0,"Expiring","Completed"))))))</f>
        <v/>
      </c>
      <c r="W14" s="60" t="str">
        <f ca="1">IF(OR($A14="",W$6=""),"",IF($AB14="Left","–",IF(_calc!T14=0,"–",IF(_calc!AP14=0,IF(_calc!DD14&gt;0,"Failed",IF(AND(_calc!FR14&gt;0,TODAY()&gt;_calc!FR14),"Overdue","Planned")),IF(_calc!BL14=0,"Expired",IF(_calc!CH14=0,"Expiring","Completed"))))))</f>
        <v/>
      </c>
      <c r="X14" s="60" t="str">
        <f ca="1">IF(OR($A14="",X$6=""),"",IF($AB14="Left","–",IF(_calc!U14=0,"–",IF(_calc!AQ14=0,IF(_calc!DE14&gt;0,"Failed",IF(AND(_calc!FS14&gt;0,TODAY()&gt;_calc!FS14),"Overdue","Planned")),IF(_calc!BM14=0,"Expired",IF(_calc!CI14=0,"Expiring","Completed"))))))</f>
        <v/>
      </c>
      <c r="Y14" s="60" t="str">
        <f ca="1">IF(OR($A14="",Y$6=""),"",IF($AB14="Left","–",IF(_calc!V14=0,"–",IF(_calc!AR14=0,IF(_calc!DF14&gt;0,"Failed",IF(AND(_calc!FT14&gt;0,TODAY()&gt;_calc!FT14),"Overdue","Planned")),IF(_calc!BN14=0,"Expired",IF(_calc!CJ14=0,"Expiring","Completed"))))))</f>
        <v/>
      </c>
      <c r="Z14" s="60" t="str">
        <f ca="1">IF(OR($A14="",Z$6=""),"",IF($AB14="Left","–",IF(_calc!W14=0,"–",IF(_calc!AS14=0,IF(_calc!DG14&gt;0,"Failed",IF(AND(_calc!FU14&gt;0,TODAY()&gt;_calc!FU14),"Overdue","Planned")),IF(_calc!BO14=0,"Expired",IF(_calc!CK14=0,"Expiring","Completed"))))))</f>
        <v/>
      </c>
      <c r="AA14" s="60" t="str">
        <f ca="1">IF(OR($A14="",AA$6=""),"",IF($AB14="Left","–",IF(_calc!X14=0,"–",IF(_calc!AT14=0,IF(_calc!DH14&gt;0,"Failed",IF(AND(_calc!FV14&gt;0,TODAY()&gt;_calc!FV14),"Overdue","Planned")),IF(_calc!BP14=0,"Expired",IF(_calc!CL14=0,"Expiring","Completed"))))))</f>
        <v/>
      </c>
      <c r="AB14" t="str">
        <f>IF(People!$A12="","",People!$G12&amp;"")</f>
        <v>Active</v>
      </c>
    </row>
    <row r="15" spans="1:28" ht="18" customHeight="1" x14ac:dyDescent="0.3">
      <c r="A15" s="31" t="str">
        <f>IF(People!$A13="","",People!$A13&amp;"")</f>
        <v>E008</v>
      </c>
      <c r="B15" s="32" t="str">
        <f>IF(People!$A13="","",People!$B13&amp;"")</f>
        <v>Ahmed Youssef</v>
      </c>
      <c r="C15" s="31" t="str">
        <f>IF(People!$A13="","",People!$C13&amp;"")</f>
        <v>Warehouse</v>
      </c>
      <c r="D15" s="31" t="str">
        <f>IF(People!$A13="","",People!$D13&amp;"")</f>
        <v>Warehouse</v>
      </c>
      <c r="E15" s="35">
        <f t="shared" ca="1" si="1"/>
        <v>5</v>
      </c>
      <c r="F15" s="35">
        <f t="shared" ca="1" si="2"/>
        <v>5</v>
      </c>
      <c r="G15" s="59">
        <f t="shared" ca="1" si="3"/>
        <v>1</v>
      </c>
      <c r="H15" s="60" t="str">
        <f ca="1">IF(OR($A15="",H$6=""),"",IF($AB15="Left","–",IF(_calc!E15=0,"–",IF(_calc!AA15=0,IF(_calc!CO15&gt;0,"Failed",IF(AND(_calc!FC15&gt;0,TODAY()&gt;_calc!FC15),"Overdue","Planned")),IF(_calc!AW15=0,"Expired",IF(_calc!BS15=0,"Expiring","Completed"))))))</f>
        <v>–</v>
      </c>
      <c r="I15" s="60" t="str">
        <f ca="1">IF(OR($A15="",I$6=""),"",IF($AB15="Left","–",IF(_calc!F15=0,"–",IF(_calc!AB15=0,IF(_calc!CP15&gt;0,"Failed",IF(AND(_calc!FD15&gt;0,TODAY()&gt;_calc!FD15),"Overdue","Planned")),IF(_calc!AX15=0,"Expired",IF(_calc!BT15=0,"Expiring","Completed"))))))</f>
        <v>Completed</v>
      </c>
      <c r="J15" s="60" t="str">
        <f ca="1">IF(OR($A15="",J$6=""),"",IF($AB15="Left","–",IF(_calc!G15=0,"–",IF(_calc!AC15=0,IF(_calc!CQ15&gt;0,"Failed",IF(AND(_calc!FE15&gt;0,TODAY()&gt;_calc!FE15),"Overdue","Planned")),IF(_calc!AY15=0,"Expired",IF(_calc!BU15=0,"Expiring","Completed"))))))</f>
        <v>Completed</v>
      </c>
      <c r="K15" s="60" t="str">
        <f ca="1">IF(OR($A15="",K$6=""),"",IF($AB15="Left","–",IF(_calc!H15=0,"–",IF(_calc!AD15=0,IF(_calc!CR15&gt;0,"Failed",IF(AND(_calc!FF15&gt;0,TODAY()&gt;_calc!FF15),"Overdue","Planned")),IF(_calc!AZ15=0,"Expired",IF(_calc!BV15=0,"Expiring","Completed"))))))</f>
        <v>Completed</v>
      </c>
      <c r="L15" s="60" t="str">
        <f ca="1">IF(OR($A15="",L$6=""),"",IF($AB15="Left","–",IF(_calc!I15=0,"–",IF(_calc!AE15=0,IF(_calc!CS15&gt;0,"Failed",IF(AND(_calc!FG15&gt;0,TODAY()&gt;_calc!FG15),"Overdue","Planned")),IF(_calc!BA15=0,"Expired",IF(_calc!BW15=0,"Expiring","Completed"))))))</f>
        <v>–</v>
      </c>
      <c r="M15" s="60" t="str">
        <f ca="1">IF(OR($A15="",M$6=""),"",IF($AB15="Left","–",IF(_calc!J15=0,"–",IF(_calc!AF15=0,IF(_calc!CT15&gt;0,"Failed",IF(AND(_calc!FH15&gt;0,TODAY()&gt;_calc!FH15),"Overdue","Planned")),IF(_calc!BB15=0,"Expired",IF(_calc!BX15=0,"Expiring","Completed"))))))</f>
        <v>–</v>
      </c>
      <c r="N15" s="60" t="str">
        <f ca="1">IF(OR($A15="",N$6=""),"",IF($AB15="Left","–",IF(_calc!K15=0,"–",IF(_calc!AG15=0,IF(_calc!CU15&gt;0,"Failed",IF(AND(_calc!FI15&gt;0,TODAY()&gt;_calc!FI15),"Overdue","Planned")),IF(_calc!BC15=0,"Expired",IF(_calc!BY15=0,"Expiring","Completed"))))))</f>
        <v>Expiring</v>
      </c>
      <c r="O15" s="60" t="str">
        <f ca="1">IF(OR($A15="",O$6=""),"",IF($AB15="Left","–",IF(_calc!L15=0,"–",IF(_calc!AH15=0,IF(_calc!CV15&gt;0,"Failed",IF(AND(_calc!FJ15&gt;0,TODAY()&gt;_calc!FJ15),"Overdue","Planned")),IF(_calc!BD15=0,"Expired",IF(_calc!BZ15=0,"Expiring","Completed"))))))</f>
        <v>Completed</v>
      </c>
      <c r="P15" s="60" t="str">
        <f ca="1">IF(OR($A15="",P$6=""),"",IF($AB15="Left","–",IF(_calc!M15=0,"–",IF(_calc!AI15=0,IF(_calc!CW15&gt;0,"Failed",IF(AND(_calc!FK15&gt;0,TODAY()&gt;_calc!FK15),"Overdue","Planned")),IF(_calc!BE15=0,"Expired",IF(_calc!CA15=0,"Expiring","Completed"))))))</f>
        <v/>
      </c>
      <c r="Q15" s="60" t="str">
        <f ca="1">IF(OR($A15="",Q$6=""),"",IF($AB15="Left","–",IF(_calc!N15=0,"–",IF(_calc!AJ15=0,IF(_calc!CX15&gt;0,"Failed",IF(AND(_calc!FL15&gt;0,TODAY()&gt;_calc!FL15),"Overdue","Planned")),IF(_calc!BF15=0,"Expired",IF(_calc!CB15=0,"Expiring","Completed"))))))</f>
        <v/>
      </c>
      <c r="R15" s="60" t="str">
        <f ca="1">IF(OR($A15="",R$6=""),"",IF($AB15="Left","–",IF(_calc!O15=0,"–",IF(_calc!AK15=0,IF(_calc!CY15&gt;0,"Failed",IF(AND(_calc!FM15&gt;0,TODAY()&gt;_calc!FM15),"Overdue","Planned")),IF(_calc!BG15=0,"Expired",IF(_calc!CC15=0,"Expiring","Completed"))))))</f>
        <v/>
      </c>
      <c r="S15" s="60" t="str">
        <f ca="1">IF(OR($A15="",S$6=""),"",IF($AB15="Left","–",IF(_calc!P15=0,"–",IF(_calc!AL15=0,IF(_calc!CZ15&gt;0,"Failed",IF(AND(_calc!FN15&gt;0,TODAY()&gt;_calc!FN15),"Overdue","Planned")),IF(_calc!BH15=0,"Expired",IF(_calc!CD15=0,"Expiring","Completed"))))))</f>
        <v/>
      </c>
      <c r="T15" s="60" t="str">
        <f ca="1">IF(OR($A15="",T$6=""),"",IF($AB15="Left","–",IF(_calc!Q15=0,"–",IF(_calc!AM15=0,IF(_calc!DA15&gt;0,"Failed",IF(AND(_calc!FO15&gt;0,TODAY()&gt;_calc!FO15),"Overdue","Planned")),IF(_calc!BI15=0,"Expired",IF(_calc!CE15=0,"Expiring","Completed"))))))</f>
        <v/>
      </c>
      <c r="U15" s="60" t="str">
        <f ca="1">IF(OR($A15="",U$6=""),"",IF($AB15="Left","–",IF(_calc!R15=0,"–",IF(_calc!AN15=0,IF(_calc!DB15&gt;0,"Failed",IF(AND(_calc!FP15&gt;0,TODAY()&gt;_calc!FP15),"Overdue","Planned")),IF(_calc!BJ15=0,"Expired",IF(_calc!CF15=0,"Expiring","Completed"))))))</f>
        <v/>
      </c>
      <c r="V15" s="60" t="str">
        <f ca="1">IF(OR($A15="",V$6=""),"",IF($AB15="Left","–",IF(_calc!S15=0,"–",IF(_calc!AO15=0,IF(_calc!DC15&gt;0,"Failed",IF(AND(_calc!FQ15&gt;0,TODAY()&gt;_calc!FQ15),"Overdue","Planned")),IF(_calc!BK15=0,"Expired",IF(_calc!CG15=0,"Expiring","Completed"))))))</f>
        <v/>
      </c>
      <c r="W15" s="60" t="str">
        <f ca="1">IF(OR($A15="",W$6=""),"",IF($AB15="Left","–",IF(_calc!T15=0,"–",IF(_calc!AP15=0,IF(_calc!DD15&gt;0,"Failed",IF(AND(_calc!FR15&gt;0,TODAY()&gt;_calc!FR15),"Overdue","Planned")),IF(_calc!BL15=0,"Expired",IF(_calc!CH15=0,"Expiring","Completed"))))))</f>
        <v/>
      </c>
      <c r="X15" s="60" t="str">
        <f ca="1">IF(OR($A15="",X$6=""),"",IF($AB15="Left","–",IF(_calc!U15=0,"–",IF(_calc!AQ15=0,IF(_calc!DE15&gt;0,"Failed",IF(AND(_calc!FS15&gt;0,TODAY()&gt;_calc!FS15),"Overdue","Planned")),IF(_calc!BM15=0,"Expired",IF(_calc!CI15=0,"Expiring","Completed"))))))</f>
        <v/>
      </c>
      <c r="Y15" s="60" t="str">
        <f ca="1">IF(OR($A15="",Y$6=""),"",IF($AB15="Left","–",IF(_calc!V15=0,"–",IF(_calc!AR15=0,IF(_calc!DF15&gt;0,"Failed",IF(AND(_calc!FT15&gt;0,TODAY()&gt;_calc!FT15),"Overdue","Planned")),IF(_calc!BN15=0,"Expired",IF(_calc!CJ15=0,"Expiring","Completed"))))))</f>
        <v/>
      </c>
      <c r="Z15" s="60" t="str">
        <f ca="1">IF(OR($A15="",Z$6=""),"",IF($AB15="Left","–",IF(_calc!W15=0,"–",IF(_calc!AS15=0,IF(_calc!DG15&gt;0,"Failed",IF(AND(_calc!FU15&gt;0,TODAY()&gt;_calc!FU15),"Overdue","Planned")),IF(_calc!BO15=0,"Expired",IF(_calc!CK15=0,"Expiring","Completed"))))))</f>
        <v/>
      </c>
      <c r="AA15" s="60" t="str">
        <f ca="1">IF(OR($A15="",AA$6=""),"",IF($AB15="Left","–",IF(_calc!X15=0,"–",IF(_calc!AT15=0,IF(_calc!DH15&gt;0,"Failed",IF(AND(_calc!FV15&gt;0,TODAY()&gt;_calc!FV15),"Overdue","Planned")),IF(_calc!BP15=0,"Expired",IF(_calc!CL15=0,"Expiring","Completed"))))))</f>
        <v/>
      </c>
      <c r="AB15" t="str">
        <f>IF(People!$A13="","",People!$G13&amp;"")</f>
        <v>Active</v>
      </c>
    </row>
    <row r="16" spans="1:28" ht="18" customHeight="1" x14ac:dyDescent="0.3">
      <c r="A16" s="31" t="str">
        <f>IF(People!$A14="","",People!$A14&amp;"")</f>
        <v>E009</v>
      </c>
      <c r="B16" s="32" t="str">
        <f>IF(People!$A14="","",People!$B14&amp;"")</f>
        <v>Grace Dela Cruz</v>
      </c>
      <c r="C16" s="31" t="str">
        <f>IF(People!$A14="","",People!$C14&amp;"")</f>
        <v>Finance</v>
      </c>
      <c r="D16" s="31" t="str">
        <f>IF(People!$A14="","",People!$D14&amp;"")</f>
        <v>Finance</v>
      </c>
      <c r="E16" s="35">
        <f t="shared" ca="1" si="1"/>
        <v>4</v>
      </c>
      <c r="F16" s="35">
        <f t="shared" ca="1" si="2"/>
        <v>0</v>
      </c>
      <c r="G16" s="59">
        <f t="shared" ca="1" si="3"/>
        <v>0</v>
      </c>
      <c r="H16" s="60" t="str">
        <f ca="1">IF(OR($A16="",H$6=""),"",IF($AB16="Left","–",IF(_calc!E16=0,"–",IF(_calc!AA16=0,IF(_calc!CO16&gt;0,"Failed",IF(AND(_calc!FC16&gt;0,TODAY()&gt;_calc!FC16),"Overdue","Planned")),IF(_calc!AW16=0,"Expired",IF(_calc!BS16=0,"Expiring","Completed"))))))</f>
        <v>Planned</v>
      </c>
      <c r="I16" s="60" t="str">
        <f ca="1">IF(OR($A16="",I$6=""),"",IF($AB16="Left","–",IF(_calc!F16=0,"–",IF(_calc!AB16=0,IF(_calc!CP16&gt;0,"Failed",IF(AND(_calc!FD16&gt;0,TODAY()&gt;_calc!FD16),"Overdue","Planned")),IF(_calc!AX16=0,"Expired",IF(_calc!BT16=0,"Expiring","Completed"))))))</f>
        <v>Planned</v>
      </c>
      <c r="J16" s="60" t="str">
        <f ca="1">IF(OR($A16="",J$6=""),"",IF($AB16="Left","–",IF(_calc!G16=0,"–",IF(_calc!AC16=0,IF(_calc!CQ16&gt;0,"Failed",IF(AND(_calc!FE16&gt;0,TODAY()&gt;_calc!FE16),"Overdue","Planned")),IF(_calc!AY16=0,"Expired",IF(_calc!BU16=0,"Expiring","Completed"))))))</f>
        <v>Planned</v>
      </c>
      <c r="K16" s="60" t="str">
        <f ca="1">IF(OR($A16="",K$6=""),"",IF($AB16="Left","–",IF(_calc!H16=0,"–",IF(_calc!AD16=0,IF(_calc!CR16&gt;0,"Failed",IF(AND(_calc!FF16&gt;0,TODAY()&gt;_calc!FF16),"Overdue","Planned")),IF(_calc!AZ16=0,"Expired",IF(_calc!BV16=0,"Expiring","Completed"))))))</f>
        <v>Planned</v>
      </c>
      <c r="L16" s="60" t="str">
        <f ca="1">IF(OR($A16="",L$6=""),"",IF($AB16="Left","–",IF(_calc!I16=0,"–",IF(_calc!AE16=0,IF(_calc!CS16&gt;0,"Failed",IF(AND(_calc!FG16&gt;0,TODAY()&gt;_calc!FG16),"Overdue","Planned")),IF(_calc!BA16=0,"Expired",IF(_calc!BW16=0,"Expiring","Completed"))))))</f>
        <v>–</v>
      </c>
      <c r="M16" s="60" t="str">
        <f ca="1">IF(OR($A16="",M$6=""),"",IF($AB16="Left","–",IF(_calc!J16=0,"–",IF(_calc!AF16=0,IF(_calc!CT16&gt;0,"Failed",IF(AND(_calc!FH16&gt;0,TODAY()&gt;_calc!FH16),"Overdue","Planned")),IF(_calc!BB16=0,"Expired",IF(_calc!BX16=0,"Expiring","Completed"))))))</f>
        <v>–</v>
      </c>
      <c r="N16" s="60" t="str">
        <f ca="1">IF(OR($A16="",N$6=""),"",IF($AB16="Left","–",IF(_calc!K16=0,"–",IF(_calc!AG16=0,IF(_calc!CU16&gt;0,"Failed",IF(AND(_calc!FI16&gt;0,TODAY()&gt;_calc!FI16),"Overdue","Planned")),IF(_calc!BC16=0,"Expired",IF(_calc!BY16=0,"Expiring","Completed"))))))</f>
        <v>–</v>
      </c>
      <c r="O16" s="60" t="str">
        <f ca="1">IF(OR($A16="",O$6=""),"",IF($AB16="Left","–",IF(_calc!L16=0,"–",IF(_calc!AH16=0,IF(_calc!CV16&gt;0,"Failed",IF(AND(_calc!FJ16&gt;0,TODAY()&gt;_calc!FJ16),"Overdue","Planned")),IF(_calc!BD16=0,"Expired",IF(_calc!BZ16=0,"Expiring","Completed"))))))</f>
        <v>–</v>
      </c>
      <c r="P16" s="60" t="str">
        <f ca="1">IF(OR($A16="",P$6=""),"",IF($AB16="Left","–",IF(_calc!M16=0,"–",IF(_calc!AI16=0,IF(_calc!CW16&gt;0,"Failed",IF(AND(_calc!FK16&gt;0,TODAY()&gt;_calc!FK16),"Overdue","Planned")),IF(_calc!BE16=0,"Expired",IF(_calc!CA16=0,"Expiring","Completed"))))))</f>
        <v/>
      </c>
      <c r="Q16" s="60" t="str">
        <f ca="1">IF(OR($A16="",Q$6=""),"",IF($AB16="Left","–",IF(_calc!N16=0,"–",IF(_calc!AJ16=0,IF(_calc!CX16&gt;0,"Failed",IF(AND(_calc!FL16&gt;0,TODAY()&gt;_calc!FL16),"Overdue","Planned")),IF(_calc!BF16=0,"Expired",IF(_calc!CB16=0,"Expiring","Completed"))))))</f>
        <v/>
      </c>
      <c r="R16" s="60" t="str">
        <f ca="1">IF(OR($A16="",R$6=""),"",IF($AB16="Left","–",IF(_calc!O16=0,"–",IF(_calc!AK16=0,IF(_calc!CY16&gt;0,"Failed",IF(AND(_calc!FM16&gt;0,TODAY()&gt;_calc!FM16),"Overdue","Planned")),IF(_calc!BG16=0,"Expired",IF(_calc!CC16=0,"Expiring","Completed"))))))</f>
        <v/>
      </c>
      <c r="S16" s="60" t="str">
        <f ca="1">IF(OR($A16="",S$6=""),"",IF($AB16="Left","–",IF(_calc!P16=0,"–",IF(_calc!AL16=0,IF(_calc!CZ16&gt;0,"Failed",IF(AND(_calc!FN16&gt;0,TODAY()&gt;_calc!FN16),"Overdue","Planned")),IF(_calc!BH16=0,"Expired",IF(_calc!CD16=0,"Expiring","Completed"))))))</f>
        <v/>
      </c>
      <c r="T16" s="60" t="str">
        <f ca="1">IF(OR($A16="",T$6=""),"",IF($AB16="Left","–",IF(_calc!Q16=0,"–",IF(_calc!AM16=0,IF(_calc!DA16&gt;0,"Failed",IF(AND(_calc!FO16&gt;0,TODAY()&gt;_calc!FO16),"Overdue","Planned")),IF(_calc!BI16=0,"Expired",IF(_calc!CE16=0,"Expiring","Completed"))))))</f>
        <v/>
      </c>
      <c r="U16" s="60" t="str">
        <f ca="1">IF(OR($A16="",U$6=""),"",IF($AB16="Left","–",IF(_calc!R16=0,"–",IF(_calc!AN16=0,IF(_calc!DB16&gt;0,"Failed",IF(AND(_calc!FP16&gt;0,TODAY()&gt;_calc!FP16),"Overdue","Planned")),IF(_calc!BJ16=0,"Expired",IF(_calc!CF16=0,"Expiring","Completed"))))))</f>
        <v/>
      </c>
      <c r="V16" s="60" t="str">
        <f ca="1">IF(OR($A16="",V$6=""),"",IF($AB16="Left","–",IF(_calc!S16=0,"–",IF(_calc!AO16=0,IF(_calc!DC16&gt;0,"Failed",IF(AND(_calc!FQ16&gt;0,TODAY()&gt;_calc!FQ16),"Overdue","Planned")),IF(_calc!BK16=0,"Expired",IF(_calc!CG16=0,"Expiring","Completed"))))))</f>
        <v/>
      </c>
      <c r="W16" s="60" t="str">
        <f ca="1">IF(OR($A16="",W$6=""),"",IF($AB16="Left","–",IF(_calc!T16=0,"–",IF(_calc!AP16=0,IF(_calc!DD16&gt;0,"Failed",IF(AND(_calc!FR16&gt;0,TODAY()&gt;_calc!FR16),"Overdue","Planned")),IF(_calc!BL16=0,"Expired",IF(_calc!CH16=0,"Expiring","Completed"))))))</f>
        <v/>
      </c>
      <c r="X16" s="60" t="str">
        <f ca="1">IF(OR($A16="",X$6=""),"",IF($AB16="Left","–",IF(_calc!U16=0,"–",IF(_calc!AQ16=0,IF(_calc!DE16&gt;0,"Failed",IF(AND(_calc!FS16&gt;0,TODAY()&gt;_calc!FS16),"Overdue","Planned")),IF(_calc!BM16=0,"Expired",IF(_calc!CI16=0,"Expiring","Completed"))))))</f>
        <v/>
      </c>
      <c r="Y16" s="60" t="str">
        <f ca="1">IF(OR($A16="",Y$6=""),"",IF($AB16="Left","–",IF(_calc!V16=0,"–",IF(_calc!AR16=0,IF(_calc!DF16&gt;0,"Failed",IF(AND(_calc!FT16&gt;0,TODAY()&gt;_calc!FT16),"Overdue","Planned")),IF(_calc!BN16=0,"Expired",IF(_calc!CJ16=0,"Expiring","Completed"))))))</f>
        <v/>
      </c>
      <c r="Z16" s="60" t="str">
        <f ca="1">IF(OR($A16="",Z$6=""),"",IF($AB16="Left","–",IF(_calc!W16=0,"–",IF(_calc!AS16=0,IF(_calc!DG16&gt;0,"Failed",IF(AND(_calc!FU16&gt;0,TODAY()&gt;_calc!FU16),"Overdue","Planned")),IF(_calc!BO16=0,"Expired",IF(_calc!CK16=0,"Expiring","Completed"))))))</f>
        <v/>
      </c>
      <c r="AA16" s="60" t="str">
        <f ca="1">IF(OR($A16="",AA$6=""),"",IF($AB16="Left","–",IF(_calc!X16=0,"–",IF(_calc!AT16=0,IF(_calc!DH16&gt;0,"Failed",IF(AND(_calc!FV16&gt;0,TODAY()&gt;_calc!FV16),"Overdue","Planned")),IF(_calc!BP16=0,"Expired",IF(_calc!CL16=0,"Expiring","Completed"))))))</f>
        <v/>
      </c>
      <c r="AB16" t="str">
        <f>IF(People!$A14="","",People!$G14&amp;"")</f>
        <v>Active</v>
      </c>
    </row>
    <row r="17" spans="1:28" ht="18" customHeight="1" x14ac:dyDescent="0.3">
      <c r="A17" s="31" t="str">
        <f>IF(People!$A15="","",People!$A15&amp;"")</f>
        <v>E010</v>
      </c>
      <c r="B17" s="32" t="str">
        <f>IF(People!$A15="","",People!$B15&amp;"")</f>
        <v>Hassan Ali</v>
      </c>
      <c r="C17" s="31" t="str">
        <f>IF(People!$A15="","",People!$C15&amp;"")</f>
        <v>Sales</v>
      </c>
      <c r="D17" s="31" t="str">
        <f>IF(People!$A15="","",People!$D15&amp;"")</f>
        <v>Front-line staff</v>
      </c>
      <c r="E17" s="35">
        <f t="shared" ca="1" si="1"/>
        <v>0</v>
      </c>
      <c r="F17" s="35">
        <f t="shared" ca="1" si="2"/>
        <v>0</v>
      </c>
      <c r="G17" s="59" t="str">
        <f t="shared" ca="1" si="3"/>
        <v/>
      </c>
      <c r="H17" s="60" t="str">
        <f ca="1">IF(OR($A17="",H$6=""),"",IF($AB17="Left","–",IF(_calc!E17=0,"–",IF(_calc!AA17=0,IF(_calc!CO17&gt;0,"Failed",IF(AND(_calc!FC17&gt;0,TODAY()&gt;_calc!FC17),"Overdue","Planned")),IF(_calc!AW17=0,"Expired",IF(_calc!BS17=0,"Expiring","Completed"))))))</f>
        <v>–</v>
      </c>
      <c r="I17" s="60" t="str">
        <f ca="1">IF(OR($A17="",I$6=""),"",IF($AB17="Left","–",IF(_calc!F17=0,"–",IF(_calc!AB17=0,IF(_calc!CP17&gt;0,"Failed",IF(AND(_calc!FD17&gt;0,TODAY()&gt;_calc!FD17),"Overdue","Planned")),IF(_calc!AX17=0,"Expired",IF(_calc!BT17=0,"Expiring","Completed"))))))</f>
        <v>–</v>
      </c>
      <c r="J17" s="60" t="str">
        <f ca="1">IF(OR($A17="",J$6=""),"",IF($AB17="Left","–",IF(_calc!G17=0,"–",IF(_calc!AC17=0,IF(_calc!CQ17&gt;0,"Failed",IF(AND(_calc!FE17&gt;0,TODAY()&gt;_calc!FE17),"Overdue","Planned")),IF(_calc!AY17=0,"Expired",IF(_calc!BU17=0,"Expiring","Completed"))))))</f>
        <v>–</v>
      </c>
      <c r="K17" s="60" t="str">
        <f ca="1">IF(OR($A17="",K$6=""),"",IF($AB17="Left","–",IF(_calc!H17=0,"–",IF(_calc!AD17=0,IF(_calc!CR17&gt;0,"Failed",IF(AND(_calc!FF17&gt;0,TODAY()&gt;_calc!FF17),"Overdue","Planned")),IF(_calc!AZ17=0,"Expired",IF(_calc!BV17=0,"Expiring","Completed"))))))</f>
        <v>–</v>
      </c>
      <c r="L17" s="60" t="str">
        <f ca="1">IF(OR($A17="",L$6=""),"",IF($AB17="Left","–",IF(_calc!I17=0,"–",IF(_calc!AE17=0,IF(_calc!CS17&gt;0,"Failed",IF(AND(_calc!FG17&gt;0,TODAY()&gt;_calc!FG17),"Overdue","Planned")),IF(_calc!BA17=0,"Expired",IF(_calc!BW17=0,"Expiring","Completed"))))))</f>
        <v>–</v>
      </c>
      <c r="M17" s="60" t="str">
        <f ca="1">IF(OR($A17="",M$6=""),"",IF($AB17="Left","–",IF(_calc!J17=0,"–",IF(_calc!AF17=0,IF(_calc!CT17&gt;0,"Failed",IF(AND(_calc!FH17&gt;0,TODAY()&gt;_calc!FH17),"Overdue","Planned")),IF(_calc!BB17=0,"Expired",IF(_calc!BX17=0,"Expiring","Completed"))))))</f>
        <v>–</v>
      </c>
      <c r="N17" s="60" t="str">
        <f ca="1">IF(OR($A17="",N$6=""),"",IF($AB17="Left","–",IF(_calc!K17=0,"–",IF(_calc!AG17=0,IF(_calc!CU17&gt;0,"Failed",IF(AND(_calc!FI17&gt;0,TODAY()&gt;_calc!FI17),"Overdue","Planned")),IF(_calc!BC17=0,"Expired",IF(_calc!BY17=0,"Expiring","Completed"))))))</f>
        <v>–</v>
      </c>
      <c r="O17" s="60" t="str">
        <f ca="1">IF(OR($A17="",O$6=""),"",IF($AB17="Left","–",IF(_calc!L17=0,"–",IF(_calc!AH17=0,IF(_calc!CV17&gt;0,"Failed",IF(AND(_calc!FJ17&gt;0,TODAY()&gt;_calc!FJ17),"Overdue","Planned")),IF(_calc!BD17=0,"Expired",IF(_calc!BZ17=0,"Expiring","Completed"))))))</f>
        <v>–</v>
      </c>
      <c r="P17" s="60" t="str">
        <f ca="1">IF(OR($A17="",P$6=""),"",IF($AB17="Left","–",IF(_calc!M17=0,"–",IF(_calc!AI17=0,IF(_calc!CW17&gt;0,"Failed",IF(AND(_calc!FK17&gt;0,TODAY()&gt;_calc!FK17),"Overdue","Planned")),IF(_calc!BE17=0,"Expired",IF(_calc!CA17=0,"Expiring","Completed"))))))</f>
        <v/>
      </c>
      <c r="Q17" s="60" t="str">
        <f ca="1">IF(OR($A17="",Q$6=""),"",IF($AB17="Left","–",IF(_calc!N17=0,"–",IF(_calc!AJ17=0,IF(_calc!CX17&gt;0,"Failed",IF(AND(_calc!FL17&gt;0,TODAY()&gt;_calc!FL17),"Overdue","Planned")),IF(_calc!BF17=0,"Expired",IF(_calc!CB17=0,"Expiring","Completed"))))))</f>
        <v/>
      </c>
      <c r="R17" s="60" t="str">
        <f ca="1">IF(OR($A17="",R$6=""),"",IF($AB17="Left","–",IF(_calc!O17=0,"–",IF(_calc!AK17=0,IF(_calc!CY17&gt;0,"Failed",IF(AND(_calc!FM17&gt;0,TODAY()&gt;_calc!FM17),"Overdue","Planned")),IF(_calc!BG17=0,"Expired",IF(_calc!CC17=0,"Expiring","Completed"))))))</f>
        <v/>
      </c>
      <c r="S17" s="60" t="str">
        <f ca="1">IF(OR($A17="",S$6=""),"",IF($AB17="Left","–",IF(_calc!P17=0,"–",IF(_calc!AL17=0,IF(_calc!CZ17&gt;0,"Failed",IF(AND(_calc!FN17&gt;0,TODAY()&gt;_calc!FN17),"Overdue","Planned")),IF(_calc!BH17=0,"Expired",IF(_calc!CD17=0,"Expiring","Completed"))))))</f>
        <v/>
      </c>
      <c r="T17" s="60" t="str">
        <f ca="1">IF(OR($A17="",T$6=""),"",IF($AB17="Left","–",IF(_calc!Q17=0,"–",IF(_calc!AM17=0,IF(_calc!DA17&gt;0,"Failed",IF(AND(_calc!FO17&gt;0,TODAY()&gt;_calc!FO17),"Overdue","Planned")),IF(_calc!BI17=0,"Expired",IF(_calc!CE17=0,"Expiring","Completed"))))))</f>
        <v/>
      </c>
      <c r="U17" s="60" t="str">
        <f ca="1">IF(OR($A17="",U$6=""),"",IF($AB17="Left","–",IF(_calc!R17=0,"–",IF(_calc!AN17=0,IF(_calc!DB17&gt;0,"Failed",IF(AND(_calc!FP17&gt;0,TODAY()&gt;_calc!FP17),"Overdue","Planned")),IF(_calc!BJ17=0,"Expired",IF(_calc!CF17=0,"Expiring","Completed"))))))</f>
        <v/>
      </c>
      <c r="V17" s="60" t="str">
        <f ca="1">IF(OR($A17="",V$6=""),"",IF($AB17="Left","–",IF(_calc!S17=0,"–",IF(_calc!AO17=0,IF(_calc!DC17&gt;0,"Failed",IF(AND(_calc!FQ17&gt;0,TODAY()&gt;_calc!FQ17),"Overdue","Planned")),IF(_calc!BK17=0,"Expired",IF(_calc!CG17=0,"Expiring","Completed"))))))</f>
        <v/>
      </c>
      <c r="W17" s="60" t="str">
        <f ca="1">IF(OR($A17="",W$6=""),"",IF($AB17="Left","–",IF(_calc!T17=0,"–",IF(_calc!AP17=0,IF(_calc!DD17&gt;0,"Failed",IF(AND(_calc!FR17&gt;0,TODAY()&gt;_calc!FR17),"Overdue","Planned")),IF(_calc!BL17=0,"Expired",IF(_calc!CH17=0,"Expiring","Completed"))))))</f>
        <v/>
      </c>
      <c r="X17" s="60" t="str">
        <f ca="1">IF(OR($A17="",X$6=""),"",IF($AB17="Left","–",IF(_calc!U17=0,"–",IF(_calc!AQ17=0,IF(_calc!DE17&gt;0,"Failed",IF(AND(_calc!FS17&gt;0,TODAY()&gt;_calc!FS17),"Overdue","Planned")),IF(_calc!BM17=0,"Expired",IF(_calc!CI17=0,"Expiring","Completed"))))))</f>
        <v/>
      </c>
      <c r="Y17" s="60" t="str">
        <f ca="1">IF(OR($A17="",Y$6=""),"",IF($AB17="Left","–",IF(_calc!V17=0,"–",IF(_calc!AR17=0,IF(_calc!DF17&gt;0,"Failed",IF(AND(_calc!FT17&gt;0,TODAY()&gt;_calc!FT17),"Overdue","Planned")),IF(_calc!BN17=0,"Expired",IF(_calc!CJ17=0,"Expiring","Completed"))))))</f>
        <v/>
      </c>
      <c r="Z17" s="60" t="str">
        <f ca="1">IF(OR($A17="",Z$6=""),"",IF($AB17="Left","–",IF(_calc!W17=0,"–",IF(_calc!AS17=0,IF(_calc!DG17&gt;0,"Failed",IF(AND(_calc!FU17&gt;0,TODAY()&gt;_calc!FU17),"Overdue","Planned")),IF(_calc!BO17=0,"Expired",IF(_calc!CK17=0,"Expiring","Completed"))))))</f>
        <v/>
      </c>
      <c r="AA17" s="60" t="str">
        <f ca="1">IF(OR($A17="",AA$6=""),"",IF($AB17="Left","–",IF(_calc!X17=0,"–",IF(_calc!AT17=0,IF(_calc!DH17&gt;0,"Failed",IF(AND(_calc!FV17&gt;0,TODAY()&gt;_calc!FV17),"Overdue","Planned")),IF(_calc!BP17=0,"Expired",IF(_calc!CL17=0,"Expiring","Completed"))))))</f>
        <v/>
      </c>
      <c r="AB17" t="str">
        <f>IF(People!$A15="","",People!$G15&amp;"")</f>
        <v>Left</v>
      </c>
    </row>
    <row r="18" spans="1:28" ht="18" customHeight="1" x14ac:dyDescent="0.3">
      <c r="A18" s="31" t="str">
        <f>IF(People!$A16="","",People!$A16&amp;"")</f>
        <v/>
      </c>
      <c r="B18" s="32" t="str">
        <f>IF(People!$A16="","",People!$B16&amp;"")</f>
        <v/>
      </c>
      <c r="C18" s="31" t="str">
        <f>IF(People!$A16="","",People!$C16&amp;"")</f>
        <v/>
      </c>
      <c r="D18" s="31" t="str">
        <f>IF(People!$A16="","",People!$D16&amp;"")</f>
        <v/>
      </c>
      <c r="E18" s="35" t="str">
        <f t="shared" si="1"/>
        <v/>
      </c>
      <c r="F18" s="35" t="str">
        <f t="shared" si="2"/>
        <v/>
      </c>
      <c r="G18" s="59" t="str">
        <f t="shared" si="3"/>
        <v/>
      </c>
      <c r="H18" s="60" t="str">
        <f ca="1">IF(OR($A18="",H$6=""),"",IF($AB18="Left","–",IF(_calc!E18=0,"–",IF(_calc!AA18=0,IF(_calc!CO18&gt;0,"Failed",IF(AND(_calc!FC18&gt;0,TODAY()&gt;_calc!FC18),"Overdue","Planned")),IF(_calc!AW18=0,"Expired",IF(_calc!BS18=0,"Expiring","Completed"))))))</f>
        <v/>
      </c>
      <c r="I18" s="60" t="str">
        <f ca="1">IF(OR($A18="",I$6=""),"",IF($AB18="Left","–",IF(_calc!F18=0,"–",IF(_calc!AB18=0,IF(_calc!CP18&gt;0,"Failed",IF(AND(_calc!FD18&gt;0,TODAY()&gt;_calc!FD18),"Overdue","Planned")),IF(_calc!AX18=0,"Expired",IF(_calc!BT18=0,"Expiring","Completed"))))))</f>
        <v/>
      </c>
      <c r="J18" s="60" t="str">
        <f ca="1">IF(OR($A18="",J$6=""),"",IF($AB18="Left","–",IF(_calc!G18=0,"–",IF(_calc!AC18=0,IF(_calc!CQ18&gt;0,"Failed",IF(AND(_calc!FE18&gt;0,TODAY()&gt;_calc!FE18),"Overdue","Planned")),IF(_calc!AY18=0,"Expired",IF(_calc!BU18=0,"Expiring","Completed"))))))</f>
        <v/>
      </c>
      <c r="K18" s="60" t="str">
        <f ca="1">IF(OR($A18="",K$6=""),"",IF($AB18="Left","–",IF(_calc!H18=0,"–",IF(_calc!AD18=0,IF(_calc!CR18&gt;0,"Failed",IF(AND(_calc!FF18&gt;0,TODAY()&gt;_calc!FF18),"Overdue","Planned")),IF(_calc!AZ18=0,"Expired",IF(_calc!BV18=0,"Expiring","Completed"))))))</f>
        <v/>
      </c>
      <c r="L18" s="60" t="str">
        <f ca="1">IF(OR($A18="",L$6=""),"",IF($AB18="Left","–",IF(_calc!I18=0,"–",IF(_calc!AE18=0,IF(_calc!CS18&gt;0,"Failed",IF(AND(_calc!FG18&gt;0,TODAY()&gt;_calc!FG18),"Overdue","Planned")),IF(_calc!BA18=0,"Expired",IF(_calc!BW18=0,"Expiring","Completed"))))))</f>
        <v/>
      </c>
      <c r="M18" s="60" t="str">
        <f ca="1">IF(OR($A18="",M$6=""),"",IF($AB18="Left","–",IF(_calc!J18=0,"–",IF(_calc!AF18=0,IF(_calc!CT18&gt;0,"Failed",IF(AND(_calc!FH18&gt;0,TODAY()&gt;_calc!FH18),"Overdue","Planned")),IF(_calc!BB18=0,"Expired",IF(_calc!BX18=0,"Expiring","Completed"))))))</f>
        <v/>
      </c>
      <c r="N18" s="60" t="str">
        <f ca="1">IF(OR($A18="",N$6=""),"",IF($AB18="Left","–",IF(_calc!K18=0,"–",IF(_calc!AG18=0,IF(_calc!CU18&gt;0,"Failed",IF(AND(_calc!FI18&gt;0,TODAY()&gt;_calc!FI18),"Overdue","Planned")),IF(_calc!BC18=0,"Expired",IF(_calc!BY18=0,"Expiring","Completed"))))))</f>
        <v/>
      </c>
      <c r="O18" s="60" t="str">
        <f ca="1">IF(OR($A18="",O$6=""),"",IF($AB18="Left","–",IF(_calc!L18=0,"–",IF(_calc!AH18=0,IF(_calc!CV18&gt;0,"Failed",IF(AND(_calc!FJ18&gt;0,TODAY()&gt;_calc!FJ18),"Overdue","Planned")),IF(_calc!BD18=0,"Expired",IF(_calc!BZ18=0,"Expiring","Completed"))))))</f>
        <v/>
      </c>
      <c r="P18" s="60" t="str">
        <f ca="1">IF(OR($A18="",P$6=""),"",IF($AB18="Left","–",IF(_calc!M18=0,"–",IF(_calc!AI18=0,IF(_calc!CW18&gt;0,"Failed",IF(AND(_calc!FK18&gt;0,TODAY()&gt;_calc!FK18),"Overdue","Planned")),IF(_calc!BE18=0,"Expired",IF(_calc!CA18=0,"Expiring","Completed"))))))</f>
        <v/>
      </c>
      <c r="Q18" s="60" t="str">
        <f ca="1">IF(OR($A18="",Q$6=""),"",IF($AB18="Left","–",IF(_calc!N18=0,"–",IF(_calc!AJ18=0,IF(_calc!CX18&gt;0,"Failed",IF(AND(_calc!FL18&gt;0,TODAY()&gt;_calc!FL18),"Overdue","Planned")),IF(_calc!BF18=0,"Expired",IF(_calc!CB18=0,"Expiring","Completed"))))))</f>
        <v/>
      </c>
      <c r="R18" s="60" t="str">
        <f ca="1">IF(OR($A18="",R$6=""),"",IF($AB18="Left","–",IF(_calc!O18=0,"–",IF(_calc!AK18=0,IF(_calc!CY18&gt;0,"Failed",IF(AND(_calc!FM18&gt;0,TODAY()&gt;_calc!FM18),"Overdue","Planned")),IF(_calc!BG18=0,"Expired",IF(_calc!CC18=0,"Expiring","Completed"))))))</f>
        <v/>
      </c>
      <c r="S18" s="60" t="str">
        <f ca="1">IF(OR($A18="",S$6=""),"",IF($AB18="Left","–",IF(_calc!P18=0,"–",IF(_calc!AL18=0,IF(_calc!CZ18&gt;0,"Failed",IF(AND(_calc!FN18&gt;0,TODAY()&gt;_calc!FN18),"Overdue","Planned")),IF(_calc!BH18=0,"Expired",IF(_calc!CD18=0,"Expiring","Completed"))))))</f>
        <v/>
      </c>
      <c r="T18" s="60" t="str">
        <f ca="1">IF(OR($A18="",T$6=""),"",IF($AB18="Left","–",IF(_calc!Q18=0,"–",IF(_calc!AM18=0,IF(_calc!DA18&gt;0,"Failed",IF(AND(_calc!FO18&gt;0,TODAY()&gt;_calc!FO18),"Overdue","Planned")),IF(_calc!BI18=0,"Expired",IF(_calc!CE18=0,"Expiring","Completed"))))))</f>
        <v/>
      </c>
      <c r="U18" s="60" t="str">
        <f ca="1">IF(OR($A18="",U$6=""),"",IF($AB18="Left","–",IF(_calc!R18=0,"–",IF(_calc!AN18=0,IF(_calc!DB18&gt;0,"Failed",IF(AND(_calc!FP18&gt;0,TODAY()&gt;_calc!FP18),"Overdue","Planned")),IF(_calc!BJ18=0,"Expired",IF(_calc!CF18=0,"Expiring","Completed"))))))</f>
        <v/>
      </c>
      <c r="V18" s="60" t="str">
        <f ca="1">IF(OR($A18="",V$6=""),"",IF($AB18="Left","–",IF(_calc!S18=0,"–",IF(_calc!AO18=0,IF(_calc!DC18&gt;0,"Failed",IF(AND(_calc!FQ18&gt;0,TODAY()&gt;_calc!FQ18),"Overdue","Planned")),IF(_calc!BK18=0,"Expired",IF(_calc!CG18=0,"Expiring","Completed"))))))</f>
        <v/>
      </c>
      <c r="W18" s="60" t="str">
        <f ca="1">IF(OR($A18="",W$6=""),"",IF($AB18="Left","–",IF(_calc!T18=0,"–",IF(_calc!AP18=0,IF(_calc!DD18&gt;0,"Failed",IF(AND(_calc!FR18&gt;0,TODAY()&gt;_calc!FR18),"Overdue","Planned")),IF(_calc!BL18=0,"Expired",IF(_calc!CH18=0,"Expiring","Completed"))))))</f>
        <v/>
      </c>
      <c r="X18" s="60" t="str">
        <f ca="1">IF(OR($A18="",X$6=""),"",IF($AB18="Left","–",IF(_calc!U18=0,"–",IF(_calc!AQ18=0,IF(_calc!DE18&gt;0,"Failed",IF(AND(_calc!FS18&gt;0,TODAY()&gt;_calc!FS18),"Overdue","Planned")),IF(_calc!BM18=0,"Expired",IF(_calc!CI18=0,"Expiring","Completed"))))))</f>
        <v/>
      </c>
      <c r="Y18" s="60" t="str">
        <f ca="1">IF(OR($A18="",Y$6=""),"",IF($AB18="Left","–",IF(_calc!V18=0,"–",IF(_calc!AR18=0,IF(_calc!DF18&gt;0,"Failed",IF(AND(_calc!FT18&gt;0,TODAY()&gt;_calc!FT18),"Overdue","Planned")),IF(_calc!BN18=0,"Expired",IF(_calc!CJ18=0,"Expiring","Completed"))))))</f>
        <v/>
      </c>
      <c r="Z18" s="60" t="str">
        <f ca="1">IF(OR($A18="",Z$6=""),"",IF($AB18="Left","–",IF(_calc!W18=0,"–",IF(_calc!AS18=0,IF(_calc!DG18&gt;0,"Failed",IF(AND(_calc!FU18&gt;0,TODAY()&gt;_calc!FU18),"Overdue","Planned")),IF(_calc!BO18=0,"Expired",IF(_calc!CK18=0,"Expiring","Completed"))))))</f>
        <v/>
      </c>
      <c r="AA18" s="60" t="str">
        <f ca="1">IF(OR($A18="",AA$6=""),"",IF($AB18="Left","–",IF(_calc!X18=0,"–",IF(_calc!AT18=0,IF(_calc!DH18&gt;0,"Failed",IF(AND(_calc!FV18&gt;0,TODAY()&gt;_calc!FV18),"Overdue","Planned")),IF(_calc!BP18=0,"Expired",IF(_calc!CL18=0,"Expiring","Completed"))))))</f>
        <v/>
      </c>
      <c r="AB18" t="str">
        <f>IF(People!$A16="","",People!$G16&amp;"")</f>
        <v/>
      </c>
    </row>
    <row r="19" spans="1:28" ht="18" customHeight="1" x14ac:dyDescent="0.3">
      <c r="A19" s="31" t="str">
        <f>IF(People!$A17="","",People!$A17&amp;"")</f>
        <v/>
      </c>
      <c r="B19" s="32" t="str">
        <f>IF(People!$A17="","",People!$B17&amp;"")</f>
        <v/>
      </c>
      <c r="C19" s="31" t="str">
        <f>IF(People!$A17="","",People!$C17&amp;"")</f>
        <v/>
      </c>
      <c r="D19" s="31" t="str">
        <f>IF(People!$A17="","",People!$D17&amp;"")</f>
        <v/>
      </c>
      <c r="E19" s="35" t="str">
        <f t="shared" si="1"/>
        <v/>
      </c>
      <c r="F19" s="35" t="str">
        <f t="shared" si="2"/>
        <v/>
      </c>
      <c r="G19" s="59" t="str">
        <f t="shared" si="3"/>
        <v/>
      </c>
      <c r="H19" s="60" t="str">
        <f ca="1">IF(OR($A19="",H$6=""),"",IF($AB19="Left","–",IF(_calc!E19=0,"–",IF(_calc!AA19=0,IF(_calc!CO19&gt;0,"Failed",IF(AND(_calc!FC19&gt;0,TODAY()&gt;_calc!FC19),"Overdue","Planned")),IF(_calc!AW19=0,"Expired",IF(_calc!BS19=0,"Expiring","Completed"))))))</f>
        <v/>
      </c>
      <c r="I19" s="60" t="str">
        <f ca="1">IF(OR($A19="",I$6=""),"",IF($AB19="Left","–",IF(_calc!F19=0,"–",IF(_calc!AB19=0,IF(_calc!CP19&gt;0,"Failed",IF(AND(_calc!FD19&gt;0,TODAY()&gt;_calc!FD19),"Overdue","Planned")),IF(_calc!AX19=0,"Expired",IF(_calc!BT19=0,"Expiring","Completed"))))))</f>
        <v/>
      </c>
      <c r="J19" s="60" t="str">
        <f ca="1">IF(OR($A19="",J$6=""),"",IF($AB19="Left","–",IF(_calc!G19=0,"–",IF(_calc!AC19=0,IF(_calc!CQ19&gt;0,"Failed",IF(AND(_calc!FE19&gt;0,TODAY()&gt;_calc!FE19),"Overdue","Planned")),IF(_calc!AY19=0,"Expired",IF(_calc!BU19=0,"Expiring","Completed"))))))</f>
        <v/>
      </c>
      <c r="K19" s="60" t="str">
        <f ca="1">IF(OR($A19="",K$6=""),"",IF($AB19="Left","–",IF(_calc!H19=0,"–",IF(_calc!AD19=0,IF(_calc!CR19&gt;0,"Failed",IF(AND(_calc!FF19&gt;0,TODAY()&gt;_calc!FF19),"Overdue","Planned")),IF(_calc!AZ19=0,"Expired",IF(_calc!BV19=0,"Expiring","Completed"))))))</f>
        <v/>
      </c>
      <c r="L19" s="60" t="str">
        <f ca="1">IF(OR($A19="",L$6=""),"",IF($AB19="Left","–",IF(_calc!I19=0,"–",IF(_calc!AE19=0,IF(_calc!CS19&gt;0,"Failed",IF(AND(_calc!FG19&gt;0,TODAY()&gt;_calc!FG19),"Overdue","Planned")),IF(_calc!BA19=0,"Expired",IF(_calc!BW19=0,"Expiring","Completed"))))))</f>
        <v/>
      </c>
      <c r="M19" s="60" t="str">
        <f ca="1">IF(OR($A19="",M$6=""),"",IF($AB19="Left","–",IF(_calc!J19=0,"–",IF(_calc!AF19=0,IF(_calc!CT19&gt;0,"Failed",IF(AND(_calc!FH19&gt;0,TODAY()&gt;_calc!FH19),"Overdue","Planned")),IF(_calc!BB19=0,"Expired",IF(_calc!BX19=0,"Expiring","Completed"))))))</f>
        <v/>
      </c>
      <c r="N19" s="60" t="str">
        <f ca="1">IF(OR($A19="",N$6=""),"",IF($AB19="Left","–",IF(_calc!K19=0,"–",IF(_calc!AG19=0,IF(_calc!CU19&gt;0,"Failed",IF(AND(_calc!FI19&gt;0,TODAY()&gt;_calc!FI19),"Overdue","Planned")),IF(_calc!BC19=0,"Expired",IF(_calc!BY19=0,"Expiring","Completed"))))))</f>
        <v/>
      </c>
      <c r="O19" s="60" t="str">
        <f ca="1">IF(OR($A19="",O$6=""),"",IF($AB19="Left","–",IF(_calc!L19=0,"–",IF(_calc!AH19=0,IF(_calc!CV19&gt;0,"Failed",IF(AND(_calc!FJ19&gt;0,TODAY()&gt;_calc!FJ19),"Overdue","Planned")),IF(_calc!BD19=0,"Expired",IF(_calc!BZ19=0,"Expiring","Completed"))))))</f>
        <v/>
      </c>
      <c r="P19" s="60" t="str">
        <f ca="1">IF(OR($A19="",P$6=""),"",IF($AB19="Left","–",IF(_calc!M19=0,"–",IF(_calc!AI19=0,IF(_calc!CW19&gt;0,"Failed",IF(AND(_calc!FK19&gt;0,TODAY()&gt;_calc!FK19),"Overdue","Planned")),IF(_calc!BE19=0,"Expired",IF(_calc!CA19=0,"Expiring","Completed"))))))</f>
        <v/>
      </c>
      <c r="Q19" s="60" t="str">
        <f ca="1">IF(OR($A19="",Q$6=""),"",IF($AB19="Left","–",IF(_calc!N19=0,"–",IF(_calc!AJ19=0,IF(_calc!CX19&gt;0,"Failed",IF(AND(_calc!FL19&gt;0,TODAY()&gt;_calc!FL19),"Overdue","Planned")),IF(_calc!BF19=0,"Expired",IF(_calc!CB19=0,"Expiring","Completed"))))))</f>
        <v/>
      </c>
      <c r="R19" s="60" t="str">
        <f ca="1">IF(OR($A19="",R$6=""),"",IF($AB19="Left","–",IF(_calc!O19=0,"–",IF(_calc!AK19=0,IF(_calc!CY19&gt;0,"Failed",IF(AND(_calc!FM19&gt;0,TODAY()&gt;_calc!FM19),"Overdue","Planned")),IF(_calc!BG19=0,"Expired",IF(_calc!CC19=0,"Expiring","Completed"))))))</f>
        <v/>
      </c>
      <c r="S19" s="60" t="str">
        <f ca="1">IF(OR($A19="",S$6=""),"",IF($AB19="Left","–",IF(_calc!P19=0,"–",IF(_calc!AL19=0,IF(_calc!CZ19&gt;0,"Failed",IF(AND(_calc!FN19&gt;0,TODAY()&gt;_calc!FN19),"Overdue","Planned")),IF(_calc!BH19=0,"Expired",IF(_calc!CD19=0,"Expiring","Completed"))))))</f>
        <v/>
      </c>
      <c r="T19" s="60" t="str">
        <f ca="1">IF(OR($A19="",T$6=""),"",IF($AB19="Left","–",IF(_calc!Q19=0,"–",IF(_calc!AM19=0,IF(_calc!DA19&gt;0,"Failed",IF(AND(_calc!FO19&gt;0,TODAY()&gt;_calc!FO19),"Overdue","Planned")),IF(_calc!BI19=0,"Expired",IF(_calc!CE19=0,"Expiring","Completed"))))))</f>
        <v/>
      </c>
      <c r="U19" s="60" t="str">
        <f ca="1">IF(OR($A19="",U$6=""),"",IF($AB19="Left","–",IF(_calc!R19=0,"–",IF(_calc!AN19=0,IF(_calc!DB19&gt;0,"Failed",IF(AND(_calc!FP19&gt;0,TODAY()&gt;_calc!FP19),"Overdue","Planned")),IF(_calc!BJ19=0,"Expired",IF(_calc!CF19=0,"Expiring","Completed"))))))</f>
        <v/>
      </c>
      <c r="V19" s="60" t="str">
        <f ca="1">IF(OR($A19="",V$6=""),"",IF($AB19="Left","–",IF(_calc!S19=0,"–",IF(_calc!AO19=0,IF(_calc!DC19&gt;0,"Failed",IF(AND(_calc!FQ19&gt;0,TODAY()&gt;_calc!FQ19),"Overdue","Planned")),IF(_calc!BK19=0,"Expired",IF(_calc!CG19=0,"Expiring","Completed"))))))</f>
        <v/>
      </c>
      <c r="W19" s="60" t="str">
        <f ca="1">IF(OR($A19="",W$6=""),"",IF($AB19="Left","–",IF(_calc!T19=0,"–",IF(_calc!AP19=0,IF(_calc!DD19&gt;0,"Failed",IF(AND(_calc!FR19&gt;0,TODAY()&gt;_calc!FR19),"Overdue","Planned")),IF(_calc!BL19=0,"Expired",IF(_calc!CH19=0,"Expiring","Completed"))))))</f>
        <v/>
      </c>
      <c r="X19" s="60" t="str">
        <f ca="1">IF(OR($A19="",X$6=""),"",IF($AB19="Left","–",IF(_calc!U19=0,"–",IF(_calc!AQ19=0,IF(_calc!DE19&gt;0,"Failed",IF(AND(_calc!FS19&gt;0,TODAY()&gt;_calc!FS19),"Overdue","Planned")),IF(_calc!BM19=0,"Expired",IF(_calc!CI19=0,"Expiring","Completed"))))))</f>
        <v/>
      </c>
      <c r="Y19" s="60" t="str">
        <f ca="1">IF(OR($A19="",Y$6=""),"",IF($AB19="Left","–",IF(_calc!V19=0,"–",IF(_calc!AR19=0,IF(_calc!DF19&gt;0,"Failed",IF(AND(_calc!FT19&gt;0,TODAY()&gt;_calc!FT19),"Overdue","Planned")),IF(_calc!BN19=0,"Expired",IF(_calc!CJ19=0,"Expiring","Completed"))))))</f>
        <v/>
      </c>
      <c r="Z19" s="60" t="str">
        <f ca="1">IF(OR($A19="",Z$6=""),"",IF($AB19="Left","–",IF(_calc!W19=0,"–",IF(_calc!AS19=0,IF(_calc!DG19&gt;0,"Failed",IF(AND(_calc!FU19&gt;0,TODAY()&gt;_calc!FU19),"Overdue","Planned")),IF(_calc!BO19=0,"Expired",IF(_calc!CK19=0,"Expiring","Completed"))))))</f>
        <v/>
      </c>
      <c r="AA19" s="60" t="str">
        <f ca="1">IF(OR($A19="",AA$6=""),"",IF($AB19="Left","–",IF(_calc!X19=0,"–",IF(_calc!AT19=0,IF(_calc!DH19&gt;0,"Failed",IF(AND(_calc!FV19&gt;0,TODAY()&gt;_calc!FV19),"Overdue","Planned")),IF(_calc!BP19=0,"Expired",IF(_calc!CL19=0,"Expiring","Completed"))))))</f>
        <v/>
      </c>
      <c r="AB19" t="str">
        <f>IF(People!$A17="","",People!$G17&amp;"")</f>
        <v/>
      </c>
    </row>
    <row r="20" spans="1:28" ht="18" customHeight="1" x14ac:dyDescent="0.3">
      <c r="A20" s="31" t="str">
        <f>IF(People!$A18="","",People!$A18&amp;"")</f>
        <v/>
      </c>
      <c r="B20" s="32" t="str">
        <f>IF(People!$A18="","",People!$B18&amp;"")</f>
        <v/>
      </c>
      <c r="C20" s="31" t="str">
        <f>IF(People!$A18="","",People!$C18&amp;"")</f>
        <v/>
      </c>
      <c r="D20" s="31" t="str">
        <f>IF(People!$A18="","",People!$D18&amp;"")</f>
        <v/>
      </c>
      <c r="E20" s="35" t="str">
        <f t="shared" si="1"/>
        <v/>
      </c>
      <c r="F20" s="35" t="str">
        <f t="shared" si="2"/>
        <v/>
      </c>
      <c r="G20" s="59" t="str">
        <f t="shared" si="3"/>
        <v/>
      </c>
      <c r="H20" s="60" t="str">
        <f ca="1">IF(OR($A20="",H$6=""),"",IF($AB20="Left","–",IF(_calc!E20=0,"–",IF(_calc!AA20=0,IF(_calc!CO20&gt;0,"Failed",IF(AND(_calc!FC20&gt;0,TODAY()&gt;_calc!FC20),"Overdue","Planned")),IF(_calc!AW20=0,"Expired",IF(_calc!BS20=0,"Expiring","Completed"))))))</f>
        <v/>
      </c>
      <c r="I20" s="60" t="str">
        <f ca="1">IF(OR($A20="",I$6=""),"",IF($AB20="Left","–",IF(_calc!F20=0,"–",IF(_calc!AB20=0,IF(_calc!CP20&gt;0,"Failed",IF(AND(_calc!FD20&gt;0,TODAY()&gt;_calc!FD20),"Overdue","Planned")),IF(_calc!AX20=0,"Expired",IF(_calc!BT20=0,"Expiring","Completed"))))))</f>
        <v/>
      </c>
      <c r="J20" s="60" t="str">
        <f ca="1">IF(OR($A20="",J$6=""),"",IF($AB20="Left","–",IF(_calc!G20=0,"–",IF(_calc!AC20=0,IF(_calc!CQ20&gt;0,"Failed",IF(AND(_calc!FE20&gt;0,TODAY()&gt;_calc!FE20),"Overdue","Planned")),IF(_calc!AY20=0,"Expired",IF(_calc!BU20=0,"Expiring","Completed"))))))</f>
        <v/>
      </c>
      <c r="K20" s="60" t="str">
        <f ca="1">IF(OR($A20="",K$6=""),"",IF($AB20="Left","–",IF(_calc!H20=0,"–",IF(_calc!AD20=0,IF(_calc!CR20&gt;0,"Failed",IF(AND(_calc!FF20&gt;0,TODAY()&gt;_calc!FF20),"Overdue","Planned")),IF(_calc!AZ20=0,"Expired",IF(_calc!BV20=0,"Expiring","Completed"))))))</f>
        <v/>
      </c>
      <c r="L20" s="60" t="str">
        <f ca="1">IF(OR($A20="",L$6=""),"",IF($AB20="Left","–",IF(_calc!I20=0,"–",IF(_calc!AE20=0,IF(_calc!CS20&gt;0,"Failed",IF(AND(_calc!FG20&gt;0,TODAY()&gt;_calc!FG20),"Overdue","Planned")),IF(_calc!BA20=0,"Expired",IF(_calc!BW20=0,"Expiring","Completed"))))))</f>
        <v/>
      </c>
      <c r="M20" s="60" t="str">
        <f ca="1">IF(OR($A20="",M$6=""),"",IF($AB20="Left","–",IF(_calc!J20=0,"–",IF(_calc!AF20=0,IF(_calc!CT20&gt;0,"Failed",IF(AND(_calc!FH20&gt;0,TODAY()&gt;_calc!FH20),"Overdue","Planned")),IF(_calc!BB20=0,"Expired",IF(_calc!BX20=0,"Expiring","Completed"))))))</f>
        <v/>
      </c>
      <c r="N20" s="60" t="str">
        <f ca="1">IF(OR($A20="",N$6=""),"",IF($AB20="Left","–",IF(_calc!K20=0,"–",IF(_calc!AG20=0,IF(_calc!CU20&gt;0,"Failed",IF(AND(_calc!FI20&gt;0,TODAY()&gt;_calc!FI20),"Overdue","Planned")),IF(_calc!BC20=0,"Expired",IF(_calc!BY20=0,"Expiring","Completed"))))))</f>
        <v/>
      </c>
      <c r="O20" s="60" t="str">
        <f ca="1">IF(OR($A20="",O$6=""),"",IF($AB20="Left","–",IF(_calc!L20=0,"–",IF(_calc!AH20=0,IF(_calc!CV20&gt;0,"Failed",IF(AND(_calc!FJ20&gt;0,TODAY()&gt;_calc!FJ20),"Overdue","Planned")),IF(_calc!BD20=0,"Expired",IF(_calc!BZ20=0,"Expiring","Completed"))))))</f>
        <v/>
      </c>
      <c r="P20" s="60" t="str">
        <f ca="1">IF(OR($A20="",P$6=""),"",IF($AB20="Left","–",IF(_calc!M20=0,"–",IF(_calc!AI20=0,IF(_calc!CW20&gt;0,"Failed",IF(AND(_calc!FK20&gt;0,TODAY()&gt;_calc!FK20),"Overdue","Planned")),IF(_calc!BE20=0,"Expired",IF(_calc!CA20=0,"Expiring","Completed"))))))</f>
        <v/>
      </c>
      <c r="Q20" s="60" t="str">
        <f ca="1">IF(OR($A20="",Q$6=""),"",IF($AB20="Left","–",IF(_calc!N20=0,"–",IF(_calc!AJ20=0,IF(_calc!CX20&gt;0,"Failed",IF(AND(_calc!FL20&gt;0,TODAY()&gt;_calc!FL20),"Overdue","Planned")),IF(_calc!BF20=0,"Expired",IF(_calc!CB20=0,"Expiring","Completed"))))))</f>
        <v/>
      </c>
      <c r="R20" s="60" t="str">
        <f ca="1">IF(OR($A20="",R$6=""),"",IF($AB20="Left","–",IF(_calc!O20=0,"–",IF(_calc!AK20=0,IF(_calc!CY20&gt;0,"Failed",IF(AND(_calc!FM20&gt;0,TODAY()&gt;_calc!FM20),"Overdue","Planned")),IF(_calc!BG20=0,"Expired",IF(_calc!CC20=0,"Expiring","Completed"))))))</f>
        <v/>
      </c>
      <c r="S20" s="60" t="str">
        <f ca="1">IF(OR($A20="",S$6=""),"",IF($AB20="Left","–",IF(_calc!P20=0,"–",IF(_calc!AL20=0,IF(_calc!CZ20&gt;0,"Failed",IF(AND(_calc!FN20&gt;0,TODAY()&gt;_calc!FN20),"Overdue","Planned")),IF(_calc!BH20=0,"Expired",IF(_calc!CD20=0,"Expiring","Completed"))))))</f>
        <v/>
      </c>
      <c r="T20" s="60" t="str">
        <f ca="1">IF(OR($A20="",T$6=""),"",IF($AB20="Left","–",IF(_calc!Q20=0,"–",IF(_calc!AM20=0,IF(_calc!DA20&gt;0,"Failed",IF(AND(_calc!FO20&gt;0,TODAY()&gt;_calc!FO20),"Overdue","Planned")),IF(_calc!BI20=0,"Expired",IF(_calc!CE20=0,"Expiring","Completed"))))))</f>
        <v/>
      </c>
      <c r="U20" s="60" t="str">
        <f ca="1">IF(OR($A20="",U$6=""),"",IF($AB20="Left","–",IF(_calc!R20=0,"–",IF(_calc!AN20=0,IF(_calc!DB20&gt;0,"Failed",IF(AND(_calc!FP20&gt;0,TODAY()&gt;_calc!FP20),"Overdue","Planned")),IF(_calc!BJ20=0,"Expired",IF(_calc!CF20=0,"Expiring","Completed"))))))</f>
        <v/>
      </c>
      <c r="V20" s="60" t="str">
        <f ca="1">IF(OR($A20="",V$6=""),"",IF($AB20="Left","–",IF(_calc!S20=0,"–",IF(_calc!AO20=0,IF(_calc!DC20&gt;0,"Failed",IF(AND(_calc!FQ20&gt;0,TODAY()&gt;_calc!FQ20),"Overdue","Planned")),IF(_calc!BK20=0,"Expired",IF(_calc!CG20=0,"Expiring","Completed"))))))</f>
        <v/>
      </c>
      <c r="W20" s="60" t="str">
        <f ca="1">IF(OR($A20="",W$6=""),"",IF($AB20="Left","–",IF(_calc!T20=0,"–",IF(_calc!AP20=0,IF(_calc!DD20&gt;0,"Failed",IF(AND(_calc!FR20&gt;0,TODAY()&gt;_calc!FR20),"Overdue","Planned")),IF(_calc!BL20=0,"Expired",IF(_calc!CH20=0,"Expiring","Completed"))))))</f>
        <v/>
      </c>
      <c r="X20" s="60" t="str">
        <f ca="1">IF(OR($A20="",X$6=""),"",IF($AB20="Left","–",IF(_calc!U20=0,"–",IF(_calc!AQ20=0,IF(_calc!DE20&gt;0,"Failed",IF(AND(_calc!FS20&gt;0,TODAY()&gt;_calc!FS20),"Overdue","Planned")),IF(_calc!BM20=0,"Expired",IF(_calc!CI20=0,"Expiring","Completed"))))))</f>
        <v/>
      </c>
      <c r="Y20" s="60" t="str">
        <f ca="1">IF(OR($A20="",Y$6=""),"",IF($AB20="Left","–",IF(_calc!V20=0,"–",IF(_calc!AR20=0,IF(_calc!DF20&gt;0,"Failed",IF(AND(_calc!FT20&gt;0,TODAY()&gt;_calc!FT20),"Overdue","Planned")),IF(_calc!BN20=0,"Expired",IF(_calc!CJ20=0,"Expiring","Completed"))))))</f>
        <v/>
      </c>
      <c r="Z20" s="60" t="str">
        <f ca="1">IF(OR($A20="",Z$6=""),"",IF($AB20="Left","–",IF(_calc!W20=0,"–",IF(_calc!AS20=0,IF(_calc!DG20&gt;0,"Failed",IF(AND(_calc!FU20&gt;0,TODAY()&gt;_calc!FU20),"Overdue","Planned")),IF(_calc!BO20=0,"Expired",IF(_calc!CK20=0,"Expiring","Completed"))))))</f>
        <v/>
      </c>
      <c r="AA20" s="60" t="str">
        <f ca="1">IF(OR($A20="",AA$6=""),"",IF($AB20="Left","–",IF(_calc!X20=0,"–",IF(_calc!AT20=0,IF(_calc!DH20&gt;0,"Failed",IF(AND(_calc!FV20&gt;0,TODAY()&gt;_calc!FV20),"Overdue","Planned")),IF(_calc!BP20=0,"Expired",IF(_calc!CL20=0,"Expiring","Completed"))))))</f>
        <v/>
      </c>
      <c r="AB20" t="str">
        <f>IF(People!$A18="","",People!$G18&amp;"")</f>
        <v/>
      </c>
    </row>
    <row r="21" spans="1:28" ht="18" customHeight="1" x14ac:dyDescent="0.3">
      <c r="A21" s="31" t="str">
        <f>IF(People!$A19="","",People!$A19&amp;"")</f>
        <v/>
      </c>
      <c r="B21" s="32" t="str">
        <f>IF(People!$A19="","",People!$B19&amp;"")</f>
        <v/>
      </c>
      <c r="C21" s="31" t="str">
        <f>IF(People!$A19="","",People!$C19&amp;"")</f>
        <v/>
      </c>
      <c r="D21" s="31" t="str">
        <f>IF(People!$A19="","",People!$D19&amp;"")</f>
        <v/>
      </c>
      <c r="E21" s="35" t="str">
        <f t="shared" si="1"/>
        <v/>
      </c>
      <c r="F21" s="35" t="str">
        <f t="shared" si="2"/>
        <v/>
      </c>
      <c r="G21" s="59" t="str">
        <f t="shared" si="3"/>
        <v/>
      </c>
      <c r="H21" s="60" t="str">
        <f ca="1">IF(OR($A21="",H$6=""),"",IF($AB21="Left","–",IF(_calc!E21=0,"–",IF(_calc!AA21=0,IF(_calc!CO21&gt;0,"Failed",IF(AND(_calc!FC21&gt;0,TODAY()&gt;_calc!FC21),"Overdue","Planned")),IF(_calc!AW21=0,"Expired",IF(_calc!BS21=0,"Expiring","Completed"))))))</f>
        <v/>
      </c>
      <c r="I21" s="60" t="str">
        <f ca="1">IF(OR($A21="",I$6=""),"",IF($AB21="Left","–",IF(_calc!F21=0,"–",IF(_calc!AB21=0,IF(_calc!CP21&gt;0,"Failed",IF(AND(_calc!FD21&gt;0,TODAY()&gt;_calc!FD21),"Overdue","Planned")),IF(_calc!AX21=0,"Expired",IF(_calc!BT21=0,"Expiring","Completed"))))))</f>
        <v/>
      </c>
      <c r="J21" s="60" t="str">
        <f ca="1">IF(OR($A21="",J$6=""),"",IF($AB21="Left","–",IF(_calc!G21=0,"–",IF(_calc!AC21=0,IF(_calc!CQ21&gt;0,"Failed",IF(AND(_calc!FE21&gt;0,TODAY()&gt;_calc!FE21),"Overdue","Planned")),IF(_calc!AY21=0,"Expired",IF(_calc!BU21=0,"Expiring","Completed"))))))</f>
        <v/>
      </c>
      <c r="K21" s="60" t="str">
        <f ca="1">IF(OR($A21="",K$6=""),"",IF($AB21="Left","–",IF(_calc!H21=0,"–",IF(_calc!AD21=0,IF(_calc!CR21&gt;0,"Failed",IF(AND(_calc!FF21&gt;0,TODAY()&gt;_calc!FF21),"Overdue","Planned")),IF(_calc!AZ21=0,"Expired",IF(_calc!BV21=0,"Expiring","Completed"))))))</f>
        <v/>
      </c>
      <c r="L21" s="60" t="str">
        <f ca="1">IF(OR($A21="",L$6=""),"",IF($AB21="Left","–",IF(_calc!I21=0,"–",IF(_calc!AE21=0,IF(_calc!CS21&gt;0,"Failed",IF(AND(_calc!FG21&gt;0,TODAY()&gt;_calc!FG21),"Overdue","Planned")),IF(_calc!BA21=0,"Expired",IF(_calc!BW21=0,"Expiring","Completed"))))))</f>
        <v/>
      </c>
      <c r="M21" s="60" t="str">
        <f ca="1">IF(OR($A21="",M$6=""),"",IF($AB21="Left","–",IF(_calc!J21=0,"–",IF(_calc!AF21=0,IF(_calc!CT21&gt;0,"Failed",IF(AND(_calc!FH21&gt;0,TODAY()&gt;_calc!FH21),"Overdue","Planned")),IF(_calc!BB21=0,"Expired",IF(_calc!BX21=0,"Expiring","Completed"))))))</f>
        <v/>
      </c>
      <c r="N21" s="60" t="str">
        <f ca="1">IF(OR($A21="",N$6=""),"",IF($AB21="Left","–",IF(_calc!K21=0,"–",IF(_calc!AG21=0,IF(_calc!CU21&gt;0,"Failed",IF(AND(_calc!FI21&gt;0,TODAY()&gt;_calc!FI21),"Overdue","Planned")),IF(_calc!BC21=0,"Expired",IF(_calc!BY21=0,"Expiring","Completed"))))))</f>
        <v/>
      </c>
      <c r="O21" s="60" t="str">
        <f ca="1">IF(OR($A21="",O$6=""),"",IF($AB21="Left","–",IF(_calc!L21=0,"–",IF(_calc!AH21=0,IF(_calc!CV21&gt;0,"Failed",IF(AND(_calc!FJ21&gt;0,TODAY()&gt;_calc!FJ21),"Overdue","Planned")),IF(_calc!BD21=0,"Expired",IF(_calc!BZ21=0,"Expiring","Completed"))))))</f>
        <v/>
      </c>
      <c r="P21" s="60" t="str">
        <f ca="1">IF(OR($A21="",P$6=""),"",IF($AB21="Left","–",IF(_calc!M21=0,"–",IF(_calc!AI21=0,IF(_calc!CW21&gt;0,"Failed",IF(AND(_calc!FK21&gt;0,TODAY()&gt;_calc!FK21),"Overdue","Planned")),IF(_calc!BE21=0,"Expired",IF(_calc!CA21=0,"Expiring","Completed"))))))</f>
        <v/>
      </c>
      <c r="Q21" s="60" t="str">
        <f ca="1">IF(OR($A21="",Q$6=""),"",IF($AB21="Left","–",IF(_calc!N21=0,"–",IF(_calc!AJ21=0,IF(_calc!CX21&gt;0,"Failed",IF(AND(_calc!FL21&gt;0,TODAY()&gt;_calc!FL21),"Overdue","Planned")),IF(_calc!BF21=0,"Expired",IF(_calc!CB21=0,"Expiring","Completed"))))))</f>
        <v/>
      </c>
      <c r="R21" s="60" t="str">
        <f ca="1">IF(OR($A21="",R$6=""),"",IF($AB21="Left","–",IF(_calc!O21=0,"–",IF(_calc!AK21=0,IF(_calc!CY21&gt;0,"Failed",IF(AND(_calc!FM21&gt;0,TODAY()&gt;_calc!FM21),"Overdue","Planned")),IF(_calc!BG21=0,"Expired",IF(_calc!CC21=0,"Expiring","Completed"))))))</f>
        <v/>
      </c>
      <c r="S21" s="60" t="str">
        <f ca="1">IF(OR($A21="",S$6=""),"",IF($AB21="Left","–",IF(_calc!P21=0,"–",IF(_calc!AL21=0,IF(_calc!CZ21&gt;0,"Failed",IF(AND(_calc!FN21&gt;0,TODAY()&gt;_calc!FN21),"Overdue","Planned")),IF(_calc!BH21=0,"Expired",IF(_calc!CD21=0,"Expiring","Completed"))))))</f>
        <v/>
      </c>
      <c r="T21" s="60" t="str">
        <f ca="1">IF(OR($A21="",T$6=""),"",IF($AB21="Left","–",IF(_calc!Q21=0,"–",IF(_calc!AM21=0,IF(_calc!DA21&gt;0,"Failed",IF(AND(_calc!FO21&gt;0,TODAY()&gt;_calc!FO21),"Overdue","Planned")),IF(_calc!BI21=0,"Expired",IF(_calc!CE21=0,"Expiring","Completed"))))))</f>
        <v/>
      </c>
      <c r="U21" s="60" t="str">
        <f ca="1">IF(OR($A21="",U$6=""),"",IF($AB21="Left","–",IF(_calc!R21=0,"–",IF(_calc!AN21=0,IF(_calc!DB21&gt;0,"Failed",IF(AND(_calc!FP21&gt;0,TODAY()&gt;_calc!FP21),"Overdue","Planned")),IF(_calc!BJ21=0,"Expired",IF(_calc!CF21=0,"Expiring","Completed"))))))</f>
        <v/>
      </c>
      <c r="V21" s="60" t="str">
        <f ca="1">IF(OR($A21="",V$6=""),"",IF($AB21="Left","–",IF(_calc!S21=0,"–",IF(_calc!AO21=0,IF(_calc!DC21&gt;0,"Failed",IF(AND(_calc!FQ21&gt;0,TODAY()&gt;_calc!FQ21),"Overdue","Planned")),IF(_calc!BK21=0,"Expired",IF(_calc!CG21=0,"Expiring","Completed"))))))</f>
        <v/>
      </c>
      <c r="W21" s="60" t="str">
        <f ca="1">IF(OR($A21="",W$6=""),"",IF($AB21="Left","–",IF(_calc!T21=0,"–",IF(_calc!AP21=0,IF(_calc!DD21&gt;0,"Failed",IF(AND(_calc!FR21&gt;0,TODAY()&gt;_calc!FR21),"Overdue","Planned")),IF(_calc!BL21=0,"Expired",IF(_calc!CH21=0,"Expiring","Completed"))))))</f>
        <v/>
      </c>
      <c r="X21" s="60" t="str">
        <f ca="1">IF(OR($A21="",X$6=""),"",IF($AB21="Left","–",IF(_calc!U21=0,"–",IF(_calc!AQ21=0,IF(_calc!DE21&gt;0,"Failed",IF(AND(_calc!FS21&gt;0,TODAY()&gt;_calc!FS21),"Overdue","Planned")),IF(_calc!BM21=0,"Expired",IF(_calc!CI21=0,"Expiring","Completed"))))))</f>
        <v/>
      </c>
      <c r="Y21" s="60" t="str">
        <f ca="1">IF(OR($A21="",Y$6=""),"",IF($AB21="Left","–",IF(_calc!V21=0,"–",IF(_calc!AR21=0,IF(_calc!DF21&gt;0,"Failed",IF(AND(_calc!FT21&gt;0,TODAY()&gt;_calc!FT21),"Overdue","Planned")),IF(_calc!BN21=0,"Expired",IF(_calc!CJ21=0,"Expiring","Completed"))))))</f>
        <v/>
      </c>
      <c r="Z21" s="60" t="str">
        <f ca="1">IF(OR($A21="",Z$6=""),"",IF($AB21="Left","–",IF(_calc!W21=0,"–",IF(_calc!AS21=0,IF(_calc!DG21&gt;0,"Failed",IF(AND(_calc!FU21&gt;0,TODAY()&gt;_calc!FU21),"Overdue","Planned")),IF(_calc!BO21=0,"Expired",IF(_calc!CK21=0,"Expiring","Completed"))))))</f>
        <v/>
      </c>
      <c r="AA21" s="60" t="str">
        <f ca="1">IF(OR($A21="",AA$6=""),"",IF($AB21="Left","–",IF(_calc!X21=0,"–",IF(_calc!AT21=0,IF(_calc!DH21&gt;0,"Failed",IF(AND(_calc!FV21&gt;0,TODAY()&gt;_calc!FV21),"Overdue","Planned")),IF(_calc!BP21=0,"Expired",IF(_calc!CL21=0,"Expiring","Completed"))))))</f>
        <v/>
      </c>
      <c r="AB21" t="str">
        <f>IF(People!$A19="","",People!$G19&amp;"")</f>
        <v/>
      </c>
    </row>
    <row r="22" spans="1:28" ht="18" customHeight="1" x14ac:dyDescent="0.3">
      <c r="A22" s="31" t="str">
        <f>IF(People!$A20="","",People!$A20&amp;"")</f>
        <v/>
      </c>
      <c r="B22" s="32" t="str">
        <f>IF(People!$A20="","",People!$B20&amp;"")</f>
        <v/>
      </c>
      <c r="C22" s="31" t="str">
        <f>IF(People!$A20="","",People!$C20&amp;"")</f>
        <v/>
      </c>
      <c r="D22" s="31" t="str">
        <f>IF(People!$A20="","",People!$D20&amp;"")</f>
        <v/>
      </c>
      <c r="E22" s="35" t="str">
        <f t="shared" si="1"/>
        <v/>
      </c>
      <c r="F22" s="35" t="str">
        <f t="shared" si="2"/>
        <v/>
      </c>
      <c r="G22" s="59" t="str">
        <f t="shared" si="3"/>
        <v/>
      </c>
      <c r="H22" s="60" t="str">
        <f ca="1">IF(OR($A22="",H$6=""),"",IF($AB22="Left","–",IF(_calc!E22=0,"–",IF(_calc!AA22=0,IF(_calc!CO22&gt;0,"Failed",IF(AND(_calc!FC22&gt;0,TODAY()&gt;_calc!FC22),"Overdue","Planned")),IF(_calc!AW22=0,"Expired",IF(_calc!BS22=0,"Expiring","Completed"))))))</f>
        <v/>
      </c>
      <c r="I22" s="60" t="str">
        <f ca="1">IF(OR($A22="",I$6=""),"",IF($AB22="Left","–",IF(_calc!F22=0,"–",IF(_calc!AB22=0,IF(_calc!CP22&gt;0,"Failed",IF(AND(_calc!FD22&gt;0,TODAY()&gt;_calc!FD22),"Overdue","Planned")),IF(_calc!AX22=0,"Expired",IF(_calc!BT22=0,"Expiring","Completed"))))))</f>
        <v/>
      </c>
      <c r="J22" s="60" t="str">
        <f ca="1">IF(OR($A22="",J$6=""),"",IF($AB22="Left","–",IF(_calc!G22=0,"–",IF(_calc!AC22=0,IF(_calc!CQ22&gt;0,"Failed",IF(AND(_calc!FE22&gt;0,TODAY()&gt;_calc!FE22),"Overdue","Planned")),IF(_calc!AY22=0,"Expired",IF(_calc!BU22=0,"Expiring","Completed"))))))</f>
        <v/>
      </c>
      <c r="K22" s="60" t="str">
        <f ca="1">IF(OR($A22="",K$6=""),"",IF($AB22="Left","–",IF(_calc!H22=0,"–",IF(_calc!AD22=0,IF(_calc!CR22&gt;0,"Failed",IF(AND(_calc!FF22&gt;0,TODAY()&gt;_calc!FF22),"Overdue","Planned")),IF(_calc!AZ22=0,"Expired",IF(_calc!BV22=0,"Expiring","Completed"))))))</f>
        <v/>
      </c>
      <c r="L22" s="60" t="str">
        <f ca="1">IF(OR($A22="",L$6=""),"",IF($AB22="Left","–",IF(_calc!I22=0,"–",IF(_calc!AE22=0,IF(_calc!CS22&gt;0,"Failed",IF(AND(_calc!FG22&gt;0,TODAY()&gt;_calc!FG22),"Overdue","Planned")),IF(_calc!BA22=0,"Expired",IF(_calc!BW22=0,"Expiring","Completed"))))))</f>
        <v/>
      </c>
      <c r="M22" s="60" t="str">
        <f ca="1">IF(OR($A22="",M$6=""),"",IF($AB22="Left","–",IF(_calc!J22=0,"–",IF(_calc!AF22=0,IF(_calc!CT22&gt;0,"Failed",IF(AND(_calc!FH22&gt;0,TODAY()&gt;_calc!FH22),"Overdue","Planned")),IF(_calc!BB22=0,"Expired",IF(_calc!BX22=0,"Expiring","Completed"))))))</f>
        <v/>
      </c>
      <c r="N22" s="60" t="str">
        <f ca="1">IF(OR($A22="",N$6=""),"",IF($AB22="Left","–",IF(_calc!K22=0,"–",IF(_calc!AG22=0,IF(_calc!CU22&gt;0,"Failed",IF(AND(_calc!FI22&gt;0,TODAY()&gt;_calc!FI22),"Overdue","Planned")),IF(_calc!BC22=0,"Expired",IF(_calc!BY22=0,"Expiring","Completed"))))))</f>
        <v/>
      </c>
      <c r="O22" s="60" t="str">
        <f ca="1">IF(OR($A22="",O$6=""),"",IF($AB22="Left","–",IF(_calc!L22=0,"–",IF(_calc!AH22=0,IF(_calc!CV22&gt;0,"Failed",IF(AND(_calc!FJ22&gt;0,TODAY()&gt;_calc!FJ22),"Overdue","Planned")),IF(_calc!BD22=0,"Expired",IF(_calc!BZ22=0,"Expiring","Completed"))))))</f>
        <v/>
      </c>
      <c r="P22" s="60" t="str">
        <f ca="1">IF(OR($A22="",P$6=""),"",IF($AB22="Left","–",IF(_calc!M22=0,"–",IF(_calc!AI22=0,IF(_calc!CW22&gt;0,"Failed",IF(AND(_calc!FK22&gt;0,TODAY()&gt;_calc!FK22),"Overdue","Planned")),IF(_calc!BE22=0,"Expired",IF(_calc!CA22=0,"Expiring","Completed"))))))</f>
        <v/>
      </c>
      <c r="Q22" s="60" t="str">
        <f ca="1">IF(OR($A22="",Q$6=""),"",IF($AB22="Left","–",IF(_calc!N22=0,"–",IF(_calc!AJ22=0,IF(_calc!CX22&gt;0,"Failed",IF(AND(_calc!FL22&gt;0,TODAY()&gt;_calc!FL22),"Overdue","Planned")),IF(_calc!BF22=0,"Expired",IF(_calc!CB22=0,"Expiring","Completed"))))))</f>
        <v/>
      </c>
      <c r="R22" s="60" t="str">
        <f ca="1">IF(OR($A22="",R$6=""),"",IF($AB22="Left","–",IF(_calc!O22=0,"–",IF(_calc!AK22=0,IF(_calc!CY22&gt;0,"Failed",IF(AND(_calc!FM22&gt;0,TODAY()&gt;_calc!FM22),"Overdue","Planned")),IF(_calc!BG22=0,"Expired",IF(_calc!CC22=0,"Expiring","Completed"))))))</f>
        <v/>
      </c>
      <c r="S22" s="60" t="str">
        <f ca="1">IF(OR($A22="",S$6=""),"",IF($AB22="Left","–",IF(_calc!P22=0,"–",IF(_calc!AL22=0,IF(_calc!CZ22&gt;0,"Failed",IF(AND(_calc!FN22&gt;0,TODAY()&gt;_calc!FN22),"Overdue","Planned")),IF(_calc!BH22=0,"Expired",IF(_calc!CD22=0,"Expiring","Completed"))))))</f>
        <v/>
      </c>
      <c r="T22" s="60" t="str">
        <f ca="1">IF(OR($A22="",T$6=""),"",IF($AB22="Left","–",IF(_calc!Q22=0,"–",IF(_calc!AM22=0,IF(_calc!DA22&gt;0,"Failed",IF(AND(_calc!FO22&gt;0,TODAY()&gt;_calc!FO22),"Overdue","Planned")),IF(_calc!BI22=0,"Expired",IF(_calc!CE22=0,"Expiring","Completed"))))))</f>
        <v/>
      </c>
      <c r="U22" s="60" t="str">
        <f ca="1">IF(OR($A22="",U$6=""),"",IF($AB22="Left","–",IF(_calc!R22=0,"–",IF(_calc!AN22=0,IF(_calc!DB22&gt;0,"Failed",IF(AND(_calc!FP22&gt;0,TODAY()&gt;_calc!FP22),"Overdue","Planned")),IF(_calc!BJ22=0,"Expired",IF(_calc!CF22=0,"Expiring","Completed"))))))</f>
        <v/>
      </c>
      <c r="V22" s="60" t="str">
        <f ca="1">IF(OR($A22="",V$6=""),"",IF($AB22="Left","–",IF(_calc!S22=0,"–",IF(_calc!AO22=0,IF(_calc!DC22&gt;0,"Failed",IF(AND(_calc!FQ22&gt;0,TODAY()&gt;_calc!FQ22),"Overdue","Planned")),IF(_calc!BK22=0,"Expired",IF(_calc!CG22=0,"Expiring","Completed"))))))</f>
        <v/>
      </c>
      <c r="W22" s="60" t="str">
        <f ca="1">IF(OR($A22="",W$6=""),"",IF($AB22="Left","–",IF(_calc!T22=0,"–",IF(_calc!AP22=0,IF(_calc!DD22&gt;0,"Failed",IF(AND(_calc!FR22&gt;0,TODAY()&gt;_calc!FR22),"Overdue","Planned")),IF(_calc!BL22=0,"Expired",IF(_calc!CH22=0,"Expiring","Completed"))))))</f>
        <v/>
      </c>
      <c r="X22" s="60" t="str">
        <f ca="1">IF(OR($A22="",X$6=""),"",IF($AB22="Left","–",IF(_calc!U22=0,"–",IF(_calc!AQ22=0,IF(_calc!DE22&gt;0,"Failed",IF(AND(_calc!FS22&gt;0,TODAY()&gt;_calc!FS22),"Overdue","Planned")),IF(_calc!BM22=0,"Expired",IF(_calc!CI22=0,"Expiring","Completed"))))))</f>
        <v/>
      </c>
      <c r="Y22" s="60" t="str">
        <f ca="1">IF(OR($A22="",Y$6=""),"",IF($AB22="Left","–",IF(_calc!V22=0,"–",IF(_calc!AR22=0,IF(_calc!DF22&gt;0,"Failed",IF(AND(_calc!FT22&gt;0,TODAY()&gt;_calc!FT22),"Overdue","Planned")),IF(_calc!BN22=0,"Expired",IF(_calc!CJ22=0,"Expiring","Completed"))))))</f>
        <v/>
      </c>
      <c r="Z22" s="60" t="str">
        <f ca="1">IF(OR($A22="",Z$6=""),"",IF($AB22="Left","–",IF(_calc!W22=0,"–",IF(_calc!AS22=0,IF(_calc!DG22&gt;0,"Failed",IF(AND(_calc!FU22&gt;0,TODAY()&gt;_calc!FU22),"Overdue","Planned")),IF(_calc!BO22=0,"Expired",IF(_calc!CK22=0,"Expiring","Completed"))))))</f>
        <v/>
      </c>
      <c r="AA22" s="60" t="str">
        <f ca="1">IF(OR($A22="",AA$6=""),"",IF($AB22="Left","–",IF(_calc!X22=0,"–",IF(_calc!AT22=0,IF(_calc!DH22&gt;0,"Failed",IF(AND(_calc!FV22&gt;0,TODAY()&gt;_calc!FV22),"Overdue","Planned")),IF(_calc!BP22=0,"Expired",IF(_calc!CL22=0,"Expiring","Completed"))))))</f>
        <v/>
      </c>
      <c r="AB22" t="str">
        <f>IF(People!$A20="","",People!$G20&amp;"")</f>
        <v/>
      </c>
    </row>
    <row r="23" spans="1:28" ht="18" customHeight="1" x14ac:dyDescent="0.3">
      <c r="A23" s="31" t="str">
        <f>IF(People!$A21="","",People!$A21&amp;"")</f>
        <v/>
      </c>
      <c r="B23" s="32" t="str">
        <f>IF(People!$A21="","",People!$B21&amp;"")</f>
        <v/>
      </c>
      <c r="C23" s="31" t="str">
        <f>IF(People!$A21="","",People!$C21&amp;"")</f>
        <v/>
      </c>
      <c r="D23" s="31" t="str">
        <f>IF(People!$A21="","",People!$D21&amp;"")</f>
        <v/>
      </c>
      <c r="E23" s="35" t="str">
        <f t="shared" si="1"/>
        <v/>
      </c>
      <c r="F23" s="35" t="str">
        <f t="shared" si="2"/>
        <v/>
      </c>
      <c r="G23" s="59" t="str">
        <f t="shared" si="3"/>
        <v/>
      </c>
      <c r="H23" s="60" t="str">
        <f ca="1">IF(OR($A23="",H$6=""),"",IF($AB23="Left","–",IF(_calc!E23=0,"–",IF(_calc!AA23=0,IF(_calc!CO23&gt;0,"Failed",IF(AND(_calc!FC23&gt;0,TODAY()&gt;_calc!FC23),"Overdue","Planned")),IF(_calc!AW23=0,"Expired",IF(_calc!BS23=0,"Expiring","Completed"))))))</f>
        <v/>
      </c>
      <c r="I23" s="60" t="str">
        <f ca="1">IF(OR($A23="",I$6=""),"",IF($AB23="Left","–",IF(_calc!F23=0,"–",IF(_calc!AB23=0,IF(_calc!CP23&gt;0,"Failed",IF(AND(_calc!FD23&gt;0,TODAY()&gt;_calc!FD23),"Overdue","Planned")),IF(_calc!AX23=0,"Expired",IF(_calc!BT23=0,"Expiring","Completed"))))))</f>
        <v/>
      </c>
      <c r="J23" s="60" t="str">
        <f ca="1">IF(OR($A23="",J$6=""),"",IF($AB23="Left","–",IF(_calc!G23=0,"–",IF(_calc!AC23=0,IF(_calc!CQ23&gt;0,"Failed",IF(AND(_calc!FE23&gt;0,TODAY()&gt;_calc!FE23),"Overdue","Planned")),IF(_calc!AY23=0,"Expired",IF(_calc!BU23=0,"Expiring","Completed"))))))</f>
        <v/>
      </c>
      <c r="K23" s="60" t="str">
        <f ca="1">IF(OR($A23="",K$6=""),"",IF($AB23="Left","–",IF(_calc!H23=0,"–",IF(_calc!AD23=0,IF(_calc!CR23&gt;0,"Failed",IF(AND(_calc!FF23&gt;0,TODAY()&gt;_calc!FF23),"Overdue","Planned")),IF(_calc!AZ23=0,"Expired",IF(_calc!BV23=0,"Expiring","Completed"))))))</f>
        <v/>
      </c>
      <c r="L23" s="60" t="str">
        <f ca="1">IF(OR($A23="",L$6=""),"",IF($AB23="Left","–",IF(_calc!I23=0,"–",IF(_calc!AE23=0,IF(_calc!CS23&gt;0,"Failed",IF(AND(_calc!FG23&gt;0,TODAY()&gt;_calc!FG23),"Overdue","Planned")),IF(_calc!BA23=0,"Expired",IF(_calc!BW23=0,"Expiring","Completed"))))))</f>
        <v/>
      </c>
      <c r="M23" s="60" t="str">
        <f ca="1">IF(OR($A23="",M$6=""),"",IF($AB23="Left","–",IF(_calc!J23=0,"–",IF(_calc!AF23=0,IF(_calc!CT23&gt;0,"Failed",IF(AND(_calc!FH23&gt;0,TODAY()&gt;_calc!FH23),"Overdue","Planned")),IF(_calc!BB23=0,"Expired",IF(_calc!BX23=0,"Expiring","Completed"))))))</f>
        <v/>
      </c>
      <c r="N23" s="60" t="str">
        <f ca="1">IF(OR($A23="",N$6=""),"",IF($AB23="Left","–",IF(_calc!K23=0,"–",IF(_calc!AG23=0,IF(_calc!CU23&gt;0,"Failed",IF(AND(_calc!FI23&gt;0,TODAY()&gt;_calc!FI23),"Overdue","Planned")),IF(_calc!BC23=0,"Expired",IF(_calc!BY23=0,"Expiring","Completed"))))))</f>
        <v/>
      </c>
      <c r="O23" s="60" t="str">
        <f ca="1">IF(OR($A23="",O$6=""),"",IF($AB23="Left","–",IF(_calc!L23=0,"–",IF(_calc!AH23=0,IF(_calc!CV23&gt;0,"Failed",IF(AND(_calc!FJ23&gt;0,TODAY()&gt;_calc!FJ23),"Overdue","Planned")),IF(_calc!BD23=0,"Expired",IF(_calc!BZ23=0,"Expiring","Completed"))))))</f>
        <v/>
      </c>
      <c r="P23" s="60" t="str">
        <f ca="1">IF(OR($A23="",P$6=""),"",IF($AB23="Left","–",IF(_calc!M23=0,"–",IF(_calc!AI23=0,IF(_calc!CW23&gt;0,"Failed",IF(AND(_calc!FK23&gt;0,TODAY()&gt;_calc!FK23),"Overdue","Planned")),IF(_calc!BE23=0,"Expired",IF(_calc!CA23=0,"Expiring","Completed"))))))</f>
        <v/>
      </c>
      <c r="Q23" s="60" t="str">
        <f ca="1">IF(OR($A23="",Q$6=""),"",IF($AB23="Left","–",IF(_calc!N23=0,"–",IF(_calc!AJ23=0,IF(_calc!CX23&gt;0,"Failed",IF(AND(_calc!FL23&gt;0,TODAY()&gt;_calc!FL23),"Overdue","Planned")),IF(_calc!BF23=0,"Expired",IF(_calc!CB23=0,"Expiring","Completed"))))))</f>
        <v/>
      </c>
      <c r="R23" s="60" t="str">
        <f ca="1">IF(OR($A23="",R$6=""),"",IF($AB23="Left","–",IF(_calc!O23=0,"–",IF(_calc!AK23=0,IF(_calc!CY23&gt;0,"Failed",IF(AND(_calc!FM23&gt;0,TODAY()&gt;_calc!FM23),"Overdue","Planned")),IF(_calc!BG23=0,"Expired",IF(_calc!CC23=0,"Expiring","Completed"))))))</f>
        <v/>
      </c>
      <c r="S23" s="60" t="str">
        <f ca="1">IF(OR($A23="",S$6=""),"",IF($AB23="Left","–",IF(_calc!P23=0,"–",IF(_calc!AL23=0,IF(_calc!CZ23&gt;0,"Failed",IF(AND(_calc!FN23&gt;0,TODAY()&gt;_calc!FN23),"Overdue","Planned")),IF(_calc!BH23=0,"Expired",IF(_calc!CD23=0,"Expiring","Completed"))))))</f>
        <v/>
      </c>
      <c r="T23" s="60" t="str">
        <f ca="1">IF(OR($A23="",T$6=""),"",IF($AB23="Left","–",IF(_calc!Q23=0,"–",IF(_calc!AM23=0,IF(_calc!DA23&gt;0,"Failed",IF(AND(_calc!FO23&gt;0,TODAY()&gt;_calc!FO23),"Overdue","Planned")),IF(_calc!BI23=0,"Expired",IF(_calc!CE23=0,"Expiring","Completed"))))))</f>
        <v/>
      </c>
      <c r="U23" s="60" t="str">
        <f ca="1">IF(OR($A23="",U$6=""),"",IF($AB23="Left","–",IF(_calc!R23=0,"–",IF(_calc!AN23=0,IF(_calc!DB23&gt;0,"Failed",IF(AND(_calc!FP23&gt;0,TODAY()&gt;_calc!FP23),"Overdue","Planned")),IF(_calc!BJ23=0,"Expired",IF(_calc!CF23=0,"Expiring","Completed"))))))</f>
        <v/>
      </c>
      <c r="V23" s="60" t="str">
        <f ca="1">IF(OR($A23="",V$6=""),"",IF($AB23="Left","–",IF(_calc!S23=0,"–",IF(_calc!AO23=0,IF(_calc!DC23&gt;0,"Failed",IF(AND(_calc!FQ23&gt;0,TODAY()&gt;_calc!FQ23),"Overdue","Planned")),IF(_calc!BK23=0,"Expired",IF(_calc!CG23=0,"Expiring","Completed"))))))</f>
        <v/>
      </c>
      <c r="W23" s="60" t="str">
        <f ca="1">IF(OR($A23="",W$6=""),"",IF($AB23="Left","–",IF(_calc!T23=0,"–",IF(_calc!AP23=0,IF(_calc!DD23&gt;0,"Failed",IF(AND(_calc!FR23&gt;0,TODAY()&gt;_calc!FR23),"Overdue","Planned")),IF(_calc!BL23=0,"Expired",IF(_calc!CH23=0,"Expiring","Completed"))))))</f>
        <v/>
      </c>
      <c r="X23" s="60" t="str">
        <f ca="1">IF(OR($A23="",X$6=""),"",IF($AB23="Left","–",IF(_calc!U23=0,"–",IF(_calc!AQ23=0,IF(_calc!DE23&gt;0,"Failed",IF(AND(_calc!FS23&gt;0,TODAY()&gt;_calc!FS23),"Overdue","Planned")),IF(_calc!BM23=0,"Expired",IF(_calc!CI23=0,"Expiring","Completed"))))))</f>
        <v/>
      </c>
      <c r="Y23" s="60" t="str">
        <f ca="1">IF(OR($A23="",Y$6=""),"",IF($AB23="Left","–",IF(_calc!V23=0,"–",IF(_calc!AR23=0,IF(_calc!DF23&gt;0,"Failed",IF(AND(_calc!FT23&gt;0,TODAY()&gt;_calc!FT23),"Overdue","Planned")),IF(_calc!BN23=0,"Expired",IF(_calc!CJ23=0,"Expiring","Completed"))))))</f>
        <v/>
      </c>
      <c r="Z23" s="60" t="str">
        <f ca="1">IF(OR($A23="",Z$6=""),"",IF($AB23="Left","–",IF(_calc!W23=0,"–",IF(_calc!AS23=0,IF(_calc!DG23&gt;0,"Failed",IF(AND(_calc!FU23&gt;0,TODAY()&gt;_calc!FU23),"Overdue","Planned")),IF(_calc!BO23=0,"Expired",IF(_calc!CK23=0,"Expiring","Completed"))))))</f>
        <v/>
      </c>
      <c r="AA23" s="60" t="str">
        <f ca="1">IF(OR($A23="",AA$6=""),"",IF($AB23="Left","–",IF(_calc!X23=0,"–",IF(_calc!AT23=0,IF(_calc!DH23&gt;0,"Failed",IF(AND(_calc!FV23&gt;0,TODAY()&gt;_calc!FV23),"Overdue","Planned")),IF(_calc!BP23=0,"Expired",IF(_calc!CL23=0,"Expiring","Completed"))))))</f>
        <v/>
      </c>
      <c r="AB23" t="str">
        <f>IF(People!$A21="","",People!$G21&amp;"")</f>
        <v/>
      </c>
    </row>
    <row r="24" spans="1:28" ht="18" customHeight="1" x14ac:dyDescent="0.3">
      <c r="A24" s="31" t="str">
        <f>IF(People!$A22="","",People!$A22&amp;"")</f>
        <v/>
      </c>
      <c r="B24" s="32" t="str">
        <f>IF(People!$A22="","",People!$B22&amp;"")</f>
        <v/>
      </c>
      <c r="C24" s="31" t="str">
        <f>IF(People!$A22="","",People!$C22&amp;"")</f>
        <v/>
      </c>
      <c r="D24" s="31" t="str">
        <f>IF(People!$A22="","",People!$D22&amp;"")</f>
        <v/>
      </c>
      <c r="E24" s="35" t="str">
        <f t="shared" si="1"/>
        <v/>
      </c>
      <c r="F24" s="35" t="str">
        <f t="shared" si="2"/>
        <v/>
      </c>
      <c r="G24" s="59" t="str">
        <f t="shared" si="3"/>
        <v/>
      </c>
      <c r="H24" s="60" t="str">
        <f ca="1">IF(OR($A24="",H$6=""),"",IF($AB24="Left","–",IF(_calc!E24=0,"–",IF(_calc!AA24=0,IF(_calc!CO24&gt;0,"Failed",IF(AND(_calc!FC24&gt;0,TODAY()&gt;_calc!FC24),"Overdue","Planned")),IF(_calc!AW24=0,"Expired",IF(_calc!BS24=0,"Expiring","Completed"))))))</f>
        <v/>
      </c>
      <c r="I24" s="60" t="str">
        <f ca="1">IF(OR($A24="",I$6=""),"",IF($AB24="Left","–",IF(_calc!F24=0,"–",IF(_calc!AB24=0,IF(_calc!CP24&gt;0,"Failed",IF(AND(_calc!FD24&gt;0,TODAY()&gt;_calc!FD24),"Overdue","Planned")),IF(_calc!AX24=0,"Expired",IF(_calc!BT24=0,"Expiring","Completed"))))))</f>
        <v/>
      </c>
      <c r="J24" s="60" t="str">
        <f ca="1">IF(OR($A24="",J$6=""),"",IF($AB24="Left","–",IF(_calc!G24=0,"–",IF(_calc!AC24=0,IF(_calc!CQ24&gt;0,"Failed",IF(AND(_calc!FE24&gt;0,TODAY()&gt;_calc!FE24),"Overdue","Planned")),IF(_calc!AY24=0,"Expired",IF(_calc!BU24=0,"Expiring","Completed"))))))</f>
        <v/>
      </c>
      <c r="K24" s="60" t="str">
        <f ca="1">IF(OR($A24="",K$6=""),"",IF($AB24="Left","–",IF(_calc!H24=0,"–",IF(_calc!AD24=0,IF(_calc!CR24&gt;0,"Failed",IF(AND(_calc!FF24&gt;0,TODAY()&gt;_calc!FF24),"Overdue","Planned")),IF(_calc!AZ24=0,"Expired",IF(_calc!BV24=0,"Expiring","Completed"))))))</f>
        <v/>
      </c>
      <c r="L24" s="60" t="str">
        <f ca="1">IF(OR($A24="",L$6=""),"",IF($AB24="Left","–",IF(_calc!I24=0,"–",IF(_calc!AE24=0,IF(_calc!CS24&gt;0,"Failed",IF(AND(_calc!FG24&gt;0,TODAY()&gt;_calc!FG24),"Overdue","Planned")),IF(_calc!BA24=0,"Expired",IF(_calc!BW24=0,"Expiring","Completed"))))))</f>
        <v/>
      </c>
      <c r="M24" s="60" t="str">
        <f ca="1">IF(OR($A24="",M$6=""),"",IF($AB24="Left","–",IF(_calc!J24=0,"–",IF(_calc!AF24=0,IF(_calc!CT24&gt;0,"Failed",IF(AND(_calc!FH24&gt;0,TODAY()&gt;_calc!FH24),"Overdue","Planned")),IF(_calc!BB24=0,"Expired",IF(_calc!BX24=0,"Expiring","Completed"))))))</f>
        <v/>
      </c>
      <c r="N24" s="60" t="str">
        <f ca="1">IF(OR($A24="",N$6=""),"",IF($AB24="Left","–",IF(_calc!K24=0,"–",IF(_calc!AG24=0,IF(_calc!CU24&gt;0,"Failed",IF(AND(_calc!FI24&gt;0,TODAY()&gt;_calc!FI24),"Overdue","Planned")),IF(_calc!BC24=0,"Expired",IF(_calc!BY24=0,"Expiring","Completed"))))))</f>
        <v/>
      </c>
      <c r="O24" s="60" t="str">
        <f ca="1">IF(OR($A24="",O$6=""),"",IF($AB24="Left","–",IF(_calc!L24=0,"–",IF(_calc!AH24=0,IF(_calc!CV24&gt;0,"Failed",IF(AND(_calc!FJ24&gt;0,TODAY()&gt;_calc!FJ24),"Overdue","Planned")),IF(_calc!BD24=0,"Expired",IF(_calc!BZ24=0,"Expiring","Completed"))))))</f>
        <v/>
      </c>
      <c r="P24" s="60" t="str">
        <f ca="1">IF(OR($A24="",P$6=""),"",IF($AB24="Left","–",IF(_calc!M24=0,"–",IF(_calc!AI24=0,IF(_calc!CW24&gt;0,"Failed",IF(AND(_calc!FK24&gt;0,TODAY()&gt;_calc!FK24),"Overdue","Planned")),IF(_calc!BE24=0,"Expired",IF(_calc!CA24=0,"Expiring","Completed"))))))</f>
        <v/>
      </c>
      <c r="Q24" s="60" t="str">
        <f ca="1">IF(OR($A24="",Q$6=""),"",IF($AB24="Left","–",IF(_calc!N24=0,"–",IF(_calc!AJ24=0,IF(_calc!CX24&gt;0,"Failed",IF(AND(_calc!FL24&gt;0,TODAY()&gt;_calc!FL24),"Overdue","Planned")),IF(_calc!BF24=0,"Expired",IF(_calc!CB24=0,"Expiring","Completed"))))))</f>
        <v/>
      </c>
      <c r="R24" s="60" t="str">
        <f ca="1">IF(OR($A24="",R$6=""),"",IF($AB24="Left","–",IF(_calc!O24=0,"–",IF(_calc!AK24=0,IF(_calc!CY24&gt;0,"Failed",IF(AND(_calc!FM24&gt;0,TODAY()&gt;_calc!FM24),"Overdue","Planned")),IF(_calc!BG24=0,"Expired",IF(_calc!CC24=0,"Expiring","Completed"))))))</f>
        <v/>
      </c>
      <c r="S24" s="60" t="str">
        <f ca="1">IF(OR($A24="",S$6=""),"",IF($AB24="Left","–",IF(_calc!P24=0,"–",IF(_calc!AL24=0,IF(_calc!CZ24&gt;0,"Failed",IF(AND(_calc!FN24&gt;0,TODAY()&gt;_calc!FN24),"Overdue","Planned")),IF(_calc!BH24=0,"Expired",IF(_calc!CD24=0,"Expiring","Completed"))))))</f>
        <v/>
      </c>
      <c r="T24" s="60" t="str">
        <f ca="1">IF(OR($A24="",T$6=""),"",IF($AB24="Left","–",IF(_calc!Q24=0,"–",IF(_calc!AM24=0,IF(_calc!DA24&gt;0,"Failed",IF(AND(_calc!FO24&gt;0,TODAY()&gt;_calc!FO24),"Overdue","Planned")),IF(_calc!BI24=0,"Expired",IF(_calc!CE24=0,"Expiring","Completed"))))))</f>
        <v/>
      </c>
      <c r="U24" s="60" t="str">
        <f ca="1">IF(OR($A24="",U$6=""),"",IF($AB24="Left","–",IF(_calc!R24=0,"–",IF(_calc!AN24=0,IF(_calc!DB24&gt;0,"Failed",IF(AND(_calc!FP24&gt;0,TODAY()&gt;_calc!FP24),"Overdue","Planned")),IF(_calc!BJ24=0,"Expired",IF(_calc!CF24=0,"Expiring","Completed"))))))</f>
        <v/>
      </c>
      <c r="V24" s="60" t="str">
        <f ca="1">IF(OR($A24="",V$6=""),"",IF($AB24="Left","–",IF(_calc!S24=0,"–",IF(_calc!AO24=0,IF(_calc!DC24&gt;0,"Failed",IF(AND(_calc!FQ24&gt;0,TODAY()&gt;_calc!FQ24),"Overdue","Planned")),IF(_calc!BK24=0,"Expired",IF(_calc!CG24=0,"Expiring","Completed"))))))</f>
        <v/>
      </c>
      <c r="W24" s="60" t="str">
        <f ca="1">IF(OR($A24="",W$6=""),"",IF($AB24="Left","–",IF(_calc!T24=0,"–",IF(_calc!AP24=0,IF(_calc!DD24&gt;0,"Failed",IF(AND(_calc!FR24&gt;0,TODAY()&gt;_calc!FR24),"Overdue","Planned")),IF(_calc!BL24=0,"Expired",IF(_calc!CH24=0,"Expiring","Completed"))))))</f>
        <v/>
      </c>
      <c r="X24" s="60" t="str">
        <f ca="1">IF(OR($A24="",X$6=""),"",IF($AB24="Left","–",IF(_calc!U24=0,"–",IF(_calc!AQ24=0,IF(_calc!DE24&gt;0,"Failed",IF(AND(_calc!FS24&gt;0,TODAY()&gt;_calc!FS24),"Overdue","Planned")),IF(_calc!BM24=0,"Expired",IF(_calc!CI24=0,"Expiring","Completed"))))))</f>
        <v/>
      </c>
      <c r="Y24" s="60" t="str">
        <f ca="1">IF(OR($A24="",Y$6=""),"",IF($AB24="Left","–",IF(_calc!V24=0,"–",IF(_calc!AR24=0,IF(_calc!DF24&gt;0,"Failed",IF(AND(_calc!FT24&gt;0,TODAY()&gt;_calc!FT24),"Overdue","Planned")),IF(_calc!BN24=0,"Expired",IF(_calc!CJ24=0,"Expiring","Completed"))))))</f>
        <v/>
      </c>
      <c r="Z24" s="60" t="str">
        <f ca="1">IF(OR($A24="",Z$6=""),"",IF($AB24="Left","–",IF(_calc!W24=0,"–",IF(_calc!AS24=0,IF(_calc!DG24&gt;0,"Failed",IF(AND(_calc!FU24&gt;0,TODAY()&gt;_calc!FU24),"Overdue","Planned")),IF(_calc!BO24=0,"Expired",IF(_calc!CK24=0,"Expiring","Completed"))))))</f>
        <v/>
      </c>
      <c r="AA24" s="60" t="str">
        <f ca="1">IF(OR($A24="",AA$6=""),"",IF($AB24="Left","–",IF(_calc!X24=0,"–",IF(_calc!AT24=0,IF(_calc!DH24&gt;0,"Failed",IF(AND(_calc!FV24&gt;0,TODAY()&gt;_calc!FV24),"Overdue","Planned")),IF(_calc!BP24=0,"Expired",IF(_calc!CL24=0,"Expiring","Completed"))))))</f>
        <v/>
      </c>
      <c r="AB24" t="str">
        <f>IF(People!$A22="","",People!$G22&amp;"")</f>
        <v/>
      </c>
    </row>
    <row r="25" spans="1:28" ht="18" customHeight="1" x14ac:dyDescent="0.3">
      <c r="A25" s="31" t="str">
        <f>IF(People!$A23="","",People!$A23&amp;"")</f>
        <v/>
      </c>
      <c r="B25" s="32" t="str">
        <f>IF(People!$A23="","",People!$B23&amp;"")</f>
        <v/>
      </c>
      <c r="C25" s="31" t="str">
        <f>IF(People!$A23="","",People!$C23&amp;"")</f>
        <v/>
      </c>
      <c r="D25" s="31" t="str">
        <f>IF(People!$A23="","",People!$D23&amp;"")</f>
        <v/>
      </c>
      <c r="E25" s="35" t="str">
        <f t="shared" si="1"/>
        <v/>
      </c>
      <c r="F25" s="35" t="str">
        <f t="shared" si="2"/>
        <v/>
      </c>
      <c r="G25" s="59" t="str">
        <f t="shared" si="3"/>
        <v/>
      </c>
      <c r="H25" s="60" t="str">
        <f ca="1">IF(OR($A25="",H$6=""),"",IF($AB25="Left","–",IF(_calc!E25=0,"–",IF(_calc!AA25=0,IF(_calc!CO25&gt;0,"Failed",IF(AND(_calc!FC25&gt;0,TODAY()&gt;_calc!FC25),"Overdue","Planned")),IF(_calc!AW25=0,"Expired",IF(_calc!BS25=0,"Expiring","Completed"))))))</f>
        <v/>
      </c>
      <c r="I25" s="60" t="str">
        <f ca="1">IF(OR($A25="",I$6=""),"",IF($AB25="Left","–",IF(_calc!F25=0,"–",IF(_calc!AB25=0,IF(_calc!CP25&gt;0,"Failed",IF(AND(_calc!FD25&gt;0,TODAY()&gt;_calc!FD25),"Overdue","Planned")),IF(_calc!AX25=0,"Expired",IF(_calc!BT25=0,"Expiring","Completed"))))))</f>
        <v/>
      </c>
      <c r="J25" s="60" t="str">
        <f ca="1">IF(OR($A25="",J$6=""),"",IF($AB25="Left","–",IF(_calc!G25=0,"–",IF(_calc!AC25=0,IF(_calc!CQ25&gt;0,"Failed",IF(AND(_calc!FE25&gt;0,TODAY()&gt;_calc!FE25),"Overdue","Planned")),IF(_calc!AY25=0,"Expired",IF(_calc!BU25=0,"Expiring","Completed"))))))</f>
        <v/>
      </c>
      <c r="K25" s="60" t="str">
        <f ca="1">IF(OR($A25="",K$6=""),"",IF($AB25="Left","–",IF(_calc!H25=0,"–",IF(_calc!AD25=0,IF(_calc!CR25&gt;0,"Failed",IF(AND(_calc!FF25&gt;0,TODAY()&gt;_calc!FF25),"Overdue","Planned")),IF(_calc!AZ25=0,"Expired",IF(_calc!BV25=0,"Expiring","Completed"))))))</f>
        <v/>
      </c>
      <c r="L25" s="60" t="str">
        <f ca="1">IF(OR($A25="",L$6=""),"",IF($AB25="Left","–",IF(_calc!I25=0,"–",IF(_calc!AE25=0,IF(_calc!CS25&gt;0,"Failed",IF(AND(_calc!FG25&gt;0,TODAY()&gt;_calc!FG25),"Overdue","Planned")),IF(_calc!BA25=0,"Expired",IF(_calc!BW25=0,"Expiring","Completed"))))))</f>
        <v/>
      </c>
      <c r="M25" s="60" t="str">
        <f ca="1">IF(OR($A25="",M$6=""),"",IF($AB25="Left","–",IF(_calc!J25=0,"–",IF(_calc!AF25=0,IF(_calc!CT25&gt;0,"Failed",IF(AND(_calc!FH25&gt;0,TODAY()&gt;_calc!FH25),"Overdue","Planned")),IF(_calc!BB25=0,"Expired",IF(_calc!BX25=0,"Expiring","Completed"))))))</f>
        <v/>
      </c>
      <c r="N25" s="60" t="str">
        <f ca="1">IF(OR($A25="",N$6=""),"",IF($AB25="Left","–",IF(_calc!K25=0,"–",IF(_calc!AG25=0,IF(_calc!CU25&gt;0,"Failed",IF(AND(_calc!FI25&gt;0,TODAY()&gt;_calc!FI25),"Overdue","Planned")),IF(_calc!BC25=0,"Expired",IF(_calc!BY25=0,"Expiring","Completed"))))))</f>
        <v/>
      </c>
      <c r="O25" s="60" t="str">
        <f ca="1">IF(OR($A25="",O$6=""),"",IF($AB25="Left","–",IF(_calc!L25=0,"–",IF(_calc!AH25=0,IF(_calc!CV25&gt;0,"Failed",IF(AND(_calc!FJ25&gt;0,TODAY()&gt;_calc!FJ25),"Overdue","Planned")),IF(_calc!BD25=0,"Expired",IF(_calc!BZ25=0,"Expiring","Completed"))))))</f>
        <v/>
      </c>
      <c r="P25" s="60" t="str">
        <f ca="1">IF(OR($A25="",P$6=""),"",IF($AB25="Left","–",IF(_calc!M25=0,"–",IF(_calc!AI25=0,IF(_calc!CW25&gt;0,"Failed",IF(AND(_calc!FK25&gt;0,TODAY()&gt;_calc!FK25),"Overdue","Planned")),IF(_calc!BE25=0,"Expired",IF(_calc!CA25=0,"Expiring","Completed"))))))</f>
        <v/>
      </c>
      <c r="Q25" s="60" t="str">
        <f ca="1">IF(OR($A25="",Q$6=""),"",IF($AB25="Left","–",IF(_calc!N25=0,"–",IF(_calc!AJ25=0,IF(_calc!CX25&gt;0,"Failed",IF(AND(_calc!FL25&gt;0,TODAY()&gt;_calc!FL25),"Overdue","Planned")),IF(_calc!BF25=0,"Expired",IF(_calc!CB25=0,"Expiring","Completed"))))))</f>
        <v/>
      </c>
      <c r="R25" s="60" t="str">
        <f ca="1">IF(OR($A25="",R$6=""),"",IF($AB25="Left","–",IF(_calc!O25=0,"–",IF(_calc!AK25=0,IF(_calc!CY25&gt;0,"Failed",IF(AND(_calc!FM25&gt;0,TODAY()&gt;_calc!FM25),"Overdue","Planned")),IF(_calc!BG25=0,"Expired",IF(_calc!CC25=0,"Expiring","Completed"))))))</f>
        <v/>
      </c>
      <c r="S25" s="60" t="str">
        <f ca="1">IF(OR($A25="",S$6=""),"",IF($AB25="Left","–",IF(_calc!P25=0,"–",IF(_calc!AL25=0,IF(_calc!CZ25&gt;0,"Failed",IF(AND(_calc!FN25&gt;0,TODAY()&gt;_calc!FN25),"Overdue","Planned")),IF(_calc!BH25=0,"Expired",IF(_calc!CD25=0,"Expiring","Completed"))))))</f>
        <v/>
      </c>
      <c r="T25" s="60" t="str">
        <f ca="1">IF(OR($A25="",T$6=""),"",IF($AB25="Left","–",IF(_calc!Q25=0,"–",IF(_calc!AM25=0,IF(_calc!DA25&gt;0,"Failed",IF(AND(_calc!FO25&gt;0,TODAY()&gt;_calc!FO25),"Overdue","Planned")),IF(_calc!BI25=0,"Expired",IF(_calc!CE25=0,"Expiring","Completed"))))))</f>
        <v/>
      </c>
      <c r="U25" s="60" t="str">
        <f ca="1">IF(OR($A25="",U$6=""),"",IF($AB25="Left","–",IF(_calc!R25=0,"–",IF(_calc!AN25=0,IF(_calc!DB25&gt;0,"Failed",IF(AND(_calc!FP25&gt;0,TODAY()&gt;_calc!FP25),"Overdue","Planned")),IF(_calc!BJ25=0,"Expired",IF(_calc!CF25=0,"Expiring","Completed"))))))</f>
        <v/>
      </c>
      <c r="V25" s="60" t="str">
        <f ca="1">IF(OR($A25="",V$6=""),"",IF($AB25="Left","–",IF(_calc!S25=0,"–",IF(_calc!AO25=0,IF(_calc!DC25&gt;0,"Failed",IF(AND(_calc!FQ25&gt;0,TODAY()&gt;_calc!FQ25),"Overdue","Planned")),IF(_calc!BK25=0,"Expired",IF(_calc!CG25=0,"Expiring","Completed"))))))</f>
        <v/>
      </c>
      <c r="W25" s="60" t="str">
        <f ca="1">IF(OR($A25="",W$6=""),"",IF($AB25="Left","–",IF(_calc!T25=0,"–",IF(_calc!AP25=0,IF(_calc!DD25&gt;0,"Failed",IF(AND(_calc!FR25&gt;0,TODAY()&gt;_calc!FR25),"Overdue","Planned")),IF(_calc!BL25=0,"Expired",IF(_calc!CH25=0,"Expiring","Completed"))))))</f>
        <v/>
      </c>
      <c r="X25" s="60" t="str">
        <f ca="1">IF(OR($A25="",X$6=""),"",IF($AB25="Left","–",IF(_calc!U25=0,"–",IF(_calc!AQ25=0,IF(_calc!DE25&gt;0,"Failed",IF(AND(_calc!FS25&gt;0,TODAY()&gt;_calc!FS25),"Overdue","Planned")),IF(_calc!BM25=0,"Expired",IF(_calc!CI25=0,"Expiring","Completed"))))))</f>
        <v/>
      </c>
      <c r="Y25" s="60" t="str">
        <f ca="1">IF(OR($A25="",Y$6=""),"",IF($AB25="Left","–",IF(_calc!V25=0,"–",IF(_calc!AR25=0,IF(_calc!DF25&gt;0,"Failed",IF(AND(_calc!FT25&gt;0,TODAY()&gt;_calc!FT25),"Overdue","Planned")),IF(_calc!BN25=0,"Expired",IF(_calc!CJ25=0,"Expiring","Completed"))))))</f>
        <v/>
      </c>
      <c r="Z25" s="60" t="str">
        <f ca="1">IF(OR($A25="",Z$6=""),"",IF($AB25="Left","–",IF(_calc!W25=0,"–",IF(_calc!AS25=0,IF(_calc!DG25&gt;0,"Failed",IF(AND(_calc!FU25&gt;0,TODAY()&gt;_calc!FU25),"Overdue","Planned")),IF(_calc!BO25=0,"Expired",IF(_calc!CK25=0,"Expiring","Completed"))))))</f>
        <v/>
      </c>
      <c r="AA25" s="60" t="str">
        <f ca="1">IF(OR($A25="",AA$6=""),"",IF($AB25="Left","–",IF(_calc!X25=0,"–",IF(_calc!AT25=0,IF(_calc!DH25&gt;0,"Failed",IF(AND(_calc!FV25&gt;0,TODAY()&gt;_calc!FV25),"Overdue","Planned")),IF(_calc!BP25=0,"Expired",IF(_calc!CL25=0,"Expiring","Completed"))))))</f>
        <v/>
      </c>
      <c r="AB25" t="str">
        <f>IF(People!$A23="","",People!$G23&amp;"")</f>
        <v/>
      </c>
    </row>
    <row r="26" spans="1:28" ht="18" customHeight="1" x14ac:dyDescent="0.3">
      <c r="A26" s="31" t="str">
        <f>IF(People!$A24="","",People!$A24&amp;"")</f>
        <v/>
      </c>
      <c r="B26" s="32" t="str">
        <f>IF(People!$A24="","",People!$B24&amp;"")</f>
        <v/>
      </c>
      <c r="C26" s="31" t="str">
        <f>IF(People!$A24="","",People!$C24&amp;"")</f>
        <v/>
      </c>
      <c r="D26" s="31" t="str">
        <f>IF(People!$A24="","",People!$D24&amp;"")</f>
        <v/>
      </c>
      <c r="E26" s="35" t="str">
        <f t="shared" si="1"/>
        <v/>
      </c>
      <c r="F26" s="35" t="str">
        <f t="shared" si="2"/>
        <v/>
      </c>
      <c r="G26" s="59" t="str">
        <f t="shared" si="3"/>
        <v/>
      </c>
      <c r="H26" s="60" t="str">
        <f ca="1">IF(OR($A26="",H$6=""),"",IF($AB26="Left","–",IF(_calc!E26=0,"–",IF(_calc!AA26=0,IF(_calc!CO26&gt;0,"Failed",IF(AND(_calc!FC26&gt;0,TODAY()&gt;_calc!FC26),"Overdue","Planned")),IF(_calc!AW26=0,"Expired",IF(_calc!BS26=0,"Expiring","Completed"))))))</f>
        <v/>
      </c>
      <c r="I26" s="60" t="str">
        <f ca="1">IF(OR($A26="",I$6=""),"",IF($AB26="Left","–",IF(_calc!F26=0,"–",IF(_calc!AB26=0,IF(_calc!CP26&gt;0,"Failed",IF(AND(_calc!FD26&gt;0,TODAY()&gt;_calc!FD26),"Overdue","Planned")),IF(_calc!AX26=0,"Expired",IF(_calc!BT26=0,"Expiring","Completed"))))))</f>
        <v/>
      </c>
      <c r="J26" s="60" t="str">
        <f ca="1">IF(OR($A26="",J$6=""),"",IF($AB26="Left","–",IF(_calc!G26=0,"–",IF(_calc!AC26=0,IF(_calc!CQ26&gt;0,"Failed",IF(AND(_calc!FE26&gt;0,TODAY()&gt;_calc!FE26),"Overdue","Planned")),IF(_calc!AY26=0,"Expired",IF(_calc!BU26=0,"Expiring","Completed"))))))</f>
        <v/>
      </c>
      <c r="K26" s="60" t="str">
        <f ca="1">IF(OR($A26="",K$6=""),"",IF($AB26="Left","–",IF(_calc!H26=0,"–",IF(_calc!AD26=0,IF(_calc!CR26&gt;0,"Failed",IF(AND(_calc!FF26&gt;0,TODAY()&gt;_calc!FF26),"Overdue","Planned")),IF(_calc!AZ26=0,"Expired",IF(_calc!BV26=0,"Expiring","Completed"))))))</f>
        <v/>
      </c>
      <c r="L26" s="60" t="str">
        <f ca="1">IF(OR($A26="",L$6=""),"",IF($AB26="Left","–",IF(_calc!I26=0,"–",IF(_calc!AE26=0,IF(_calc!CS26&gt;0,"Failed",IF(AND(_calc!FG26&gt;0,TODAY()&gt;_calc!FG26),"Overdue","Planned")),IF(_calc!BA26=0,"Expired",IF(_calc!BW26=0,"Expiring","Completed"))))))</f>
        <v/>
      </c>
      <c r="M26" s="60" t="str">
        <f ca="1">IF(OR($A26="",M$6=""),"",IF($AB26="Left","–",IF(_calc!J26=0,"–",IF(_calc!AF26=0,IF(_calc!CT26&gt;0,"Failed",IF(AND(_calc!FH26&gt;0,TODAY()&gt;_calc!FH26),"Overdue","Planned")),IF(_calc!BB26=0,"Expired",IF(_calc!BX26=0,"Expiring","Completed"))))))</f>
        <v/>
      </c>
      <c r="N26" s="60" t="str">
        <f ca="1">IF(OR($A26="",N$6=""),"",IF($AB26="Left","–",IF(_calc!K26=0,"–",IF(_calc!AG26=0,IF(_calc!CU26&gt;0,"Failed",IF(AND(_calc!FI26&gt;0,TODAY()&gt;_calc!FI26),"Overdue","Planned")),IF(_calc!BC26=0,"Expired",IF(_calc!BY26=0,"Expiring","Completed"))))))</f>
        <v/>
      </c>
      <c r="O26" s="60" t="str">
        <f ca="1">IF(OR($A26="",O$6=""),"",IF($AB26="Left","–",IF(_calc!L26=0,"–",IF(_calc!AH26=0,IF(_calc!CV26&gt;0,"Failed",IF(AND(_calc!FJ26&gt;0,TODAY()&gt;_calc!FJ26),"Overdue","Planned")),IF(_calc!BD26=0,"Expired",IF(_calc!BZ26=0,"Expiring","Completed"))))))</f>
        <v/>
      </c>
      <c r="P26" s="60" t="str">
        <f ca="1">IF(OR($A26="",P$6=""),"",IF($AB26="Left","–",IF(_calc!M26=0,"–",IF(_calc!AI26=0,IF(_calc!CW26&gt;0,"Failed",IF(AND(_calc!FK26&gt;0,TODAY()&gt;_calc!FK26),"Overdue","Planned")),IF(_calc!BE26=0,"Expired",IF(_calc!CA26=0,"Expiring","Completed"))))))</f>
        <v/>
      </c>
      <c r="Q26" s="60" t="str">
        <f ca="1">IF(OR($A26="",Q$6=""),"",IF($AB26="Left","–",IF(_calc!N26=0,"–",IF(_calc!AJ26=0,IF(_calc!CX26&gt;0,"Failed",IF(AND(_calc!FL26&gt;0,TODAY()&gt;_calc!FL26),"Overdue","Planned")),IF(_calc!BF26=0,"Expired",IF(_calc!CB26=0,"Expiring","Completed"))))))</f>
        <v/>
      </c>
      <c r="R26" s="60" t="str">
        <f ca="1">IF(OR($A26="",R$6=""),"",IF($AB26="Left","–",IF(_calc!O26=0,"–",IF(_calc!AK26=0,IF(_calc!CY26&gt;0,"Failed",IF(AND(_calc!FM26&gt;0,TODAY()&gt;_calc!FM26),"Overdue","Planned")),IF(_calc!BG26=0,"Expired",IF(_calc!CC26=0,"Expiring","Completed"))))))</f>
        <v/>
      </c>
      <c r="S26" s="60" t="str">
        <f ca="1">IF(OR($A26="",S$6=""),"",IF($AB26="Left","–",IF(_calc!P26=0,"–",IF(_calc!AL26=0,IF(_calc!CZ26&gt;0,"Failed",IF(AND(_calc!FN26&gt;0,TODAY()&gt;_calc!FN26),"Overdue","Planned")),IF(_calc!BH26=0,"Expired",IF(_calc!CD26=0,"Expiring","Completed"))))))</f>
        <v/>
      </c>
      <c r="T26" s="60" t="str">
        <f ca="1">IF(OR($A26="",T$6=""),"",IF($AB26="Left","–",IF(_calc!Q26=0,"–",IF(_calc!AM26=0,IF(_calc!DA26&gt;0,"Failed",IF(AND(_calc!FO26&gt;0,TODAY()&gt;_calc!FO26),"Overdue","Planned")),IF(_calc!BI26=0,"Expired",IF(_calc!CE26=0,"Expiring","Completed"))))))</f>
        <v/>
      </c>
      <c r="U26" s="60" t="str">
        <f ca="1">IF(OR($A26="",U$6=""),"",IF($AB26="Left","–",IF(_calc!R26=0,"–",IF(_calc!AN26=0,IF(_calc!DB26&gt;0,"Failed",IF(AND(_calc!FP26&gt;0,TODAY()&gt;_calc!FP26),"Overdue","Planned")),IF(_calc!BJ26=0,"Expired",IF(_calc!CF26=0,"Expiring","Completed"))))))</f>
        <v/>
      </c>
      <c r="V26" s="60" t="str">
        <f ca="1">IF(OR($A26="",V$6=""),"",IF($AB26="Left","–",IF(_calc!S26=0,"–",IF(_calc!AO26=0,IF(_calc!DC26&gt;0,"Failed",IF(AND(_calc!FQ26&gt;0,TODAY()&gt;_calc!FQ26),"Overdue","Planned")),IF(_calc!BK26=0,"Expired",IF(_calc!CG26=0,"Expiring","Completed"))))))</f>
        <v/>
      </c>
      <c r="W26" s="60" t="str">
        <f ca="1">IF(OR($A26="",W$6=""),"",IF($AB26="Left","–",IF(_calc!T26=0,"–",IF(_calc!AP26=0,IF(_calc!DD26&gt;0,"Failed",IF(AND(_calc!FR26&gt;0,TODAY()&gt;_calc!FR26),"Overdue","Planned")),IF(_calc!BL26=0,"Expired",IF(_calc!CH26=0,"Expiring","Completed"))))))</f>
        <v/>
      </c>
      <c r="X26" s="60" t="str">
        <f ca="1">IF(OR($A26="",X$6=""),"",IF($AB26="Left","–",IF(_calc!U26=0,"–",IF(_calc!AQ26=0,IF(_calc!DE26&gt;0,"Failed",IF(AND(_calc!FS26&gt;0,TODAY()&gt;_calc!FS26),"Overdue","Planned")),IF(_calc!BM26=0,"Expired",IF(_calc!CI26=0,"Expiring","Completed"))))))</f>
        <v/>
      </c>
      <c r="Y26" s="60" t="str">
        <f ca="1">IF(OR($A26="",Y$6=""),"",IF($AB26="Left","–",IF(_calc!V26=0,"–",IF(_calc!AR26=0,IF(_calc!DF26&gt;0,"Failed",IF(AND(_calc!FT26&gt;0,TODAY()&gt;_calc!FT26),"Overdue","Planned")),IF(_calc!BN26=0,"Expired",IF(_calc!CJ26=0,"Expiring","Completed"))))))</f>
        <v/>
      </c>
      <c r="Z26" s="60" t="str">
        <f ca="1">IF(OR($A26="",Z$6=""),"",IF($AB26="Left","–",IF(_calc!W26=0,"–",IF(_calc!AS26=0,IF(_calc!DG26&gt;0,"Failed",IF(AND(_calc!FU26&gt;0,TODAY()&gt;_calc!FU26),"Overdue","Planned")),IF(_calc!BO26=0,"Expired",IF(_calc!CK26=0,"Expiring","Completed"))))))</f>
        <v/>
      </c>
      <c r="AA26" s="60" t="str">
        <f ca="1">IF(OR($A26="",AA$6=""),"",IF($AB26="Left","–",IF(_calc!X26=0,"–",IF(_calc!AT26=0,IF(_calc!DH26&gt;0,"Failed",IF(AND(_calc!FV26&gt;0,TODAY()&gt;_calc!FV26),"Overdue","Planned")),IF(_calc!BP26=0,"Expired",IF(_calc!CL26=0,"Expiring","Completed"))))))</f>
        <v/>
      </c>
      <c r="AB26" t="str">
        <f>IF(People!$A24="","",People!$G24&amp;"")</f>
        <v/>
      </c>
    </row>
    <row r="27" spans="1:28" ht="18" customHeight="1" x14ac:dyDescent="0.3">
      <c r="A27" s="31" t="str">
        <f>IF(People!$A25="","",People!$A25&amp;"")</f>
        <v/>
      </c>
      <c r="B27" s="32" t="str">
        <f>IF(People!$A25="","",People!$B25&amp;"")</f>
        <v/>
      </c>
      <c r="C27" s="31" t="str">
        <f>IF(People!$A25="","",People!$C25&amp;"")</f>
        <v/>
      </c>
      <c r="D27" s="31" t="str">
        <f>IF(People!$A25="","",People!$D25&amp;"")</f>
        <v/>
      </c>
      <c r="E27" s="35" t="str">
        <f t="shared" si="1"/>
        <v/>
      </c>
      <c r="F27" s="35" t="str">
        <f t="shared" si="2"/>
        <v/>
      </c>
      <c r="G27" s="59" t="str">
        <f t="shared" si="3"/>
        <v/>
      </c>
      <c r="H27" s="60" t="str">
        <f ca="1">IF(OR($A27="",H$6=""),"",IF($AB27="Left","–",IF(_calc!E27=0,"–",IF(_calc!AA27=0,IF(_calc!CO27&gt;0,"Failed",IF(AND(_calc!FC27&gt;0,TODAY()&gt;_calc!FC27),"Overdue","Planned")),IF(_calc!AW27=0,"Expired",IF(_calc!BS27=0,"Expiring","Completed"))))))</f>
        <v/>
      </c>
      <c r="I27" s="60" t="str">
        <f ca="1">IF(OR($A27="",I$6=""),"",IF($AB27="Left","–",IF(_calc!F27=0,"–",IF(_calc!AB27=0,IF(_calc!CP27&gt;0,"Failed",IF(AND(_calc!FD27&gt;0,TODAY()&gt;_calc!FD27),"Overdue","Planned")),IF(_calc!AX27=0,"Expired",IF(_calc!BT27=0,"Expiring","Completed"))))))</f>
        <v/>
      </c>
      <c r="J27" s="60" t="str">
        <f ca="1">IF(OR($A27="",J$6=""),"",IF($AB27="Left","–",IF(_calc!G27=0,"–",IF(_calc!AC27=0,IF(_calc!CQ27&gt;0,"Failed",IF(AND(_calc!FE27&gt;0,TODAY()&gt;_calc!FE27),"Overdue","Planned")),IF(_calc!AY27=0,"Expired",IF(_calc!BU27=0,"Expiring","Completed"))))))</f>
        <v/>
      </c>
      <c r="K27" s="60" t="str">
        <f ca="1">IF(OR($A27="",K$6=""),"",IF($AB27="Left","–",IF(_calc!H27=0,"–",IF(_calc!AD27=0,IF(_calc!CR27&gt;0,"Failed",IF(AND(_calc!FF27&gt;0,TODAY()&gt;_calc!FF27),"Overdue","Planned")),IF(_calc!AZ27=0,"Expired",IF(_calc!BV27=0,"Expiring","Completed"))))))</f>
        <v/>
      </c>
      <c r="L27" s="60" t="str">
        <f ca="1">IF(OR($A27="",L$6=""),"",IF($AB27="Left","–",IF(_calc!I27=0,"–",IF(_calc!AE27=0,IF(_calc!CS27&gt;0,"Failed",IF(AND(_calc!FG27&gt;0,TODAY()&gt;_calc!FG27),"Overdue","Planned")),IF(_calc!BA27=0,"Expired",IF(_calc!BW27=0,"Expiring","Completed"))))))</f>
        <v/>
      </c>
      <c r="M27" s="60" t="str">
        <f ca="1">IF(OR($A27="",M$6=""),"",IF($AB27="Left","–",IF(_calc!J27=0,"–",IF(_calc!AF27=0,IF(_calc!CT27&gt;0,"Failed",IF(AND(_calc!FH27&gt;0,TODAY()&gt;_calc!FH27),"Overdue","Planned")),IF(_calc!BB27=0,"Expired",IF(_calc!BX27=0,"Expiring","Completed"))))))</f>
        <v/>
      </c>
      <c r="N27" s="60" t="str">
        <f ca="1">IF(OR($A27="",N$6=""),"",IF($AB27="Left","–",IF(_calc!K27=0,"–",IF(_calc!AG27=0,IF(_calc!CU27&gt;0,"Failed",IF(AND(_calc!FI27&gt;0,TODAY()&gt;_calc!FI27),"Overdue","Planned")),IF(_calc!BC27=0,"Expired",IF(_calc!BY27=0,"Expiring","Completed"))))))</f>
        <v/>
      </c>
      <c r="O27" s="60" t="str">
        <f ca="1">IF(OR($A27="",O$6=""),"",IF($AB27="Left","–",IF(_calc!L27=0,"–",IF(_calc!AH27=0,IF(_calc!CV27&gt;0,"Failed",IF(AND(_calc!FJ27&gt;0,TODAY()&gt;_calc!FJ27),"Overdue","Planned")),IF(_calc!BD27=0,"Expired",IF(_calc!BZ27=0,"Expiring","Completed"))))))</f>
        <v/>
      </c>
      <c r="P27" s="60" t="str">
        <f ca="1">IF(OR($A27="",P$6=""),"",IF($AB27="Left","–",IF(_calc!M27=0,"–",IF(_calc!AI27=0,IF(_calc!CW27&gt;0,"Failed",IF(AND(_calc!FK27&gt;0,TODAY()&gt;_calc!FK27),"Overdue","Planned")),IF(_calc!BE27=0,"Expired",IF(_calc!CA27=0,"Expiring","Completed"))))))</f>
        <v/>
      </c>
      <c r="Q27" s="60" t="str">
        <f ca="1">IF(OR($A27="",Q$6=""),"",IF($AB27="Left","–",IF(_calc!N27=0,"–",IF(_calc!AJ27=0,IF(_calc!CX27&gt;0,"Failed",IF(AND(_calc!FL27&gt;0,TODAY()&gt;_calc!FL27),"Overdue","Planned")),IF(_calc!BF27=0,"Expired",IF(_calc!CB27=0,"Expiring","Completed"))))))</f>
        <v/>
      </c>
      <c r="R27" s="60" t="str">
        <f ca="1">IF(OR($A27="",R$6=""),"",IF($AB27="Left","–",IF(_calc!O27=0,"–",IF(_calc!AK27=0,IF(_calc!CY27&gt;0,"Failed",IF(AND(_calc!FM27&gt;0,TODAY()&gt;_calc!FM27),"Overdue","Planned")),IF(_calc!BG27=0,"Expired",IF(_calc!CC27=0,"Expiring","Completed"))))))</f>
        <v/>
      </c>
      <c r="S27" s="60" t="str">
        <f ca="1">IF(OR($A27="",S$6=""),"",IF($AB27="Left","–",IF(_calc!P27=0,"–",IF(_calc!AL27=0,IF(_calc!CZ27&gt;0,"Failed",IF(AND(_calc!FN27&gt;0,TODAY()&gt;_calc!FN27),"Overdue","Planned")),IF(_calc!BH27=0,"Expired",IF(_calc!CD27=0,"Expiring","Completed"))))))</f>
        <v/>
      </c>
      <c r="T27" s="60" t="str">
        <f ca="1">IF(OR($A27="",T$6=""),"",IF($AB27="Left","–",IF(_calc!Q27=0,"–",IF(_calc!AM27=0,IF(_calc!DA27&gt;0,"Failed",IF(AND(_calc!FO27&gt;0,TODAY()&gt;_calc!FO27),"Overdue","Planned")),IF(_calc!BI27=0,"Expired",IF(_calc!CE27=0,"Expiring","Completed"))))))</f>
        <v/>
      </c>
      <c r="U27" s="60" t="str">
        <f ca="1">IF(OR($A27="",U$6=""),"",IF($AB27="Left","–",IF(_calc!R27=0,"–",IF(_calc!AN27=0,IF(_calc!DB27&gt;0,"Failed",IF(AND(_calc!FP27&gt;0,TODAY()&gt;_calc!FP27),"Overdue","Planned")),IF(_calc!BJ27=0,"Expired",IF(_calc!CF27=0,"Expiring","Completed"))))))</f>
        <v/>
      </c>
      <c r="V27" s="60" t="str">
        <f ca="1">IF(OR($A27="",V$6=""),"",IF($AB27="Left","–",IF(_calc!S27=0,"–",IF(_calc!AO27=0,IF(_calc!DC27&gt;0,"Failed",IF(AND(_calc!FQ27&gt;0,TODAY()&gt;_calc!FQ27),"Overdue","Planned")),IF(_calc!BK27=0,"Expired",IF(_calc!CG27=0,"Expiring","Completed"))))))</f>
        <v/>
      </c>
      <c r="W27" s="60" t="str">
        <f ca="1">IF(OR($A27="",W$6=""),"",IF($AB27="Left","–",IF(_calc!T27=0,"–",IF(_calc!AP27=0,IF(_calc!DD27&gt;0,"Failed",IF(AND(_calc!FR27&gt;0,TODAY()&gt;_calc!FR27),"Overdue","Planned")),IF(_calc!BL27=0,"Expired",IF(_calc!CH27=0,"Expiring","Completed"))))))</f>
        <v/>
      </c>
      <c r="X27" s="60" t="str">
        <f ca="1">IF(OR($A27="",X$6=""),"",IF($AB27="Left","–",IF(_calc!U27=0,"–",IF(_calc!AQ27=0,IF(_calc!DE27&gt;0,"Failed",IF(AND(_calc!FS27&gt;0,TODAY()&gt;_calc!FS27),"Overdue","Planned")),IF(_calc!BM27=0,"Expired",IF(_calc!CI27=0,"Expiring","Completed"))))))</f>
        <v/>
      </c>
      <c r="Y27" s="60" t="str">
        <f ca="1">IF(OR($A27="",Y$6=""),"",IF($AB27="Left","–",IF(_calc!V27=0,"–",IF(_calc!AR27=0,IF(_calc!DF27&gt;0,"Failed",IF(AND(_calc!FT27&gt;0,TODAY()&gt;_calc!FT27),"Overdue","Planned")),IF(_calc!BN27=0,"Expired",IF(_calc!CJ27=0,"Expiring","Completed"))))))</f>
        <v/>
      </c>
      <c r="Z27" s="60" t="str">
        <f ca="1">IF(OR($A27="",Z$6=""),"",IF($AB27="Left","–",IF(_calc!W27=0,"–",IF(_calc!AS27=0,IF(_calc!DG27&gt;0,"Failed",IF(AND(_calc!FU27&gt;0,TODAY()&gt;_calc!FU27),"Overdue","Planned")),IF(_calc!BO27=0,"Expired",IF(_calc!CK27=0,"Expiring","Completed"))))))</f>
        <v/>
      </c>
      <c r="AA27" s="60" t="str">
        <f ca="1">IF(OR($A27="",AA$6=""),"",IF($AB27="Left","–",IF(_calc!X27=0,"–",IF(_calc!AT27=0,IF(_calc!DH27&gt;0,"Failed",IF(AND(_calc!FV27&gt;0,TODAY()&gt;_calc!FV27),"Overdue","Planned")),IF(_calc!BP27=0,"Expired",IF(_calc!CL27=0,"Expiring","Completed"))))))</f>
        <v/>
      </c>
      <c r="AB27" t="str">
        <f>IF(People!$A25="","",People!$G25&amp;"")</f>
        <v/>
      </c>
    </row>
    <row r="28" spans="1:28" ht="18" customHeight="1" x14ac:dyDescent="0.3">
      <c r="A28" s="31" t="str">
        <f>IF(People!$A26="","",People!$A26&amp;"")</f>
        <v/>
      </c>
      <c r="B28" s="32" t="str">
        <f>IF(People!$A26="","",People!$B26&amp;"")</f>
        <v/>
      </c>
      <c r="C28" s="31" t="str">
        <f>IF(People!$A26="","",People!$C26&amp;"")</f>
        <v/>
      </c>
      <c r="D28" s="31" t="str">
        <f>IF(People!$A26="","",People!$D26&amp;"")</f>
        <v/>
      </c>
      <c r="E28" s="35" t="str">
        <f t="shared" si="1"/>
        <v/>
      </c>
      <c r="F28" s="35" t="str">
        <f t="shared" si="2"/>
        <v/>
      </c>
      <c r="G28" s="59" t="str">
        <f t="shared" si="3"/>
        <v/>
      </c>
      <c r="H28" s="60" t="str">
        <f ca="1">IF(OR($A28="",H$6=""),"",IF($AB28="Left","–",IF(_calc!E28=0,"–",IF(_calc!AA28=0,IF(_calc!CO28&gt;0,"Failed",IF(AND(_calc!FC28&gt;0,TODAY()&gt;_calc!FC28),"Overdue","Planned")),IF(_calc!AW28=0,"Expired",IF(_calc!BS28=0,"Expiring","Completed"))))))</f>
        <v/>
      </c>
      <c r="I28" s="60" t="str">
        <f ca="1">IF(OR($A28="",I$6=""),"",IF($AB28="Left","–",IF(_calc!F28=0,"–",IF(_calc!AB28=0,IF(_calc!CP28&gt;0,"Failed",IF(AND(_calc!FD28&gt;0,TODAY()&gt;_calc!FD28),"Overdue","Planned")),IF(_calc!AX28=0,"Expired",IF(_calc!BT28=0,"Expiring","Completed"))))))</f>
        <v/>
      </c>
      <c r="J28" s="60" t="str">
        <f ca="1">IF(OR($A28="",J$6=""),"",IF($AB28="Left","–",IF(_calc!G28=0,"–",IF(_calc!AC28=0,IF(_calc!CQ28&gt;0,"Failed",IF(AND(_calc!FE28&gt;0,TODAY()&gt;_calc!FE28),"Overdue","Planned")),IF(_calc!AY28=0,"Expired",IF(_calc!BU28=0,"Expiring","Completed"))))))</f>
        <v/>
      </c>
      <c r="K28" s="60" t="str">
        <f ca="1">IF(OR($A28="",K$6=""),"",IF($AB28="Left","–",IF(_calc!H28=0,"–",IF(_calc!AD28=0,IF(_calc!CR28&gt;0,"Failed",IF(AND(_calc!FF28&gt;0,TODAY()&gt;_calc!FF28),"Overdue","Planned")),IF(_calc!AZ28=0,"Expired",IF(_calc!BV28=0,"Expiring","Completed"))))))</f>
        <v/>
      </c>
      <c r="L28" s="60" t="str">
        <f ca="1">IF(OR($A28="",L$6=""),"",IF($AB28="Left","–",IF(_calc!I28=0,"–",IF(_calc!AE28=0,IF(_calc!CS28&gt;0,"Failed",IF(AND(_calc!FG28&gt;0,TODAY()&gt;_calc!FG28),"Overdue","Planned")),IF(_calc!BA28=0,"Expired",IF(_calc!BW28=0,"Expiring","Completed"))))))</f>
        <v/>
      </c>
      <c r="M28" s="60" t="str">
        <f ca="1">IF(OR($A28="",M$6=""),"",IF($AB28="Left","–",IF(_calc!J28=0,"–",IF(_calc!AF28=0,IF(_calc!CT28&gt;0,"Failed",IF(AND(_calc!FH28&gt;0,TODAY()&gt;_calc!FH28),"Overdue","Planned")),IF(_calc!BB28=0,"Expired",IF(_calc!BX28=0,"Expiring","Completed"))))))</f>
        <v/>
      </c>
      <c r="N28" s="60" t="str">
        <f ca="1">IF(OR($A28="",N$6=""),"",IF($AB28="Left","–",IF(_calc!K28=0,"–",IF(_calc!AG28=0,IF(_calc!CU28&gt;0,"Failed",IF(AND(_calc!FI28&gt;0,TODAY()&gt;_calc!FI28),"Overdue","Planned")),IF(_calc!BC28=0,"Expired",IF(_calc!BY28=0,"Expiring","Completed"))))))</f>
        <v/>
      </c>
      <c r="O28" s="60" t="str">
        <f ca="1">IF(OR($A28="",O$6=""),"",IF($AB28="Left","–",IF(_calc!L28=0,"–",IF(_calc!AH28=0,IF(_calc!CV28&gt;0,"Failed",IF(AND(_calc!FJ28&gt;0,TODAY()&gt;_calc!FJ28),"Overdue","Planned")),IF(_calc!BD28=0,"Expired",IF(_calc!BZ28=0,"Expiring","Completed"))))))</f>
        <v/>
      </c>
      <c r="P28" s="60" t="str">
        <f ca="1">IF(OR($A28="",P$6=""),"",IF($AB28="Left","–",IF(_calc!M28=0,"–",IF(_calc!AI28=0,IF(_calc!CW28&gt;0,"Failed",IF(AND(_calc!FK28&gt;0,TODAY()&gt;_calc!FK28),"Overdue","Planned")),IF(_calc!BE28=0,"Expired",IF(_calc!CA28=0,"Expiring","Completed"))))))</f>
        <v/>
      </c>
      <c r="Q28" s="60" t="str">
        <f ca="1">IF(OR($A28="",Q$6=""),"",IF($AB28="Left","–",IF(_calc!N28=0,"–",IF(_calc!AJ28=0,IF(_calc!CX28&gt;0,"Failed",IF(AND(_calc!FL28&gt;0,TODAY()&gt;_calc!FL28),"Overdue","Planned")),IF(_calc!BF28=0,"Expired",IF(_calc!CB28=0,"Expiring","Completed"))))))</f>
        <v/>
      </c>
      <c r="R28" s="60" t="str">
        <f ca="1">IF(OR($A28="",R$6=""),"",IF($AB28="Left","–",IF(_calc!O28=0,"–",IF(_calc!AK28=0,IF(_calc!CY28&gt;0,"Failed",IF(AND(_calc!FM28&gt;0,TODAY()&gt;_calc!FM28),"Overdue","Planned")),IF(_calc!BG28=0,"Expired",IF(_calc!CC28=0,"Expiring","Completed"))))))</f>
        <v/>
      </c>
      <c r="S28" s="60" t="str">
        <f ca="1">IF(OR($A28="",S$6=""),"",IF($AB28="Left","–",IF(_calc!P28=0,"–",IF(_calc!AL28=0,IF(_calc!CZ28&gt;0,"Failed",IF(AND(_calc!FN28&gt;0,TODAY()&gt;_calc!FN28),"Overdue","Planned")),IF(_calc!BH28=0,"Expired",IF(_calc!CD28=0,"Expiring","Completed"))))))</f>
        <v/>
      </c>
      <c r="T28" s="60" t="str">
        <f ca="1">IF(OR($A28="",T$6=""),"",IF($AB28="Left","–",IF(_calc!Q28=0,"–",IF(_calc!AM28=0,IF(_calc!DA28&gt;0,"Failed",IF(AND(_calc!FO28&gt;0,TODAY()&gt;_calc!FO28),"Overdue","Planned")),IF(_calc!BI28=0,"Expired",IF(_calc!CE28=0,"Expiring","Completed"))))))</f>
        <v/>
      </c>
      <c r="U28" s="60" t="str">
        <f ca="1">IF(OR($A28="",U$6=""),"",IF($AB28="Left","–",IF(_calc!R28=0,"–",IF(_calc!AN28=0,IF(_calc!DB28&gt;0,"Failed",IF(AND(_calc!FP28&gt;0,TODAY()&gt;_calc!FP28),"Overdue","Planned")),IF(_calc!BJ28=0,"Expired",IF(_calc!CF28=0,"Expiring","Completed"))))))</f>
        <v/>
      </c>
      <c r="V28" s="60" t="str">
        <f ca="1">IF(OR($A28="",V$6=""),"",IF($AB28="Left","–",IF(_calc!S28=0,"–",IF(_calc!AO28=0,IF(_calc!DC28&gt;0,"Failed",IF(AND(_calc!FQ28&gt;0,TODAY()&gt;_calc!FQ28),"Overdue","Planned")),IF(_calc!BK28=0,"Expired",IF(_calc!CG28=0,"Expiring","Completed"))))))</f>
        <v/>
      </c>
      <c r="W28" s="60" t="str">
        <f ca="1">IF(OR($A28="",W$6=""),"",IF($AB28="Left","–",IF(_calc!T28=0,"–",IF(_calc!AP28=0,IF(_calc!DD28&gt;0,"Failed",IF(AND(_calc!FR28&gt;0,TODAY()&gt;_calc!FR28),"Overdue","Planned")),IF(_calc!BL28=0,"Expired",IF(_calc!CH28=0,"Expiring","Completed"))))))</f>
        <v/>
      </c>
      <c r="X28" s="60" t="str">
        <f ca="1">IF(OR($A28="",X$6=""),"",IF($AB28="Left","–",IF(_calc!U28=0,"–",IF(_calc!AQ28=0,IF(_calc!DE28&gt;0,"Failed",IF(AND(_calc!FS28&gt;0,TODAY()&gt;_calc!FS28),"Overdue","Planned")),IF(_calc!BM28=0,"Expired",IF(_calc!CI28=0,"Expiring","Completed"))))))</f>
        <v/>
      </c>
      <c r="Y28" s="60" t="str">
        <f ca="1">IF(OR($A28="",Y$6=""),"",IF($AB28="Left","–",IF(_calc!V28=0,"–",IF(_calc!AR28=0,IF(_calc!DF28&gt;0,"Failed",IF(AND(_calc!FT28&gt;0,TODAY()&gt;_calc!FT28),"Overdue","Planned")),IF(_calc!BN28=0,"Expired",IF(_calc!CJ28=0,"Expiring","Completed"))))))</f>
        <v/>
      </c>
      <c r="Z28" s="60" t="str">
        <f ca="1">IF(OR($A28="",Z$6=""),"",IF($AB28="Left","–",IF(_calc!W28=0,"–",IF(_calc!AS28=0,IF(_calc!DG28&gt;0,"Failed",IF(AND(_calc!FU28&gt;0,TODAY()&gt;_calc!FU28),"Overdue","Planned")),IF(_calc!BO28=0,"Expired",IF(_calc!CK28=0,"Expiring","Completed"))))))</f>
        <v/>
      </c>
      <c r="AA28" s="60" t="str">
        <f ca="1">IF(OR($A28="",AA$6=""),"",IF($AB28="Left","–",IF(_calc!X28=0,"–",IF(_calc!AT28=0,IF(_calc!DH28&gt;0,"Failed",IF(AND(_calc!FV28&gt;0,TODAY()&gt;_calc!FV28),"Overdue","Planned")),IF(_calc!BP28=0,"Expired",IF(_calc!CL28=0,"Expiring","Completed"))))))</f>
        <v/>
      </c>
      <c r="AB28" t="str">
        <f>IF(People!$A26="","",People!$G26&amp;"")</f>
        <v/>
      </c>
    </row>
    <row r="29" spans="1:28" ht="18" customHeight="1" x14ac:dyDescent="0.3">
      <c r="A29" s="31" t="str">
        <f>IF(People!$A27="","",People!$A27&amp;"")</f>
        <v/>
      </c>
      <c r="B29" s="32" t="str">
        <f>IF(People!$A27="","",People!$B27&amp;"")</f>
        <v/>
      </c>
      <c r="C29" s="31" t="str">
        <f>IF(People!$A27="","",People!$C27&amp;"")</f>
        <v/>
      </c>
      <c r="D29" s="31" t="str">
        <f>IF(People!$A27="","",People!$D27&amp;"")</f>
        <v/>
      </c>
      <c r="E29" s="35" t="str">
        <f t="shared" si="1"/>
        <v/>
      </c>
      <c r="F29" s="35" t="str">
        <f t="shared" si="2"/>
        <v/>
      </c>
      <c r="G29" s="59" t="str">
        <f t="shared" si="3"/>
        <v/>
      </c>
      <c r="H29" s="60" t="str">
        <f ca="1">IF(OR($A29="",H$6=""),"",IF($AB29="Left","–",IF(_calc!E29=0,"–",IF(_calc!AA29=0,IF(_calc!CO29&gt;0,"Failed",IF(AND(_calc!FC29&gt;0,TODAY()&gt;_calc!FC29),"Overdue","Planned")),IF(_calc!AW29=0,"Expired",IF(_calc!BS29=0,"Expiring","Completed"))))))</f>
        <v/>
      </c>
      <c r="I29" s="60" t="str">
        <f ca="1">IF(OR($A29="",I$6=""),"",IF($AB29="Left","–",IF(_calc!F29=0,"–",IF(_calc!AB29=0,IF(_calc!CP29&gt;0,"Failed",IF(AND(_calc!FD29&gt;0,TODAY()&gt;_calc!FD29),"Overdue","Planned")),IF(_calc!AX29=0,"Expired",IF(_calc!BT29=0,"Expiring","Completed"))))))</f>
        <v/>
      </c>
      <c r="J29" s="60" t="str">
        <f ca="1">IF(OR($A29="",J$6=""),"",IF($AB29="Left","–",IF(_calc!G29=0,"–",IF(_calc!AC29=0,IF(_calc!CQ29&gt;0,"Failed",IF(AND(_calc!FE29&gt;0,TODAY()&gt;_calc!FE29),"Overdue","Planned")),IF(_calc!AY29=0,"Expired",IF(_calc!BU29=0,"Expiring","Completed"))))))</f>
        <v/>
      </c>
      <c r="K29" s="60" t="str">
        <f ca="1">IF(OR($A29="",K$6=""),"",IF($AB29="Left","–",IF(_calc!H29=0,"–",IF(_calc!AD29=0,IF(_calc!CR29&gt;0,"Failed",IF(AND(_calc!FF29&gt;0,TODAY()&gt;_calc!FF29),"Overdue","Planned")),IF(_calc!AZ29=0,"Expired",IF(_calc!BV29=0,"Expiring","Completed"))))))</f>
        <v/>
      </c>
      <c r="L29" s="60" t="str">
        <f ca="1">IF(OR($A29="",L$6=""),"",IF($AB29="Left","–",IF(_calc!I29=0,"–",IF(_calc!AE29=0,IF(_calc!CS29&gt;0,"Failed",IF(AND(_calc!FG29&gt;0,TODAY()&gt;_calc!FG29),"Overdue","Planned")),IF(_calc!BA29=0,"Expired",IF(_calc!BW29=0,"Expiring","Completed"))))))</f>
        <v/>
      </c>
      <c r="M29" s="60" t="str">
        <f ca="1">IF(OR($A29="",M$6=""),"",IF($AB29="Left","–",IF(_calc!J29=0,"–",IF(_calc!AF29=0,IF(_calc!CT29&gt;0,"Failed",IF(AND(_calc!FH29&gt;0,TODAY()&gt;_calc!FH29),"Overdue","Planned")),IF(_calc!BB29=0,"Expired",IF(_calc!BX29=0,"Expiring","Completed"))))))</f>
        <v/>
      </c>
      <c r="N29" s="60" t="str">
        <f ca="1">IF(OR($A29="",N$6=""),"",IF($AB29="Left","–",IF(_calc!K29=0,"–",IF(_calc!AG29=0,IF(_calc!CU29&gt;0,"Failed",IF(AND(_calc!FI29&gt;0,TODAY()&gt;_calc!FI29),"Overdue","Planned")),IF(_calc!BC29=0,"Expired",IF(_calc!BY29=0,"Expiring","Completed"))))))</f>
        <v/>
      </c>
      <c r="O29" s="60" t="str">
        <f ca="1">IF(OR($A29="",O$6=""),"",IF($AB29="Left","–",IF(_calc!L29=0,"–",IF(_calc!AH29=0,IF(_calc!CV29&gt;0,"Failed",IF(AND(_calc!FJ29&gt;0,TODAY()&gt;_calc!FJ29),"Overdue","Planned")),IF(_calc!BD29=0,"Expired",IF(_calc!BZ29=0,"Expiring","Completed"))))))</f>
        <v/>
      </c>
      <c r="P29" s="60" t="str">
        <f ca="1">IF(OR($A29="",P$6=""),"",IF($AB29="Left","–",IF(_calc!M29=0,"–",IF(_calc!AI29=0,IF(_calc!CW29&gt;0,"Failed",IF(AND(_calc!FK29&gt;0,TODAY()&gt;_calc!FK29),"Overdue","Planned")),IF(_calc!BE29=0,"Expired",IF(_calc!CA29=0,"Expiring","Completed"))))))</f>
        <v/>
      </c>
      <c r="Q29" s="60" t="str">
        <f ca="1">IF(OR($A29="",Q$6=""),"",IF($AB29="Left","–",IF(_calc!N29=0,"–",IF(_calc!AJ29=0,IF(_calc!CX29&gt;0,"Failed",IF(AND(_calc!FL29&gt;0,TODAY()&gt;_calc!FL29),"Overdue","Planned")),IF(_calc!BF29=0,"Expired",IF(_calc!CB29=0,"Expiring","Completed"))))))</f>
        <v/>
      </c>
      <c r="R29" s="60" t="str">
        <f ca="1">IF(OR($A29="",R$6=""),"",IF($AB29="Left","–",IF(_calc!O29=0,"–",IF(_calc!AK29=0,IF(_calc!CY29&gt;0,"Failed",IF(AND(_calc!FM29&gt;0,TODAY()&gt;_calc!FM29),"Overdue","Planned")),IF(_calc!BG29=0,"Expired",IF(_calc!CC29=0,"Expiring","Completed"))))))</f>
        <v/>
      </c>
      <c r="S29" s="60" t="str">
        <f ca="1">IF(OR($A29="",S$6=""),"",IF($AB29="Left","–",IF(_calc!P29=0,"–",IF(_calc!AL29=0,IF(_calc!CZ29&gt;0,"Failed",IF(AND(_calc!FN29&gt;0,TODAY()&gt;_calc!FN29),"Overdue","Planned")),IF(_calc!BH29=0,"Expired",IF(_calc!CD29=0,"Expiring","Completed"))))))</f>
        <v/>
      </c>
      <c r="T29" s="60" t="str">
        <f ca="1">IF(OR($A29="",T$6=""),"",IF($AB29="Left","–",IF(_calc!Q29=0,"–",IF(_calc!AM29=0,IF(_calc!DA29&gt;0,"Failed",IF(AND(_calc!FO29&gt;0,TODAY()&gt;_calc!FO29),"Overdue","Planned")),IF(_calc!BI29=0,"Expired",IF(_calc!CE29=0,"Expiring","Completed"))))))</f>
        <v/>
      </c>
      <c r="U29" s="60" t="str">
        <f ca="1">IF(OR($A29="",U$6=""),"",IF($AB29="Left","–",IF(_calc!R29=0,"–",IF(_calc!AN29=0,IF(_calc!DB29&gt;0,"Failed",IF(AND(_calc!FP29&gt;0,TODAY()&gt;_calc!FP29),"Overdue","Planned")),IF(_calc!BJ29=0,"Expired",IF(_calc!CF29=0,"Expiring","Completed"))))))</f>
        <v/>
      </c>
      <c r="V29" s="60" t="str">
        <f ca="1">IF(OR($A29="",V$6=""),"",IF($AB29="Left","–",IF(_calc!S29=0,"–",IF(_calc!AO29=0,IF(_calc!DC29&gt;0,"Failed",IF(AND(_calc!FQ29&gt;0,TODAY()&gt;_calc!FQ29),"Overdue","Planned")),IF(_calc!BK29=0,"Expired",IF(_calc!CG29=0,"Expiring","Completed"))))))</f>
        <v/>
      </c>
      <c r="W29" s="60" t="str">
        <f ca="1">IF(OR($A29="",W$6=""),"",IF($AB29="Left","–",IF(_calc!T29=0,"–",IF(_calc!AP29=0,IF(_calc!DD29&gt;0,"Failed",IF(AND(_calc!FR29&gt;0,TODAY()&gt;_calc!FR29),"Overdue","Planned")),IF(_calc!BL29=0,"Expired",IF(_calc!CH29=0,"Expiring","Completed"))))))</f>
        <v/>
      </c>
      <c r="X29" s="60" t="str">
        <f ca="1">IF(OR($A29="",X$6=""),"",IF($AB29="Left","–",IF(_calc!U29=0,"–",IF(_calc!AQ29=0,IF(_calc!DE29&gt;0,"Failed",IF(AND(_calc!FS29&gt;0,TODAY()&gt;_calc!FS29),"Overdue","Planned")),IF(_calc!BM29=0,"Expired",IF(_calc!CI29=0,"Expiring","Completed"))))))</f>
        <v/>
      </c>
      <c r="Y29" s="60" t="str">
        <f ca="1">IF(OR($A29="",Y$6=""),"",IF($AB29="Left","–",IF(_calc!V29=0,"–",IF(_calc!AR29=0,IF(_calc!DF29&gt;0,"Failed",IF(AND(_calc!FT29&gt;0,TODAY()&gt;_calc!FT29),"Overdue","Planned")),IF(_calc!BN29=0,"Expired",IF(_calc!CJ29=0,"Expiring","Completed"))))))</f>
        <v/>
      </c>
      <c r="Z29" s="60" t="str">
        <f ca="1">IF(OR($A29="",Z$6=""),"",IF($AB29="Left","–",IF(_calc!W29=0,"–",IF(_calc!AS29=0,IF(_calc!DG29&gt;0,"Failed",IF(AND(_calc!FU29&gt;0,TODAY()&gt;_calc!FU29),"Overdue","Planned")),IF(_calc!BO29=0,"Expired",IF(_calc!CK29=0,"Expiring","Completed"))))))</f>
        <v/>
      </c>
      <c r="AA29" s="60" t="str">
        <f ca="1">IF(OR($A29="",AA$6=""),"",IF($AB29="Left","–",IF(_calc!X29=0,"–",IF(_calc!AT29=0,IF(_calc!DH29&gt;0,"Failed",IF(AND(_calc!FV29&gt;0,TODAY()&gt;_calc!FV29),"Overdue","Planned")),IF(_calc!BP29=0,"Expired",IF(_calc!CL29=0,"Expiring","Completed"))))))</f>
        <v/>
      </c>
      <c r="AB29" t="str">
        <f>IF(People!$A27="","",People!$G27&amp;"")</f>
        <v/>
      </c>
    </row>
    <row r="30" spans="1:28" ht="18" customHeight="1" x14ac:dyDescent="0.3">
      <c r="A30" s="31" t="str">
        <f>IF(People!$A28="","",People!$A28&amp;"")</f>
        <v/>
      </c>
      <c r="B30" s="32" t="str">
        <f>IF(People!$A28="","",People!$B28&amp;"")</f>
        <v/>
      </c>
      <c r="C30" s="31" t="str">
        <f>IF(People!$A28="","",People!$C28&amp;"")</f>
        <v/>
      </c>
      <c r="D30" s="31" t="str">
        <f>IF(People!$A28="","",People!$D28&amp;"")</f>
        <v/>
      </c>
      <c r="E30" s="35" t="str">
        <f t="shared" si="1"/>
        <v/>
      </c>
      <c r="F30" s="35" t="str">
        <f t="shared" si="2"/>
        <v/>
      </c>
      <c r="G30" s="59" t="str">
        <f t="shared" si="3"/>
        <v/>
      </c>
      <c r="H30" s="60" t="str">
        <f ca="1">IF(OR($A30="",H$6=""),"",IF($AB30="Left","–",IF(_calc!E30=0,"–",IF(_calc!AA30=0,IF(_calc!CO30&gt;0,"Failed",IF(AND(_calc!FC30&gt;0,TODAY()&gt;_calc!FC30),"Overdue","Planned")),IF(_calc!AW30=0,"Expired",IF(_calc!BS30=0,"Expiring","Completed"))))))</f>
        <v/>
      </c>
      <c r="I30" s="60" t="str">
        <f ca="1">IF(OR($A30="",I$6=""),"",IF($AB30="Left","–",IF(_calc!F30=0,"–",IF(_calc!AB30=0,IF(_calc!CP30&gt;0,"Failed",IF(AND(_calc!FD30&gt;0,TODAY()&gt;_calc!FD30),"Overdue","Planned")),IF(_calc!AX30=0,"Expired",IF(_calc!BT30=0,"Expiring","Completed"))))))</f>
        <v/>
      </c>
      <c r="J30" s="60" t="str">
        <f ca="1">IF(OR($A30="",J$6=""),"",IF($AB30="Left","–",IF(_calc!G30=0,"–",IF(_calc!AC30=0,IF(_calc!CQ30&gt;0,"Failed",IF(AND(_calc!FE30&gt;0,TODAY()&gt;_calc!FE30),"Overdue","Planned")),IF(_calc!AY30=0,"Expired",IF(_calc!BU30=0,"Expiring","Completed"))))))</f>
        <v/>
      </c>
      <c r="K30" s="60" t="str">
        <f ca="1">IF(OR($A30="",K$6=""),"",IF($AB30="Left","–",IF(_calc!H30=0,"–",IF(_calc!AD30=0,IF(_calc!CR30&gt;0,"Failed",IF(AND(_calc!FF30&gt;0,TODAY()&gt;_calc!FF30),"Overdue","Planned")),IF(_calc!AZ30=0,"Expired",IF(_calc!BV30=0,"Expiring","Completed"))))))</f>
        <v/>
      </c>
      <c r="L30" s="60" t="str">
        <f ca="1">IF(OR($A30="",L$6=""),"",IF($AB30="Left","–",IF(_calc!I30=0,"–",IF(_calc!AE30=0,IF(_calc!CS30&gt;0,"Failed",IF(AND(_calc!FG30&gt;0,TODAY()&gt;_calc!FG30),"Overdue","Planned")),IF(_calc!BA30=0,"Expired",IF(_calc!BW30=0,"Expiring","Completed"))))))</f>
        <v/>
      </c>
      <c r="M30" s="60" t="str">
        <f ca="1">IF(OR($A30="",M$6=""),"",IF($AB30="Left","–",IF(_calc!J30=0,"–",IF(_calc!AF30=0,IF(_calc!CT30&gt;0,"Failed",IF(AND(_calc!FH30&gt;0,TODAY()&gt;_calc!FH30),"Overdue","Planned")),IF(_calc!BB30=0,"Expired",IF(_calc!BX30=0,"Expiring","Completed"))))))</f>
        <v/>
      </c>
      <c r="N30" s="60" t="str">
        <f ca="1">IF(OR($A30="",N$6=""),"",IF($AB30="Left","–",IF(_calc!K30=0,"–",IF(_calc!AG30=0,IF(_calc!CU30&gt;0,"Failed",IF(AND(_calc!FI30&gt;0,TODAY()&gt;_calc!FI30),"Overdue","Planned")),IF(_calc!BC30=0,"Expired",IF(_calc!BY30=0,"Expiring","Completed"))))))</f>
        <v/>
      </c>
      <c r="O30" s="60" t="str">
        <f ca="1">IF(OR($A30="",O$6=""),"",IF($AB30="Left","–",IF(_calc!L30=0,"–",IF(_calc!AH30=0,IF(_calc!CV30&gt;0,"Failed",IF(AND(_calc!FJ30&gt;0,TODAY()&gt;_calc!FJ30),"Overdue","Planned")),IF(_calc!BD30=0,"Expired",IF(_calc!BZ30=0,"Expiring","Completed"))))))</f>
        <v/>
      </c>
      <c r="P30" s="60" t="str">
        <f ca="1">IF(OR($A30="",P$6=""),"",IF($AB30="Left","–",IF(_calc!M30=0,"–",IF(_calc!AI30=0,IF(_calc!CW30&gt;0,"Failed",IF(AND(_calc!FK30&gt;0,TODAY()&gt;_calc!FK30),"Overdue","Planned")),IF(_calc!BE30=0,"Expired",IF(_calc!CA30=0,"Expiring","Completed"))))))</f>
        <v/>
      </c>
      <c r="Q30" s="60" t="str">
        <f ca="1">IF(OR($A30="",Q$6=""),"",IF($AB30="Left","–",IF(_calc!N30=0,"–",IF(_calc!AJ30=0,IF(_calc!CX30&gt;0,"Failed",IF(AND(_calc!FL30&gt;0,TODAY()&gt;_calc!FL30),"Overdue","Planned")),IF(_calc!BF30=0,"Expired",IF(_calc!CB30=0,"Expiring","Completed"))))))</f>
        <v/>
      </c>
      <c r="R30" s="60" t="str">
        <f ca="1">IF(OR($A30="",R$6=""),"",IF($AB30="Left","–",IF(_calc!O30=0,"–",IF(_calc!AK30=0,IF(_calc!CY30&gt;0,"Failed",IF(AND(_calc!FM30&gt;0,TODAY()&gt;_calc!FM30),"Overdue","Planned")),IF(_calc!BG30=0,"Expired",IF(_calc!CC30=0,"Expiring","Completed"))))))</f>
        <v/>
      </c>
      <c r="S30" s="60" t="str">
        <f ca="1">IF(OR($A30="",S$6=""),"",IF($AB30="Left","–",IF(_calc!P30=0,"–",IF(_calc!AL30=0,IF(_calc!CZ30&gt;0,"Failed",IF(AND(_calc!FN30&gt;0,TODAY()&gt;_calc!FN30),"Overdue","Planned")),IF(_calc!BH30=0,"Expired",IF(_calc!CD30=0,"Expiring","Completed"))))))</f>
        <v/>
      </c>
      <c r="T30" s="60" t="str">
        <f ca="1">IF(OR($A30="",T$6=""),"",IF($AB30="Left","–",IF(_calc!Q30=0,"–",IF(_calc!AM30=0,IF(_calc!DA30&gt;0,"Failed",IF(AND(_calc!FO30&gt;0,TODAY()&gt;_calc!FO30),"Overdue","Planned")),IF(_calc!BI30=0,"Expired",IF(_calc!CE30=0,"Expiring","Completed"))))))</f>
        <v/>
      </c>
      <c r="U30" s="60" t="str">
        <f ca="1">IF(OR($A30="",U$6=""),"",IF($AB30="Left","–",IF(_calc!R30=0,"–",IF(_calc!AN30=0,IF(_calc!DB30&gt;0,"Failed",IF(AND(_calc!FP30&gt;0,TODAY()&gt;_calc!FP30),"Overdue","Planned")),IF(_calc!BJ30=0,"Expired",IF(_calc!CF30=0,"Expiring","Completed"))))))</f>
        <v/>
      </c>
      <c r="V30" s="60" t="str">
        <f ca="1">IF(OR($A30="",V$6=""),"",IF($AB30="Left","–",IF(_calc!S30=0,"–",IF(_calc!AO30=0,IF(_calc!DC30&gt;0,"Failed",IF(AND(_calc!FQ30&gt;0,TODAY()&gt;_calc!FQ30),"Overdue","Planned")),IF(_calc!BK30=0,"Expired",IF(_calc!CG30=0,"Expiring","Completed"))))))</f>
        <v/>
      </c>
      <c r="W30" s="60" t="str">
        <f ca="1">IF(OR($A30="",W$6=""),"",IF($AB30="Left","–",IF(_calc!T30=0,"–",IF(_calc!AP30=0,IF(_calc!DD30&gt;0,"Failed",IF(AND(_calc!FR30&gt;0,TODAY()&gt;_calc!FR30),"Overdue","Planned")),IF(_calc!BL30=0,"Expired",IF(_calc!CH30=0,"Expiring","Completed"))))))</f>
        <v/>
      </c>
      <c r="X30" s="60" t="str">
        <f ca="1">IF(OR($A30="",X$6=""),"",IF($AB30="Left","–",IF(_calc!U30=0,"–",IF(_calc!AQ30=0,IF(_calc!DE30&gt;0,"Failed",IF(AND(_calc!FS30&gt;0,TODAY()&gt;_calc!FS30),"Overdue","Planned")),IF(_calc!BM30=0,"Expired",IF(_calc!CI30=0,"Expiring","Completed"))))))</f>
        <v/>
      </c>
      <c r="Y30" s="60" t="str">
        <f ca="1">IF(OR($A30="",Y$6=""),"",IF($AB30="Left","–",IF(_calc!V30=0,"–",IF(_calc!AR30=0,IF(_calc!DF30&gt;0,"Failed",IF(AND(_calc!FT30&gt;0,TODAY()&gt;_calc!FT30),"Overdue","Planned")),IF(_calc!BN30=0,"Expired",IF(_calc!CJ30=0,"Expiring","Completed"))))))</f>
        <v/>
      </c>
      <c r="Z30" s="60" t="str">
        <f ca="1">IF(OR($A30="",Z$6=""),"",IF($AB30="Left","–",IF(_calc!W30=0,"–",IF(_calc!AS30=0,IF(_calc!DG30&gt;0,"Failed",IF(AND(_calc!FU30&gt;0,TODAY()&gt;_calc!FU30),"Overdue","Planned")),IF(_calc!BO30=0,"Expired",IF(_calc!CK30=0,"Expiring","Completed"))))))</f>
        <v/>
      </c>
      <c r="AA30" s="60" t="str">
        <f ca="1">IF(OR($A30="",AA$6=""),"",IF($AB30="Left","–",IF(_calc!X30=0,"–",IF(_calc!AT30=0,IF(_calc!DH30&gt;0,"Failed",IF(AND(_calc!FV30&gt;0,TODAY()&gt;_calc!FV30),"Overdue","Planned")),IF(_calc!BP30=0,"Expired",IF(_calc!CL30=0,"Expiring","Completed"))))))</f>
        <v/>
      </c>
      <c r="AB30" t="str">
        <f>IF(People!$A28="","",People!$G28&amp;"")</f>
        <v/>
      </c>
    </row>
    <row r="31" spans="1:28" ht="18" customHeight="1" x14ac:dyDescent="0.3">
      <c r="A31" s="31" t="str">
        <f>IF(People!$A29="","",People!$A29&amp;"")</f>
        <v/>
      </c>
      <c r="B31" s="32" t="str">
        <f>IF(People!$A29="","",People!$B29&amp;"")</f>
        <v/>
      </c>
      <c r="C31" s="31" t="str">
        <f>IF(People!$A29="","",People!$C29&amp;"")</f>
        <v/>
      </c>
      <c r="D31" s="31" t="str">
        <f>IF(People!$A29="","",People!$D29&amp;"")</f>
        <v/>
      </c>
      <c r="E31" s="35" t="str">
        <f t="shared" si="1"/>
        <v/>
      </c>
      <c r="F31" s="35" t="str">
        <f t="shared" si="2"/>
        <v/>
      </c>
      <c r="G31" s="59" t="str">
        <f t="shared" si="3"/>
        <v/>
      </c>
      <c r="H31" s="60" t="str">
        <f ca="1">IF(OR($A31="",H$6=""),"",IF($AB31="Left","–",IF(_calc!E31=0,"–",IF(_calc!AA31=0,IF(_calc!CO31&gt;0,"Failed",IF(AND(_calc!FC31&gt;0,TODAY()&gt;_calc!FC31),"Overdue","Planned")),IF(_calc!AW31=0,"Expired",IF(_calc!BS31=0,"Expiring","Completed"))))))</f>
        <v/>
      </c>
      <c r="I31" s="60" t="str">
        <f ca="1">IF(OR($A31="",I$6=""),"",IF($AB31="Left","–",IF(_calc!F31=0,"–",IF(_calc!AB31=0,IF(_calc!CP31&gt;0,"Failed",IF(AND(_calc!FD31&gt;0,TODAY()&gt;_calc!FD31),"Overdue","Planned")),IF(_calc!AX31=0,"Expired",IF(_calc!BT31=0,"Expiring","Completed"))))))</f>
        <v/>
      </c>
      <c r="J31" s="60" t="str">
        <f ca="1">IF(OR($A31="",J$6=""),"",IF($AB31="Left","–",IF(_calc!G31=0,"–",IF(_calc!AC31=0,IF(_calc!CQ31&gt;0,"Failed",IF(AND(_calc!FE31&gt;0,TODAY()&gt;_calc!FE31),"Overdue","Planned")),IF(_calc!AY31=0,"Expired",IF(_calc!BU31=0,"Expiring","Completed"))))))</f>
        <v/>
      </c>
      <c r="K31" s="60" t="str">
        <f ca="1">IF(OR($A31="",K$6=""),"",IF($AB31="Left","–",IF(_calc!H31=0,"–",IF(_calc!AD31=0,IF(_calc!CR31&gt;0,"Failed",IF(AND(_calc!FF31&gt;0,TODAY()&gt;_calc!FF31),"Overdue","Planned")),IF(_calc!AZ31=0,"Expired",IF(_calc!BV31=0,"Expiring","Completed"))))))</f>
        <v/>
      </c>
      <c r="L31" s="60" t="str">
        <f ca="1">IF(OR($A31="",L$6=""),"",IF($AB31="Left","–",IF(_calc!I31=0,"–",IF(_calc!AE31=0,IF(_calc!CS31&gt;0,"Failed",IF(AND(_calc!FG31&gt;0,TODAY()&gt;_calc!FG31),"Overdue","Planned")),IF(_calc!BA31=0,"Expired",IF(_calc!BW31=0,"Expiring","Completed"))))))</f>
        <v/>
      </c>
      <c r="M31" s="60" t="str">
        <f ca="1">IF(OR($A31="",M$6=""),"",IF($AB31="Left","–",IF(_calc!J31=0,"–",IF(_calc!AF31=0,IF(_calc!CT31&gt;0,"Failed",IF(AND(_calc!FH31&gt;0,TODAY()&gt;_calc!FH31),"Overdue","Planned")),IF(_calc!BB31=0,"Expired",IF(_calc!BX31=0,"Expiring","Completed"))))))</f>
        <v/>
      </c>
      <c r="N31" s="60" t="str">
        <f ca="1">IF(OR($A31="",N$6=""),"",IF($AB31="Left","–",IF(_calc!K31=0,"–",IF(_calc!AG31=0,IF(_calc!CU31&gt;0,"Failed",IF(AND(_calc!FI31&gt;0,TODAY()&gt;_calc!FI31),"Overdue","Planned")),IF(_calc!BC31=0,"Expired",IF(_calc!BY31=0,"Expiring","Completed"))))))</f>
        <v/>
      </c>
      <c r="O31" s="60" t="str">
        <f ca="1">IF(OR($A31="",O$6=""),"",IF($AB31="Left","–",IF(_calc!L31=0,"–",IF(_calc!AH31=0,IF(_calc!CV31&gt;0,"Failed",IF(AND(_calc!FJ31&gt;0,TODAY()&gt;_calc!FJ31),"Overdue","Planned")),IF(_calc!BD31=0,"Expired",IF(_calc!BZ31=0,"Expiring","Completed"))))))</f>
        <v/>
      </c>
      <c r="P31" s="60" t="str">
        <f ca="1">IF(OR($A31="",P$6=""),"",IF($AB31="Left","–",IF(_calc!M31=0,"–",IF(_calc!AI31=0,IF(_calc!CW31&gt;0,"Failed",IF(AND(_calc!FK31&gt;0,TODAY()&gt;_calc!FK31),"Overdue","Planned")),IF(_calc!BE31=0,"Expired",IF(_calc!CA31=0,"Expiring","Completed"))))))</f>
        <v/>
      </c>
      <c r="Q31" s="60" t="str">
        <f ca="1">IF(OR($A31="",Q$6=""),"",IF($AB31="Left","–",IF(_calc!N31=0,"–",IF(_calc!AJ31=0,IF(_calc!CX31&gt;0,"Failed",IF(AND(_calc!FL31&gt;0,TODAY()&gt;_calc!FL31),"Overdue","Planned")),IF(_calc!BF31=0,"Expired",IF(_calc!CB31=0,"Expiring","Completed"))))))</f>
        <v/>
      </c>
      <c r="R31" s="60" t="str">
        <f ca="1">IF(OR($A31="",R$6=""),"",IF($AB31="Left","–",IF(_calc!O31=0,"–",IF(_calc!AK31=0,IF(_calc!CY31&gt;0,"Failed",IF(AND(_calc!FM31&gt;0,TODAY()&gt;_calc!FM31),"Overdue","Planned")),IF(_calc!BG31=0,"Expired",IF(_calc!CC31=0,"Expiring","Completed"))))))</f>
        <v/>
      </c>
      <c r="S31" s="60" t="str">
        <f ca="1">IF(OR($A31="",S$6=""),"",IF($AB31="Left","–",IF(_calc!P31=0,"–",IF(_calc!AL31=0,IF(_calc!CZ31&gt;0,"Failed",IF(AND(_calc!FN31&gt;0,TODAY()&gt;_calc!FN31),"Overdue","Planned")),IF(_calc!BH31=0,"Expired",IF(_calc!CD31=0,"Expiring","Completed"))))))</f>
        <v/>
      </c>
      <c r="T31" s="60" t="str">
        <f ca="1">IF(OR($A31="",T$6=""),"",IF($AB31="Left","–",IF(_calc!Q31=0,"–",IF(_calc!AM31=0,IF(_calc!DA31&gt;0,"Failed",IF(AND(_calc!FO31&gt;0,TODAY()&gt;_calc!FO31),"Overdue","Planned")),IF(_calc!BI31=0,"Expired",IF(_calc!CE31=0,"Expiring","Completed"))))))</f>
        <v/>
      </c>
      <c r="U31" s="60" t="str">
        <f ca="1">IF(OR($A31="",U$6=""),"",IF($AB31="Left","–",IF(_calc!R31=0,"–",IF(_calc!AN31=0,IF(_calc!DB31&gt;0,"Failed",IF(AND(_calc!FP31&gt;0,TODAY()&gt;_calc!FP31),"Overdue","Planned")),IF(_calc!BJ31=0,"Expired",IF(_calc!CF31=0,"Expiring","Completed"))))))</f>
        <v/>
      </c>
      <c r="V31" s="60" t="str">
        <f ca="1">IF(OR($A31="",V$6=""),"",IF($AB31="Left","–",IF(_calc!S31=0,"–",IF(_calc!AO31=0,IF(_calc!DC31&gt;0,"Failed",IF(AND(_calc!FQ31&gt;0,TODAY()&gt;_calc!FQ31),"Overdue","Planned")),IF(_calc!BK31=0,"Expired",IF(_calc!CG31=0,"Expiring","Completed"))))))</f>
        <v/>
      </c>
      <c r="W31" s="60" t="str">
        <f ca="1">IF(OR($A31="",W$6=""),"",IF($AB31="Left","–",IF(_calc!T31=0,"–",IF(_calc!AP31=0,IF(_calc!DD31&gt;0,"Failed",IF(AND(_calc!FR31&gt;0,TODAY()&gt;_calc!FR31),"Overdue","Planned")),IF(_calc!BL31=0,"Expired",IF(_calc!CH31=0,"Expiring","Completed"))))))</f>
        <v/>
      </c>
      <c r="X31" s="60" t="str">
        <f ca="1">IF(OR($A31="",X$6=""),"",IF($AB31="Left","–",IF(_calc!U31=0,"–",IF(_calc!AQ31=0,IF(_calc!DE31&gt;0,"Failed",IF(AND(_calc!FS31&gt;0,TODAY()&gt;_calc!FS31),"Overdue","Planned")),IF(_calc!BM31=0,"Expired",IF(_calc!CI31=0,"Expiring","Completed"))))))</f>
        <v/>
      </c>
      <c r="Y31" s="60" t="str">
        <f ca="1">IF(OR($A31="",Y$6=""),"",IF($AB31="Left","–",IF(_calc!V31=0,"–",IF(_calc!AR31=0,IF(_calc!DF31&gt;0,"Failed",IF(AND(_calc!FT31&gt;0,TODAY()&gt;_calc!FT31),"Overdue","Planned")),IF(_calc!BN31=0,"Expired",IF(_calc!CJ31=0,"Expiring","Completed"))))))</f>
        <v/>
      </c>
      <c r="Z31" s="60" t="str">
        <f ca="1">IF(OR($A31="",Z$6=""),"",IF($AB31="Left","–",IF(_calc!W31=0,"–",IF(_calc!AS31=0,IF(_calc!DG31&gt;0,"Failed",IF(AND(_calc!FU31&gt;0,TODAY()&gt;_calc!FU31),"Overdue","Planned")),IF(_calc!BO31=0,"Expired",IF(_calc!CK31=0,"Expiring","Completed"))))))</f>
        <v/>
      </c>
      <c r="AA31" s="60" t="str">
        <f ca="1">IF(OR($A31="",AA$6=""),"",IF($AB31="Left","–",IF(_calc!X31=0,"–",IF(_calc!AT31=0,IF(_calc!DH31&gt;0,"Failed",IF(AND(_calc!FV31&gt;0,TODAY()&gt;_calc!FV31),"Overdue","Planned")),IF(_calc!BP31=0,"Expired",IF(_calc!CL31=0,"Expiring","Completed"))))))</f>
        <v/>
      </c>
      <c r="AB31" t="str">
        <f>IF(People!$A29="","",People!$G29&amp;"")</f>
        <v/>
      </c>
    </row>
    <row r="32" spans="1:28" ht="18" customHeight="1" x14ac:dyDescent="0.3">
      <c r="A32" s="31" t="str">
        <f>IF(People!$A30="","",People!$A30&amp;"")</f>
        <v/>
      </c>
      <c r="B32" s="32" t="str">
        <f>IF(People!$A30="","",People!$B30&amp;"")</f>
        <v/>
      </c>
      <c r="C32" s="31" t="str">
        <f>IF(People!$A30="","",People!$C30&amp;"")</f>
        <v/>
      </c>
      <c r="D32" s="31" t="str">
        <f>IF(People!$A30="","",People!$D30&amp;"")</f>
        <v/>
      </c>
      <c r="E32" s="35" t="str">
        <f t="shared" si="1"/>
        <v/>
      </c>
      <c r="F32" s="35" t="str">
        <f t="shared" si="2"/>
        <v/>
      </c>
      <c r="G32" s="59" t="str">
        <f t="shared" si="3"/>
        <v/>
      </c>
      <c r="H32" s="60" t="str">
        <f ca="1">IF(OR($A32="",H$6=""),"",IF($AB32="Left","–",IF(_calc!E32=0,"–",IF(_calc!AA32=0,IF(_calc!CO32&gt;0,"Failed",IF(AND(_calc!FC32&gt;0,TODAY()&gt;_calc!FC32),"Overdue","Planned")),IF(_calc!AW32=0,"Expired",IF(_calc!BS32=0,"Expiring","Completed"))))))</f>
        <v/>
      </c>
      <c r="I32" s="60" t="str">
        <f ca="1">IF(OR($A32="",I$6=""),"",IF($AB32="Left","–",IF(_calc!F32=0,"–",IF(_calc!AB32=0,IF(_calc!CP32&gt;0,"Failed",IF(AND(_calc!FD32&gt;0,TODAY()&gt;_calc!FD32),"Overdue","Planned")),IF(_calc!AX32=0,"Expired",IF(_calc!BT32=0,"Expiring","Completed"))))))</f>
        <v/>
      </c>
      <c r="J32" s="60" t="str">
        <f ca="1">IF(OR($A32="",J$6=""),"",IF($AB32="Left","–",IF(_calc!G32=0,"–",IF(_calc!AC32=0,IF(_calc!CQ32&gt;0,"Failed",IF(AND(_calc!FE32&gt;0,TODAY()&gt;_calc!FE32),"Overdue","Planned")),IF(_calc!AY32=0,"Expired",IF(_calc!BU32=0,"Expiring","Completed"))))))</f>
        <v/>
      </c>
      <c r="K32" s="60" t="str">
        <f ca="1">IF(OR($A32="",K$6=""),"",IF($AB32="Left","–",IF(_calc!H32=0,"–",IF(_calc!AD32=0,IF(_calc!CR32&gt;0,"Failed",IF(AND(_calc!FF32&gt;0,TODAY()&gt;_calc!FF32),"Overdue","Planned")),IF(_calc!AZ32=0,"Expired",IF(_calc!BV32=0,"Expiring","Completed"))))))</f>
        <v/>
      </c>
      <c r="L32" s="60" t="str">
        <f ca="1">IF(OR($A32="",L$6=""),"",IF($AB32="Left","–",IF(_calc!I32=0,"–",IF(_calc!AE32=0,IF(_calc!CS32&gt;0,"Failed",IF(AND(_calc!FG32&gt;0,TODAY()&gt;_calc!FG32),"Overdue","Planned")),IF(_calc!BA32=0,"Expired",IF(_calc!BW32=0,"Expiring","Completed"))))))</f>
        <v/>
      </c>
      <c r="M32" s="60" t="str">
        <f ca="1">IF(OR($A32="",M$6=""),"",IF($AB32="Left","–",IF(_calc!J32=0,"–",IF(_calc!AF32=0,IF(_calc!CT32&gt;0,"Failed",IF(AND(_calc!FH32&gt;0,TODAY()&gt;_calc!FH32),"Overdue","Planned")),IF(_calc!BB32=0,"Expired",IF(_calc!BX32=0,"Expiring","Completed"))))))</f>
        <v/>
      </c>
      <c r="N32" s="60" t="str">
        <f ca="1">IF(OR($A32="",N$6=""),"",IF($AB32="Left","–",IF(_calc!K32=0,"–",IF(_calc!AG32=0,IF(_calc!CU32&gt;0,"Failed",IF(AND(_calc!FI32&gt;0,TODAY()&gt;_calc!FI32),"Overdue","Planned")),IF(_calc!BC32=0,"Expired",IF(_calc!BY32=0,"Expiring","Completed"))))))</f>
        <v/>
      </c>
      <c r="O32" s="60" t="str">
        <f ca="1">IF(OR($A32="",O$6=""),"",IF($AB32="Left","–",IF(_calc!L32=0,"–",IF(_calc!AH32=0,IF(_calc!CV32&gt;0,"Failed",IF(AND(_calc!FJ32&gt;0,TODAY()&gt;_calc!FJ32),"Overdue","Planned")),IF(_calc!BD32=0,"Expired",IF(_calc!BZ32=0,"Expiring","Completed"))))))</f>
        <v/>
      </c>
      <c r="P32" s="60" t="str">
        <f ca="1">IF(OR($A32="",P$6=""),"",IF($AB32="Left","–",IF(_calc!M32=0,"–",IF(_calc!AI32=0,IF(_calc!CW32&gt;0,"Failed",IF(AND(_calc!FK32&gt;0,TODAY()&gt;_calc!FK32),"Overdue","Planned")),IF(_calc!BE32=0,"Expired",IF(_calc!CA32=0,"Expiring","Completed"))))))</f>
        <v/>
      </c>
      <c r="Q32" s="60" t="str">
        <f ca="1">IF(OR($A32="",Q$6=""),"",IF($AB32="Left","–",IF(_calc!N32=0,"–",IF(_calc!AJ32=0,IF(_calc!CX32&gt;0,"Failed",IF(AND(_calc!FL32&gt;0,TODAY()&gt;_calc!FL32),"Overdue","Planned")),IF(_calc!BF32=0,"Expired",IF(_calc!CB32=0,"Expiring","Completed"))))))</f>
        <v/>
      </c>
      <c r="R32" s="60" t="str">
        <f ca="1">IF(OR($A32="",R$6=""),"",IF($AB32="Left","–",IF(_calc!O32=0,"–",IF(_calc!AK32=0,IF(_calc!CY32&gt;0,"Failed",IF(AND(_calc!FM32&gt;0,TODAY()&gt;_calc!FM32),"Overdue","Planned")),IF(_calc!BG32=0,"Expired",IF(_calc!CC32=0,"Expiring","Completed"))))))</f>
        <v/>
      </c>
      <c r="S32" s="60" t="str">
        <f ca="1">IF(OR($A32="",S$6=""),"",IF($AB32="Left","–",IF(_calc!P32=0,"–",IF(_calc!AL32=0,IF(_calc!CZ32&gt;0,"Failed",IF(AND(_calc!FN32&gt;0,TODAY()&gt;_calc!FN32),"Overdue","Planned")),IF(_calc!BH32=0,"Expired",IF(_calc!CD32=0,"Expiring","Completed"))))))</f>
        <v/>
      </c>
      <c r="T32" s="60" t="str">
        <f ca="1">IF(OR($A32="",T$6=""),"",IF($AB32="Left","–",IF(_calc!Q32=0,"–",IF(_calc!AM32=0,IF(_calc!DA32&gt;0,"Failed",IF(AND(_calc!FO32&gt;0,TODAY()&gt;_calc!FO32),"Overdue","Planned")),IF(_calc!BI32=0,"Expired",IF(_calc!CE32=0,"Expiring","Completed"))))))</f>
        <v/>
      </c>
      <c r="U32" s="60" t="str">
        <f ca="1">IF(OR($A32="",U$6=""),"",IF($AB32="Left","–",IF(_calc!R32=0,"–",IF(_calc!AN32=0,IF(_calc!DB32&gt;0,"Failed",IF(AND(_calc!FP32&gt;0,TODAY()&gt;_calc!FP32),"Overdue","Planned")),IF(_calc!BJ32=0,"Expired",IF(_calc!CF32=0,"Expiring","Completed"))))))</f>
        <v/>
      </c>
      <c r="V32" s="60" t="str">
        <f ca="1">IF(OR($A32="",V$6=""),"",IF($AB32="Left","–",IF(_calc!S32=0,"–",IF(_calc!AO32=0,IF(_calc!DC32&gt;0,"Failed",IF(AND(_calc!FQ32&gt;0,TODAY()&gt;_calc!FQ32),"Overdue","Planned")),IF(_calc!BK32=0,"Expired",IF(_calc!CG32=0,"Expiring","Completed"))))))</f>
        <v/>
      </c>
      <c r="W32" s="60" t="str">
        <f ca="1">IF(OR($A32="",W$6=""),"",IF($AB32="Left","–",IF(_calc!T32=0,"–",IF(_calc!AP32=0,IF(_calc!DD32&gt;0,"Failed",IF(AND(_calc!FR32&gt;0,TODAY()&gt;_calc!FR32),"Overdue","Planned")),IF(_calc!BL32=0,"Expired",IF(_calc!CH32=0,"Expiring","Completed"))))))</f>
        <v/>
      </c>
      <c r="X32" s="60" t="str">
        <f ca="1">IF(OR($A32="",X$6=""),"",IF($AB32="Left","–",IF(_calc!U32=0,"–",IF(_calc!AQ32=0,IF(_calc!DE32&gt;0,"Failed",IF(AND(_calc!FS32&gt;0,TODAY()&gt;_calc!FS32),"Overdue","Planned")),IF(_calc!BM32=0,"Expired",IF(_calc!CI32=0,"Expiring","Completed"))))))</f>
        <v/>
      </c>
      <c r="Y32" s="60" t="str">
        <f ca="1">IF(OR($A32="",Y$6=""),"",IF($AB32="Left","–",IF(_calc!V32=0,"–",IF(_calc!AR32=0,IF(_calc!DF32&gt;0,"Failed",IF(AND(_calc!FT32&gt;0,TODAY()&gt;_calc!FT32),"Overdue","Planned")),IF(_calc!BN32=0,"Expired",IF(_calc!CJ32=0,"Expiring","Completed"))))))</f>
        <v/>
      </c>
      <c r="Z32" s="60" t="str">
        <f ca="1">IF(OR($A32="",Z$6=""),"",IF($AB32="Left","–",IF(_calc!W32=0,"–",IF(_calc!AS32=0,IF(_calc!DG32&gt;0,"Failed",IF(AND(_calc!FU32&gt;0,TODAY()&gt;_calc!FU32),"Overdue","Planned")),IF(_calc!BO32=0,"Expired",IF(_calc!CK32=0,"Expiring","Completed"))))))</f>
        <v/>
      </c>
      <c r="AA32" s="60" t="str">
        <f ca="1">IF(OR($A32="",AA$6=""),"",IF($AB32="Left","–",IF(_calc!X32=0,"–",IF(_calc!AT32=0,IF(_calc!DH32&gt;0,"Failed",IF(AND(_calc!FV32&gt;0,TODAY()&gt;_calc!FV32),"Overdue","Planned")),IF(_calc!BP32=0,"Expired",IF(_calc!CL32=0,"Expiring","Completed"))))))</f>
        <v/>
      </c>
      <c r="AB32" t="str">
        <f>IF(People!$A30="","",People!$G30&amp;"")</f>
        <v/>
      </c>
    </row>
    <row r="33" spans="1:28" ht="18" customHeight="1" x14ac:dyDescent="0.3">
      <c r="A33" s="31" t="str">
        <f>IF(People!$A31="","",People!$A31&amp;"")</f>
        <v/>
      </c>
      <c r="B33" s="32" t="str">
        <f>IF(People!$A31="","",People!$B31&amp;"")</f>
        <v/>
      </c>
      <c r="C33" s="31" t="str">
        <f>IF(People!$A31="","",People!$C31&amp;"")</f>
        <v/>
      </c>
      <c r="D33" s="31" t="str">
        <f>IF(People!$A31="","",People!$D31&amp;"")</f>
        <v/>
      </c>
      <c r="E33" s="35" t="str">
        <f t="shared" si="1"/>
        <v/>
      </c>
      <c r="F33" s="35" t="str">
        <f t="shared" si="2"/>
        <v/>
      </c>
      <c r="G33" s="59" t="str">
        <f t="shared" si="3"/>
        <v/>
      </c>
      <c r="H33" s="60" t="str">
        <f ca="1">IF(OR($A33="",H$6=""),"",IF($AB33="Left","–",IF(_calc!E33=0,"–",IF(_calc!AA33=0,IF(_calc!CO33&gt;0,"Failed",IF(AND(_calc!FC33&gt;0,TODAY()&gt;_calc!FC33),"Overdue","Planned")),IF(_calc!AW33=0,"Expired",IF(_calc!BS33=0,"Expiring","Completed"))))))</f>
        <v/>
      </c>
      <c r="I33" s="60" t="str">
        <f ca="1">IF(OR($A33="",I$6=""),"",IF($AB33="Left","–",IF(_calc!F33=0,"–",IF(_calc!AB33=0,IF(_calc!CP33&gt;0,"Failed",IF(AND(_calc!FD33&gt;0,TODAY()&gt;_calc!FD33),"Overdue","Planned")),IF(_calc!AX33=0,"Expired",IF(_calc!BT33=0,"Expiring","Completed"))))))</f>
        <v/>
      </c>
      <c r="J33" s="60" t="str">
        <f ca="1">IF(OR($A33="",J$6=""),"",IF($AB33="Left","–",IF(_calc!G33=0,"–",IF(_calc!AC33=0,IF(_calc!CQ33&gt;0,"Failed",IF(AND(_calc!FE33&gt;0,TODAY()&gt;_calc!FE33),"Overdue","Planned")),IF(_calc!AY33=0,"Expired",IF(_calc!BU33=0,"Expiring","Completed"))))))</f>
        <v/>
      </c>
      <c r="K33" s="60" t="str">
        <f ca="1">IF(OR($A33="",K$6=""),"",IF($AB33="Left","–",IF(_calc!H33=0,"–",IF(_calc!AD33=0,IF(_calc!CR33&gt;0,"Failed",IF(AND(_calc!FF33&gt;0,TODAY()&gt;_calc!FF33),"Overdue","Planned")),IF(_calc!AZ33=0,"Expired",IF(_calc!BV33=0,"Expiring","Completed"))))))</f>
        <v/>
      </c>
      <c r="L33" s="60" t="str">
        <f ca="1">IF(OR($A33="",L$6=""),"",IF($AB33="Left","–",IF(_calc!I33=0,"–",IF(_calc!AE33=0,IF(_calc!CS33&gt;0,"Failed",IF(AND(_calc!FG33&gt;0,TODAY()&gt;_calc!FG33),"Overdue","Planned")),IF(_calc!BA33=0,"Expired",IF(_calc!BW33=0,"Expiring","Completed"))))))</f>
        <v/>
      </c>
      <c r="M33" s="60" t="str">
        <f ca="1">IF(OR($A33="",M$6=""),"",IF($AB33="Left","–",IF(_calc!J33=0,"–",IF(_calc!AF33=0,IF(_calc!CT33&gt;0,"Failed",IF(AND(_calc!FH33&gt;0,TODAY()&gt;_calc!FH33),"Overdue","Planned")),IF(_calc!BB33=0,"Expired",IF(_calc!BX33=0,"Expiring","Completed"))))))</f>
        <v/>
      </c>
      <c r="N33" s="60" t="str">
        <f ca="1">IF(OR($A33="",N$6=""),"",IF($AB33="Left","–",IF(_calc!K33=0,"–",IF(_calc!AG33=0,IF(_calc!CU33&gt;0,"Failed",IF(AND(_calc!FI33&gt;0,TODAY()&gt;_calc!FI33),"Overdue","Planned")),IF(_calc!BC33=0,"Expired",IF(_calc!BY33=0,"Expiring","Completed"))))))</f>
        <v/>
      </c>
      <c r="O33" s="60" t="str">
        <f ca="1">IF(OR($A33="",O$6=""),"",IF($AB33="Left","–",IF(_calc!L33=0,"–",IF(_calc!AH33=0,IF(_calc!CV33&gt;0,"Failed",IF(AND(_calc!FJ33&gt;0,TODAY()&gt;_calc!FJ33),"Overdue","Planned")),IF(_calc!BD33=0,"Expired",IF(_calc!BZ33=0,"Expiring","Completed"))))))</f>
        <v/>
      </c>
      <c r="P33" s="60" t="str">
        <f ca="1">IF(OR($A33="",P$6=""),"",IF($AB33="Left","–",IF(_calc!M33=0,"–",IF(_calc!AI33=0,IF(_calc!CW33&gt;0,"Failed",IF(AND(_calc!FK33&gt;0,TODAY()&gt;_calc!FK33),"Overdue","Planned")),IF(_calc!BE33=0,"Expired",IF(_calc!CA33=0,"Expiring","Completed"))))))</f>
        <v/>
      </c>
      <c r="Q33" s="60" t="str">
        <f ca="1">IF(OR($A33="",Q$6=""),"",IF($AB33="Left","–",IF(_calc!N33=0,"–",IF(_calc!AJ33=0,IF(_calc!CX33&gt;0,"Failed",IF(AND(_calc!FL33&gt;0,TODAY()&gt;_calc!FL33),"Overdue","Planned")),IF(_calc!BF33=0,"Expired",IF(_calc!CB33=0,"Expiring","Completed"))))))</f>
        <v/>
      </c>
      <c r="R33" s="60" t="str">
        <f ca="1">IF(OR($A33="",R$6=""),"",IF($AB33="Left","–",IF(_calc!O33=0,"–",IF(_calc!AK33=0,IF(_calc!CY33&gt;0,"Failed",IF(AND(_calc!FM33&gt;0,TODAY()&gt;_calc!FM33),"Overdue","Planned")),IF(_calc!BG33=0,"Expired",IF(_calc!CC33=0,"Expiring","Completed"))))))</f>
        <v/>
      </c>
      <c r="S33" s="60" t="str">
        <f ca="1">IF(OR($A33="",S$6=""),"",IF($AB33="Left","–",IF(_calc!P33=0,"–",IF(_calc!AL33=0,IF(_calc!CZ33&gt;0,"Failed",IF(AND(_calc!FN33&gt;0,TODAY()&gt;_calc!FN33),"Overdue","Planned")),IF(_calc!BH33=0,"Expired",IF(_calc!CD33=0,"Expiring","Completed"))))))</f>
        <v/>
      </c>
      <c r="T33" s="60" t="str">
        <f ca="1">IF(OR($A33="",T$6=""),"",IF($AB33="Left","–",IF(_calc!Q33=0,"–",IF(_calc!AM33=0,IF(_calc!DA33&gt;0,"Failed",IF(AND(_calc!FO33&gt;0,TODAY()&gt;_calc!FO33),"Overdue","Planned")),IF(_calc!BI33=0,"Expired",IF(_calc!CE33=0,"Expiring","Completed"))))))</f>
        <v/>
      </c>
      <c r="U33" s="60" t="str">
        <f ca="1">IF(OR($A33="",U$6=""),"",IF($AB33="Left","–",IF(_calc!R33=0,"–",IF(_calc!AN33=0,IF(_calc!DB33&gt;0,"Failed",IF(AND(_calc!FP33&gt;0,TODAY()&gt;_calc!FP33),"Overdue","Planned")),IF(_calc!BJ33=0,"Expired",IF(_calc!CF33=0,"Expiring","Completed"))))))</f>
        <v/>
      </c>
      <c r="V33" s="60" t="str">
        <f ca="1">IF(OR($A33="",V$6=""),"",IF($AB33="Left","–",IF(_calc!S33=0,"–",IF(_calc!AO33=0,IF(_calc!DC33&gt;0,"Failed",IF(AND(_calc!FQ33&gt;0,TODAY()&gt;_calc!FQ33),"Overdue","Planned")),IF(_calc!BK33=0,"Expired",IF(_calc!CG33=0,"Expiring","Completed"))))))</f>
        <v/>
      </c>
      <c r="W33" s="60" t="str">
        <f ca="1">IF(OR($A33="",W$6=""),"",IF($AB33="Left","–",IF(_calc!T33=0,"–",IF(_calc!AP33=0,IF(_calc!DD33&gt;0,"Failed",IF(AND(_calc!FR33&gt;0,TODAY()&gt;_calc!FR33),"Overdue","Planned")),IF(_calc!BL33=0,"Expired",IF(_calc!CH33=0,"Expiring","Completed"))))))</f>
        <v/>
      </c>
      <c r="X33" s="60" t="str">
        <f ca="1">IF(OR($A33="",X$6=""),"",IF($AB33="Left","–",IF(_calc!U33=0,"–",IF(_calc!AQ33=0,IF(_calc!DE33&gt;0,"Failed",IF(AND(_calc!FS33&gt;0,TODAY()&gt;_calc!FS33),"Overdue","Planned")),IF(_calc!BM33=0,"Expired",IF(_calc!CI33=0,"Expiring","Completed"))))))</f>
        <v/>
      </c>
      <c r="Y33" s="60" t="str">
        <f ca="1">IF(OR($A33="",Y$6=""),"",IF($AB33="Left","–",IF(_calc!V33=0,"–",IF(_calc!AR33=0,IF(_calc!DF33&gt;0,"Failed",IF(AND(_calc!FT33&gt;0,TODAY()&gt;_calc!FT33),"Overdue","Planned")),IF(_calc!BN33=0,"Expired",IF(_calc!CJ33=0,"Expiring","Completed"))))))</f>
        <v/>
      </c>
      <c r="Z33" s="60" t="str">
        <f ca="1">IF(OR($A33="",Z$6=""),"",IF($AB33="Left","–",IF(_calc!W33=0,"–",IF(_calc!AS33=0,IF(_calc!DG33&gt;0,"Failed",IF(AND(_calc!FU33&gt;0,TODAY()&gt;_calc!FU33),"Overdue","Planned")),IF(_calc!BO33=0,"Expired",IF(_calc!CK33=0,"Expiring","Completed"))))))</f>
        <v/>
      </c>
      <c r="AA33" s="60" t="str">
        <f ca="1">IF(OR($A33="",AA$6=""),"",IF($AB33="Left","–",IF(_calc!X33=0,"–",IF(_calc!AT33=0,IF(_calc!DH33&gt;0,"Failed",IF(AND(_calc!FV33&gt;0,TODAY()&gt;_calc!FV33),"Overdue","Planned")),IF(_calc!BP33=0,"Expired",IF(_calc!CL33=0,"Expiring","Completed"))))))</f>
        <v/>
      </c>
      <c r="AB33" t="str">
        <f>IF(People!$A31="","",People!$G31&amp;"")</f>
        <v/>
      </c>
    </row>
    <row r="34" spans="1:28" ht="18" customHeight="1" x14ac:dyDescent="0.3">
      <c r="A34" s="31" t="str">
        <f>IF(People!$A32="","",People!$A32&amp;"")</f>
        <v/>
      </c>
      <c r="B34" s="32" t="str">
        <f>IF(People!$A32="","",People!$B32&amp;"")</f>
        <v/>
      </c>
      <c r="C34" s="31" t="str">
        <f>IF(People!$A32="","",People!$C32&amp;"")</f>
        <v/>
      </c>
      <c r="D34" s="31" t="str">
        <f>IF(People!$A32="","",People!$D32&amp;"")</f>
        <v/>
      </c>
      <c r="E34" s="35" t="str">
        <f t="shared" si="1"/>
        <v/>
      </c>
      <c r="F34" s="35" t="str">
        <f t="shared" si="2"/>
        <v/>
      </c>
      <c r="G34" s="59" t="str">
        <f t="shared" si="3"/>
        <v/>
      </c>
      <c r="H34" s="60" t="str">
        <f ca="1">IF(OR($A34="",H$6=""),"",IF($AB34="Left","–",IF(_calc!E34=0,"–",IF(_calc!AA34=0,IF(_calc!CO34&gt;0,"Failed",IF(AND(_calc!FC34&gt;0,TODAY()&gt;_calc!FC34),"Overdue","Planned")),IF(_calc!AW34=0,"Expired",IF(_calc!BS34=0,"Expiring","Completed"))))))</f>
        <v/>
      </c>
      <c r="I34" s="60" t="str">
        <f ca="1">IF(OR($A34="",I$6=""),"",IF($AB34="Left","–",IF(_calc!F34=0,"–",IF(_calc!AB34=0,IF(_calc!CP34&gt;0,"Failed",IF(AND(_calc!FD34&gt;0,TODAY()&gt;_calc!FD34),"Overdue","Planned")),IF(_calc!AX34=0,"Expired",IF(_calc!BT34=0,"Expiring","Completed"))))))</f>
        <v/>
      </c>
      <c r="J34" s="60" t="str">
        <f ca="1">IF(OR($A34="",J$6=""),"",IF($AB34="Left","–",IF(_calc!G34=0,"–",IF(_calc!AC34=0,IF(_calc!CQ34&gt;0,"Failed",IF(AND(_calc!FE34&gt;0,TODAY()&gt;_calc!FE34),"Overdue","Planned")),IF(_calc!AY34=0,"Expired",IF(_calc!BU34=0,"Expiring","Completed"))))))</f>
        <v/>
      </c>
      <c r="K34" s="60" t="str">
        <f ca="1">IF(OR($A34="",K$6=""),"",IF($AB34="Left","–",IF(_calc!H34=0,"–",IF(_calc!AD34=0,IF(_calc!CR34&gt;0,"Failed",IF(AND(_calc!FF34&gt;0,TODAY()&gt;_calc!FF34),"Overdue","Planned")),IF(_calc!AZ34=0,"Expired",IF(_calc!BV34=0,"Expiring","Completed"))))))</f>
        <v/>
      </c>
      <c r="L34" s="60" t="str">
        <f ca="1">IF(OR($A34="",L$6=""),"",IF($AB34="Left","–",IF(_calc!I34=0,"–",IF(_calc!AE34=0,IF(_calc!CS34&gt;0,"Failed",IF(AND(_calc!FG34&gt;0,TODAY()&gt;_calc!FG34),"Overdue","Planned")),IF(_calc!BA34=0,"Expired",IF(_calc!BW34=0,"Expiring","Completed"))))))</f>
        <v/>
      </c>
      <c r="M34" s="60" t="str">
        <f ca="1">IF(OR($A34="",M$6=""),"",IF($AB34="Left","–",IF(_calc!J34=0,"–",IF(_calc!AF34=0,IF(_calc!CT34&gt;0,"Failed",IF(AND(_calc!FH34&gt;0,TODAY()&gt;_calc!FH34),"Overdue","Planned")),IF(_calc!BB34=0,"Expired",IF(_calc!BX34=0,"Expiring","Completed"))))))</f>
        <v/>
      </c>
      <c r="N34" s="60" t="str">
        <f ca="1">IF(OR($A34="",N$6=""),"",IF($AB34="Left","–",IF(_calc!K34=0,"–",IF(_calc!AG34=0,IF(_calc!CU34&gt;0,"Failed",IF(AND(_calc!FI34&gt;0,TODAY()&gt;_calc!FI34),"Overdue","Planned")),IF(_calc!BC34=0,"Expired",IF(_calc!BY34=0,"Expiring","Completed"))))))</f>
        <v/>
      </c>
      <c r="O34" s="60" t="str">
        <f ca="1">IF(OR($A34="",O$6=""),"",IF($AB34="Left","–",IF(_calc!L34=0,"–",IF(_calc!AH34=0,IF(_calc!CV34&gt;0,"Failed",IF(AND(_calc!FJ34&gt;0,TODAY()&gt;_calc!FJ34),"Overdue","Planned")),IF(_calc!BD34=0,"Expired",IF(_calc!BZ34=0,"Expiring","Completed"))))))</f>
        <v/>
      </c>
      <c r="P34" s="60" t="str">
        <f ca="1">IF(OR($A34="",P$6=""),"",IF($AB34="Left","–",IF(_calc!M34=0,"–",IF(_calc!AI34=0,IF(_calc!CW34&gt;0,"Failed",IF(AND(_calc!FK34&gt;0,TODAY()&gt;_calc!FK34),"Overdue","Planned")),IF(_calc!BE34=0,"Expired",IF(_calc!CA34=0,"Expiring","Completed"))))))</f>
        <v/>
      </c>
      <c r="Q34" s="60" t="str">
        <f ca="1">IF(OR($A34="",Q$6=""),"",IF($AB34="Left","–",IF(_calc!N34=0,"–",IF(_calc!AJ34=0,IF(_calc!CX34&gt;0,"Failed",IF(AND(_calc!FL34&gt;0,TODAY()&gt;_calc!FL34),"Overdue","Planned")),IF(_calc!BF34=0,"Expired",IF(_calc!CB34=0,"Expiring","Completed"))))))</f>
        <v/>
      </c>
      <c r="R34" s="60" t="str">
        <f ca="1">IF(OR($A34="",R$6=""),"",IF($AB34="Left","–",IF(_calc!O34=0,"–",IF(_calc!AK34=0,IF(_calc!CY34&gt;0,"Failed",IF(AND(_calc!FM34&gt;0,TODAY()&gt;_calc!FM34),"Overdue","Planned")),IF(_calc!BG34=0,"Expired",IF(_calc!CC34=0,"Expiring","Completed"))))))</f>
        <v/>
      </c>
      <c r="S34" s="60" t="str">
        <f ca="1">IF(OR($A34="",S$6=""),"",IF($AB34="Left","–",IF(_calc!P34=0,"–",IF(_calc!AL34=0,IF(_calc!CZ34&gt;0,"Failed",IF(AND(_calc!FN34&gt;0,TODAY()&gt;_calc!FN34),"Overdue","Planned")),IF(_calc!BH34=0,"Expired",IF(_calc!CD34=0,"Expiring","Completed"))))))</f>
        <v/>
      </c>
      <c r="T34" s="60" t="str">
        <f ca="1">IF(OR($A34="",T$6=""),"",IF($AB34="Left","–",IF(_calc!Q34=0,"–",IF(_calc!AM34=0,IF(_calc!DA34&gt;0,"Failed",IF(AND(_calc!FO34&gt;0,TODAY()&gt;_calc!FO34),"Overdue","Planned")),IF(_calc!BI34=0,"Expired",IF(_calc!CE34=0,"Expiring","Completed"))))))</f>
        <v/>
      </c>
      <c r="U34" s="60" t="str">
        <f ca="1">IF(OR($A34="",U$6=""),"",IF($AB34="Left","–",IF(_calc!R34=0,"–",IF(_calc!AN34=0,IF(_calc!DB34&gt;0,"Failed",IF(AND(_calc!FP34&gt;0,TODAY()&gt;_calc!FP34),"Overdue","Planned")),IF(_calc!BJ34=0,"Expired",IF(_calc!CF34=0,"Expiring","Completed"))))))</f>
        <v/>
      </c>
      <c r="V34" s="60" t="str">
        <f ca="1">IF(OR($A34="",V$6=""),"",IF($AB34="Left","–",IF(_calc!S34=0,"–",IF(_calc!AO34=0,IF(_calc!DC34&gt;0,"Failed",IF(AND(_calc!FQ34&gt;0,TODAY()&gt;_calc!FQ34),"Overdue","Planned")),IF(_calc!BK34=0,"Expired",IF(_calc!CG34=0,"Expiring","Completed"))))))</f>
        <v/>
      </c>
      <c r="W34" s="60" t="str">
        <f ca="1">IF(OR($A34="",W$6=""),"",IF($AB34="Left","–",IF(_calc!T34=0,"–",IF(_calc!AP34=0,IF(_calc!DD34&gt;0,"Failed",IF(AND(_calc!FR34&gt;0,TODAY()&gt;_calc!FR34),"Overdue","Planned")),IF(_calc!BL34=0,"Expired",IF(_calc!CH34=0,"Expiring","Completed"))))))</f>
        <v/>
      </c>
      <c r="X34" s="60" t="str">
        <f ca="1">IF(OR($A34="",X$6=""),"",IF($AB34="Left","–",IF(_calc!U34=0,"–",IF(_calc!AQ34=0,IF(_calc!DE34&gt;0,"Failed",IF(AND(_calc!FS34&gt;0,TODAY()&gt;_calc!FS34),"Overdue","Planned")),IF(_calc!BM34=0,"Expired",IF(_calc!CI34=0,"Expiring","Completed"))))))</f>
        <v/>
      </c>
      <c r="Y34" s="60" t="str">
        <f ca="1">IF(OR($A34="",Y$6=""),"",IF($AB34="Left","–",IF(_calc!V34=0,"–",IF(_calc!AR34=0,IF(_calc!DF34&gt;0,"Failed",IF(AND(_calc!FT34&gt;0,TODAY()&gt;_calc!FT34),"Overdue","Planned")),IF(_calc!BN34=0,"Expired",IF(_calc!CJ34=0,"Expiring","Completed"))))))</f>
        <v/>
      </c>
      <c r="Z34" s="60" t="str">
        <f ca="1">IF(OR($A34="",Z$6=""),"",IF($AB34="Left","–",IF(_calc!W34=0,"–",IF(_calc!AS34=0,IF(_calc!DG34&gt;0,"Failed",IF(AND(_calc!FU34&gt;0,TODAY()&gt;_calc!FU34),"Overdue","Planned")),IF(_calc!BO34=0,"Expired",IF(_calc!CK34=0,"Expiring","Completed"))))))</f>
        <v/>
      </c>
      <c r="AA34" s="60" t="str">
        <f ca="1">IF(OR($A34="",AA$6=""),"",IF($AB34="Left","–",IF(_calc!X34=0,"–",IF(_calc!AT34=0,IF(_calc!DH34&gt;0,"Failed",IF(AND(_calc!FV34&gt;0,TODAY()&gt;_calc!FV34),"Overdue","Planned")),IF(_calc!BP34=0,"Expired",IF(_calc!CL34=0,"Expiring","Completed"))))))</f>
        <v/>
      </c>
      <c r="AB34" t="str">
        <f>IF(People!$A32="","",People!$G32&amp;"")</f>
        <v/>
      </c>
    </row>
    <row r="35" spans="1:28" ht="18" customHeight="1" x14ac:dyDescent="0.3">
      <c r="A35" s="31" t="str">
        <f>IF(People!$A33="","",People!$A33&amp;"")</f>
        <v/>
      </c>
      <c r="B35" s="32" t="str">
        <f>IF(People!$A33="","",People!$B33&amp;"")</f>
        <v/>
      </c>
      <c r="C35" s="31" t="str">
        <f>IF(People!$A33="","",People!$C33&amp;"")</f>
        <v/>
      </c>
      <c r="D35" s="31" t="str">
        <f>IF(People!$A33="","",People!$D33&amp;"")</f>
        <v/>
      </c>
      <c r="E35" s="35" t="str">
        <f t="shared" si="1"/>
        <v/>
      </c>
      <c r="F35" s="35" t="str">
        <f t="shared" si="2"/>
        <v/>
      </c>
      <c r="G35" s="59" t="str">
        <f t="shared" si="3"/>
        <v/>
      </c>
      <c r="H35" s="60" t="str">
        <f ca="1">IF(OR($A35="",H$6=""),"",IF($AB35="Left","–",IF(_calc!E35=0,"–",IF(_calc!AA35=0,IF(_calc!CO35&gt;0,"Failed",IF(AND(_calc!FC35&gt;0,TODAY()&gt;_calc!FC35),"Overdue","Planned")),IF(_calc!AW35=0,"Expired",IF(_calc!BS35=0,"Expiring","Completed"))))))</f>
        <v/>
      </c>
      <c r="I35" s="60" t="str">
        <f ca="1">IF(OR($A35="",I$6=""),"",IF($AB35="Left","–",IF(_calc!F35=0,"–",IF(_calc!AB35=0,IF(_calc!CP35&gt;0,"Failed",IF(AND(_calc!FD35&gt;0,TODAY()&gt;_calc!FD35),"Overdue","Planned")),IF(_calc!AX35=0,"Expired",IF(_calc!BT35=0,"Expiring","Completed"))))))</f>
        <v/>
      </c>
      <c r="J35" s="60" t="str">
        <f ca="1">IF(OR($A35="",J$6=""),"",IF($AB35="Left","–",IF(_calc!G35=0,"–",IF(_calc!AC35=0,IF(_calc!CQ35&gt;0,"Failed",IF(AND(_calc!FE35&gt;0,TODAY()&gt;_calc!FE35),"Overdue","Planned")),IF(_calc!AY35=0,"Expired",IF(_calc!BU35=0,"Expiring","Completed"))))))</f>
        <v/>
      </c>
      <c r="K35" s="60" t="str">
        <f ca="1">IF(OR($A35="",K$6=""),"",IF($AB35="Left","–",IF(_calc!H35=0,"–",IF(_calc!AD35=0,IF(_calc!CR35&gt;0,"Failed",IF(AND(_calc!FF35&gt;0,TODAY()&gt;_calc!FF35),"Overdue","Planned")),IF(_calc!AZ35=0,"Expired",IF(_calc!BV35=0,"Expiring","Completed"))))))</f>
        <v/>
      </c>
      <c r="L35" s="60" t="str">
        <f ca="1">IF(OR($A35="",L$6=""),"",IF($AB35="Left","–",IF(_calc!I35=0,"–",IF(_calc!AE35=0,IF(_calc!CS35&gt;0,"Failed",IF(AND(_calc!FG35&gt;0,TODAY()&gt;_calc!FG35),"Overdue","Planned")),IF(_calc!BA35=0,"Expired",IF(_calc!BW35=0,"Expiring","Completed"))))))</f>
        <v/>
      </c>
      <c r="M35" s="60" t="str">
        <f ca="1">IF(OR($A35="",M$6=""),"",IF($AB35="Left","–",IF(_calc!J35=0,"–",IF(_calc!AF35=0,IF(_calc!CT35&gt;0,"Failed",IF(AND(_calc!FH35&gt;0,TODAY()&gt;_calc!FH35),"Overdue","Planned")),IF(_calc!BB35=0,"Expired",IF(_calc!BX35=0,"Expiring","Completed"))))))</f>
        <v/>
      </c>
      <c r="N35" s="60" t="str">
        <f ca="1">IF(OR($A35="",N$6=""),"",IF($AB35="Left","–",IF(_calc!K35=0,"–",IF(_calc!AG35=0,IF(_calc!CU35&gt;0,"Failed",IF(AND(_calc!FI35&gt;0,TODAY()&gt;_calc!FI35),"Overdue","Planned")),IF(_calc!BC35=0,"Expired",IF(_calc!BY35=0,"Expiring","Completed"))))))</f>
        <v/>
      </c>
      <c r="O35" s="60" t="str">
        <f ca="1">IF(OR($A35="",O$6=""),"",IF($AB35="Left","–",IF(_calc!L35=0,"–",IF(_calc!AH35=0,IF(_calc!CV35&gt;0,"Failed",IF(AND(_calc!FJ35&gt;0,TODAY()&gt;_calc!FJ35),"Overdue","Planned")),IF(_calc!BD35=0,"Expired",IF(_calc!BZ35=0,"Expiring","Completed"))))))</f>
        <v/>
      </c>
      <c r="P35" s="60" t="str">
        <f ca="1">IF(OR($A35="",P$6=""),"",IF($AB35="Left","–",IF(_calc!M35=0,"–",IF(_calc!AI35=0,IF(_calc!CW35&gt;0,"Failed",IF(AND(_calc!FK35&gt;0,TODAY()&gt;_calc!FK35),"Overdue","Planned")),IF(_calc!BE35=0,"Expired",IF(_calc!CA35=0,"Expiring","Completed"))))))</f>
        <v/>
      </c>
      <c r="Q35" s="60" t="str">
        <f ca="1">IF(OR($A35="",Q$6=""),"",IF($AB35="Left","–",IF(_calc!N35=0,"–",IF(_calc!AJ35=0,IF(_calc!CX35&gt;0,"Failed",IF(AND(_calc!FL35&gt;0,TODAY()&gt;_calc!FL35),"Overdue","Planned")),IF(_calc!BF35=0,"Expired",IF(_calc!CB35=0,"Expiring","Completed"))))))</f>
        <v/>
      </c>
      <c r="R35" s="60" t="str">
        <f ca="1">IF(OR($A35="",R$6=""),"",IF($AB35="Left","–",IF(_calc!O35=0,"–",IF(_calc!AK35=0,IF(_calc!CY35&gt;0,"Failed",IF(AND(_calc!FM35&gt;0,TODAY()&gt;_calc!FM35),"Overdue","Planned")),IF(_calc!BG35=0,"Expired",IF(_calc!CC35=0,"Expiring","Completed"))))))</f>
        <v/>
      </c>
      <c r="S35" s="60" t="str">
        <f ca="1">IF(OR($A35="",S$6=""),"",IF($AB35="Left","–",IF(_calc!P35=0,"–",IF(_calc!AL35=0,IF(_calc!CZ35&gt;0,"Failed",IF(AND(_calc!FN35&gt;0,TODAY()&gt;_calc!FN35),"Overdue","Planned")),IF(_calc!BH35=0,"Expired",IF(_calc!CD35=0,"Expiring","Completed"))))))</f>
        <v/>
      </c>
      <c r="T35" s="60" t="str">
        <f ca="1">IF(OR($A35="",T$6=""),"",IF($AB35="Left","–",IF(_calc!Q35=0,"–",IF(_calc!AM35=0,IF(_calc!DA35&gt;0,"Failed",IF(AND(_calc!FO35&gt;0,TODAY()&gt;_calc!FO35),"Overdue","Planned")),IF(_calc!BI35=0,"Expired",IF(_calc!CE35=0,"Expiring","Completed"))))))</f>
        <v/>
      </c>
      <c r="U35" s="60" t="str">
        <f ca="1">IF(OR($A35="",U$6=""),"",IF($AB35="Left","–",IF(_calc!R35=0,"–",IF(_calc!AN35=0,IF(_calc!DB35&gt;0,"Failed",IF(AND(_calc!FP35&gt;0,TODAY()&gt;_calc!FP35),"Overdue","Planned")),IF(_calc!BJ35=0,"Expired",IF(_calc!CF35=0,"Expiring","Completed"))))))</f>
        <v/>
      </c>
      <c r="V35" s="60" t="str">
        <f ca="1">IF(OR($A35="",V$6=""),"",IF($AB35="Left","–",IF(_calc!S35=0,"–",IF(_calc!AO35=0,IF(_calc!DC35&gt;0,"Failed",IF(AND(_calc!FQ35&gt;0,TODAY()&gt;_calc!FQ35),"Overdue","Planned")),IF(_calc!BK35=0,"Expired",IF(_calc!CG35=0,"Expiring","Completed"))))))</f>
        <v/>
      </c>
      <c r="W35" s="60" t="str">
        <f ca="1">IF(OR($A35="",W$6=""),"",IF($AB35="Left","–",IF(_calc!T35=0,"–",IF(_calc!AP35=0,IF(_calc!DD35&gt;0,"Failed",IF(AND(_calc!FR35&gt;0,TODAY()&gt;_calc!FR35),"Overdue","Planned")),IF(_calc!BL35=0,"Expired",IF(_calc!CH35=0,"Expiring","Completed"))))))</f>
        <v/>
      </c>
      <c r="X35" s="60" t="str">
        <f ca="1">IF(OR($A35="",X$6=""),"",IF($AB35="Left","–",IF(_calc!U35=0,"–",IF(_calc!AQ35=0,IF(_calc!DE35&gt;0,"Failed",IF(AND(_calc!FS35&gt;0,TODAY()&gt;_calc!FS35),"Overdue","Planned")),IF(_calc!BM35=0,"Expired",IF(_calc!CI35=0,"Expiring","Completed"))))))</f>
        <v/>
      </c>
      <c r="Y35" s="60" t="str">
        <f ca="1">IF(OR($A35="",Y$6=""),"",IF($AB35="Left","–",IF(_calc!V35=0,"–",IF(_calc!AR35=0,IF(_calc!DF35&gt;0,"Failed",IF(AND(_calc!FT35&gt;0,TODAY()&gt;_calc!FT35),"Overdue","Planned")),IF(_calc!BN35=0,"Expired",IF(_calc!CJ35=0,"Expiring","Completed"))))))</f>
        <v/>
      </c>
      <c r="Z35" s="60" t="str">
        <f ca="1">IF(OR($A35="",Z$6=""),"",IF($AB35="Left","–",IF(_calc!W35=0,"–",IF(_calc!AS35=0,IF(_calc!DG35&gt;0,"Failed",IF(AND(_calc!FU35&gt;0,TODAY()&gt;_calc!FU35),"Overdue","Planned")),IF(_calc!BO35=0,"Expired",IF(_calc!CK35=0,"Expiring","Completed"))))))</f>
        <v/>
      </c>
      <c r="AA35" s="60" t="str">
        <f ca="1">IF(OR($A35="",AA$6=""),"",IF($AB35="Left","–",IF(_calc!X35=0,"–",IF(_calc!AT35=0,IF(_calc!DH35&gt;0,"Failed",IF(AND(_calc!FV35&gt;0,TODAY()&gt;_calc!FV35),"Overdue","Planned")),IF(_calc!BP35=0,"Expired",IF(_calc!CL35=0,"Expiring","Completed"))))))</f>
        <v/>
      </c>
      <c r="AB35" t="str">
        <f>IF(People!$A33="","",People!$G33&amp;"")</f>
        <v/>
      </c>
    </row>
    <row r="36" spans="1:28" ht="18" customHeight="1" x14ac:dyDescent="0.3">
      <c r="A36" s="31" t="str">
        <f>IF(People!$A34="","",People!$A34&amp;"")</f>
        <v/>
      </c>
      <c r="B36" s="32" t="str">
        <f>IF(People!$A34="","",People!$B34&amp;"")</f>
        <v/>
      </c>
      <c r="C36" s="31" t="str">
        <f>IF(People!$A34="","",People!$C34&amp;"")</f>
        <v/>
      </c>
      <c r="D36" s="31" t="str">
        <f>IF(People!$A34="","",People!$D34&amp;"")</f>
        <v/>
      </c>
      <c r="E36" s="35" t="str">
        <f t="shared" si="1"/>
        <v/>
      </c>
      <c r="F36" s="35" t="str">
        <f t="shared" si="2"/>
        <v/>
      </c>
      <c r="G36" s="59" t="str">
        <f t="shared" si="3"/>
        <v/>
      </c>
      <c r="H36" s="60" t="str">
        <f ca="1">IF(OR($A36="",H$6=""),"",IF($AB36="Left","–",IF(_calc!E36=0,"–",IF(_calc!AA36=0,IF(_calc!CO36&gt;0,"Failed",IF(AND(_calc!FC36&gt;0,TODAY()&gt;_calc!FC36),"Overdue","Planned")),IF(_calc!AW36=0,"Expired",IF(_calc!BS36=0,"Expiring","Completed"))))))</f>
        <v/>
      </c>
      <c r="I36" s="60" t="str">
        <f ca="1">IF(OR($A36="",I$6=""),"",IF($AB36="Left","–",IF(_calc!F36=0,"–",IF(_calc!AB36=0,IF(_calc!CP36&gt;0,"Failed",IF(AND(_calc!FD36&gt;0,TODAY()&gt;_calc!FD36),"Overdue","Planned")),IF(_calc!AX36=0,"Expired",IF(_calc!BT36=0,"Expiring","Completed"))))))</f>
        <v/>
      </c>
      <c r="J36" s="60" t="str">
        <f ca="1">IF(OR($A36="",J$6=""),"",IF($AB36="Left","–",IF(_calc!G36=0,"–",IF(_calc!AC36=0,IF(_calc!CQ36&gt;0,"Failed",IF(AND(_calc!FE36&gt;0,TODAY()&gt;_calc!FE36),"Overdue","Planned")),IF(_calc!AY36=0,"Expired",IF(_calc!BU36=0,"Expiring","Completed"))))))</f>
        <v/>
      </c>
      <c r="K36" s="60" t="str">
        <f ca="1">IF(OR($A36="",K$6=""),"",IF($AB36="Left","–",IF(_calc!H36=0,"–",IF(_calc!AD36=0,IF(_calc!CR36&gt;0,"Failed",IF(AND(_calc!FF36&gt;0,TODAY()&gt;_calc!FF36),"Overdue","Planned")),IF(_calc!AZ36=0,"Expired",IF(_calc!BV36=0,"Expiring","Completed"))))))</f>
        <v/>
      </c>
      <c r="L36" s="60" t="str">
        <f ca="1">IF(OR($A36="",L$6=""),"",IF($AB36="Left","–",IF(_calc!I36=0,"–",IF(_calc!AE36=0,IF(_calc!CS36&gt;0,"Failed",IF(AND(_calc!FG36&gt;0,TODAY()&gt;_calc!FG36),"Overdue","Planned")),IF(_calc!BA36=0,"Expired",IF(_calc!BW36=0,"Expiring","Completed"))))))</f>
        <v/>
      </c>
      <c r="M36" s="60" t="str">
        <f ca="1">IF(OR($A36="",M$6=""),"",IF($AB36="Left","–",IF(_calc!J36=0,"–",IF(_calc!AF36=0,IF(_calc!CT36&gt;0,"Failed",IF(AND(_calc!FH36&gt;0,TODAY()&gt;_calc!FH36),"Overdue","Planned")),IF(_calc!BB36=0,"Expired",IF(_calc!BX36=0,"Expiring","Completed"))))))</f>
        <v/>
      </c>
      <c r="N36" s="60" t="str">
        <f ca="1">IF(OR($A36="",N$6=""),"",IF($AB36="Left","–",IF(_calc!K36=0,"–",IF(_calc!AG36=0,IF(_calc!CU36&gt;0,"Failed",IF(AND(_calc!FI36&gt;0,TODAY()&gt;_calc!FI36),"Overdue","Planned")),IF(_calc!BC36=0,"Expired",IF(_calc!BY36=0,"Expiring","Completed"))))))</f>
        <v/>
      </c>
      <c r="O36" s="60" t="str">
        <f ca="1">IF(OR($A36="",O$6=""),"",IF($AB36="Left","–",IF(_calc!L36=0,"–",IF(_calc!AH36=0,IF(_calc!CV36&gt;0,"Failed",IF(AND(_calc!FJ36&gt;0,TODAY()&gt;_calc!FJ36),"Overdue","Planned")),IF(_calc!BD36=0,"Expired",IF(_calc!BZ36=0,"Expiring","Completed"))))))</f>
        <v/>
      </c>
      <c r="P36" s="60" t="str">
        <f ca="1">IF(OR($A36="",P$6=""),"",IF($AB36="Left","–",IF(_calc!M36=0,"–",IF(_calc!AI36=0,IF(_calc!CW36&gt;0,"Failed",IF(AND(_calc!FK36&gt;0,TODAY()&gt;_calc!FK36),"Overdue","Planned")),IF(_calc!BE36=0,"Expired",IF(_calc!CA36=0,"Expiring","Completed"))))))</f>
        <v/>
      </c>
      <c r="Q36" s="60" t="str">
        <f ca="1">IF(OR($A36="",Q$6=""),"",IF($AB36="Left","–",IF(_calc!N36=0,"–",IF(_calc!AJ36=0,IF(_calc!CX36&gt;0,"Failed",IF(AND(_calc!FL36&gt;0,TODAY()&gt;_calc!FL36),"Overdue","Planned")),IF(_calc!BF36=0,"Expired",IF(_calc!CB36=0,"Expiring","Completed"))))))</f>
        <v/>
      </c>
      <c r="R36" s="60" t="str">
        <f ca="1">IF(OR($A36="",R$6=""),"",IF($AB36="Left","–",IF(_calc!O36=0,"–",IF(_calc!AK36=0,IF(_calc!CY36&gt;0,"Failed",IF(AND(_calc!FM36&gt;0,TODAY()&gt;_calc!FM36),"Overdue","Planned")),IF(_calc!BG36=0,"Expired",IF(_calc!CC36=0,"Expiring","Completed"))))))</f>
        <v/>
      </c>
      <c r="S36" s="60" t="str">
        <f ca="1">IF(OR($A36="",S$6=""),"",IF($AB36="Left","–",IF(_calc!P36=0,"–",IF(_calc!AL36=0,IF(_calc!CZ36&gt;0,"Failed",IF(AND(_calc!FN36&gt;0,TODAY()&gt;_calc!FN36),"Overdue","Planned")),IF(_calc!BH36=0,"Expired",IF(_calc!CD36=0,"Expiring","Completed"))))))</f>
        <v/>
      </c>
      <c r="T36" s="60" t="str">
        <f ca="1">IF(OR($A36="",T$6=""),"",IF($AB36="Left","–",IF(_calc!Q36=0,"–",IF(_calc!AM36=0,IF(_calc!DA36&gt;0,"Failed",IF(AND(_calc!FO36&gt;0,TODAY()&gt;_calc!FO36),"Overdue","Planned")),IF(_calc!BI36=0,"Expired",IF(_calc!CE36=0,"Expiring","Completed"))))))</f>
        <v/>
      </c>
      <c r="U36" s="60" t="str">
        <f ca="1">IF(OR($A36="",U$6=""),"",IF($AB36="Left","–",IF(_calc!R36=0,"–",IF(_calc!AN36=0,IF(_calc!DB36&gt;0,"Failed",IF(AND(_calc!FP36&gt;0,TODAY()&gt;_calc!FP36),"Overdue","Planned")),IF(_calc!BJ36=0,"Expired",IF(_calc!CF36=0,"Expiring","Completed"))))))</f>
        <v/>
      </c>
      <c r="V36" s="60" t="str">
        <f ca="1">IF(OR($A36="",V$6=""),"",IF($AB36="Left","–",IF(_calc!S36=0,"–",IF(_calc!AO36=0,IF(_calc!DC36&gt;0,"Failed",IF(AND(_calc!FQ36&gt;0,TODAY()&gt;_calc!FQ36),"Overdue","Planned")),IF(_calc!BK36=0,"Expired",IF(_calc!CG36=0,"Expiring","Completed"))))))</f>
        <v/>
      </c>
      <c r="W36" s="60" t="str">
        <f ca="1">IF(OR($A36="",W$6=""),"",IF($AB36="Left","–",IF(_calc!T36=0,"–",IF(_calc!AP36=0,IF(_calc!DD36&gt;0,"Failed",IF(AND(_calc!FR36&gt;0,TODAY()&gt;_calc!FR36),"Overdue","Planned")),IF(_calc!BL36=0,"Expired",IF(_calc!CH36=0,"Expiring","Completed"))))))</f>
        <v/>
      </c>
      <c r="X36" s="60" t="str">
        <f ca="1">IF(OR($A36="",X$6=""),"",IF($AB36="Left","–",IF(_calc!U36=0,"–",IF(_calc!AQ36=0,IF(_calc!DE36&gt;0,"Failed",IF(AND(_calc!FS36&gt;0,TODAY()&gt;_calc!FS36),"Overdue","Planned")),IF(_calc!BM36=0,"Expired",IF(_calc!CI36=0,"Expiring","Completed"))))))</f>
        <v/>
      </c>
      <c r="Y36" s="60" t="str">
        <f ca="1">IF(OR($A36="",Y$6=""),"",IF($AB36="Left","–",IF(_calc!V36=0,"–",IF(_calc!AR36=0,IF(_calc!DF36&gt;0,"Failed",IF(AND(_calc!FT36&gt;0,TODAY()&gt;_calc!FT36),"Overdue","Planned")),IF(_calc!BN36=0,"Expired",IF(_calc!CJ36=0,"Expiring","Completed"))))))</f>
        <v/>
      </c>
      <c r="Z36" s="60" t="str">
        <f ca="1">IF(OR($A36="",Z$6=""),"",IF($AB36="Left","–",IF(_calc!W36=0,"–",IF(_calc!AS36=0,IF(_calc!DG36&gt;0,"Failed",IF(AND(_calc!FU36&gt;0,TODAY()&gt;_calc!FU36),"Overdue","Planned")),IF(_calc!BO36=0,"Expired",IF(_calc!CK36=0,"Expiring","Completed"))))))</f>
        <v/>
      </c>
      <c r="AA36" s="60" t="str">
        <f ca="1">IF(OR($A36="",AA$6=""),"",IF($AB36="Left","–",IF(_calc!X36=0,"–",IF(_calc!AT36=0,IF(_calc!DH36&gt;0,"Failed",IF(AND(_calc!FV36&gt;0,TODAY()&gt;_calc!FV36),"Overdue","Planned")),IF(_calc!BP36=0,"Expired",IF(_calc!CL36=0,"Expiring","Completed"))))))</f>
        <v/>
      </c>
      <c r="AB36" t="str">
        <f>IF(People!$A34="","",People!$G34&amp;"")</f>
        <v/>
      </c>
    </row>
    <row r="37" spans="1:28" ht="18" customHeight="1" x14ac:dyDescent="0.3">
      <c r="A37" s="31" t="str">
        <f>IF(People!$A35="","",People!$A35&amp;"")</f>
        <v/>
      </c>
      <c r="B37" s="32" t="str">
        <f>IF(People!$A35="","",People!$B35&amp;"")</f>
        <v/>
      </c>
      <c r="C37" s="31" t="str">
        <f>IF(People!$A35="","",People!$C35&amp;"")</f>
        <v/>
      </c>
      <c r="D37" s="31" t="str">
        <f>IF(People!$A35="","",People!$D35&amp;"")</f>
        <v/>
      </c>
      <c r="E37" s="35" t="str">
        <f t="shared" si="1"/>
        <v/>
      </c>
      <c r="F37" s="35" t="str">
        <f t="shared" si="2"/>
        <v/>
      </c>
      <c r="G37" s="59" t="str">
        <f t="shared" si="3"/>
        <v/>
      </c>
      <c r="H37" s="60" t="str">
        <f ca="1">IF(OR($A37="",H$6=""),"",IF($AB37="Left","–",IF(_calc!E37=0,"–",IF(_calc!AA37=0,IF(_calc!CO37&gt;0,"Failed",IF(AND(_calc!FC37&gt;0,TODAY()&gt;_calc!FC37),"Overdue","Planned")),IF(_calc!AW37=0,"Expired",IF(_calc!BS37=0,"Expiring","Completed"))))))</f>
        <v/>
      </c>
      <c r="I37" s="60" t="str">
        <f ca="1">IF(OR($A37="",I$6=""),"",IF($AB37="Left","–",IF(_calc!F37=0,"–",IF(_calc!AB37=0,IF(_calc!CP37&gt;0,"Failed",IF(AND(_calc!FD37&gt;0,TODAY()&gt;_calc!FD37),"Overdue","Planned")),IF(_calc!AX37=0,"Expired",IF(_calc!BT37=0,"Expiring","Completed"))))))</f>
        <v/>
      </c>
      <c r="J37" s="60" t="str">
        <f ca="1">IF(OR($A37="",J$6=""),"",IF($AB37="Left","–",IF(_calc!G37=0,"–",IF(_calc!AC37=0,IF(_calc!CQ37&gt;0,"Failed",IF(AND(_calc!FE37&gt;0,TODAY()&gt;_calc!FE37),"Overdue","Planned")),IF(_calc!AY37=0,"Expired",IF(_calc!BU37=0,"Expiring","Completed"))))))</f>
        <v/>
      </c>
      <c r="K37" s="60" t="str">
        <f ca="1">IF(OR($A37="",K$6=""),"",IF($AB37="Left","–",IF(_calc!H37=0,"–",IF(_calc!AD37=0,IF(_calc!CR37&gt;0,"Failed",IF(AND(_calc!FF37&gt;0,TODAY()&gt;_calc!FF37),"Overdue","Planned")),IF(_calc!AZ37=0,"Expired",IF(_calc!BV37=0,"Expiring","Completed"))))))</f>
        <v/>
      </c>
      <c r="L37" s="60" t="str">
        <f ca="1">IF(OR($A37="",L$6=""),"",IF($AB37="Left","–",IF(_calc!I37=0,"–",IF(_calc!AE37=0,IF(_calc!CS37&gt;0,"Failed",IF(AND(_calc!FG37&gt;0,TODAY()&gt;_calc!FG37),"Overdue","Planned")),IF(_calc!BA37=0,"Expired",IF(_calc!BW37=0,"Expiring","Completed"))))))</f>
        <v/>
      </c>
      <c r="M37" s="60" t="str">
        <f ca="1">IF(OR($A37="",M$6=""),"",IF($AB37="Left","–",IF(_calc!J37=0,"–",IF(_calc!AF37=0,IF(_calc!CT37&gt;0,"Failed",IF(AND(_calc!FH37&gt;0,TODAY()&gt;_calc!FH37),"Overdue","Planned")),IF(_calc!BB37=0,"Expired",IF(_calc!BX37=0,"Expiring","Completed"))))))</f>
        <v/>
      </c>
      <c r="N37" s="60" t="str">
        <f ca="1">IF(OR($A37="",N$6=""),"",IF($AB37="Left","–",IF(_calc!K37=0,"–",IF(_calc!AG37=0,IF(_calc!CU37&gt;0,"Failed",IF(AND(_calc!FI37&gt;0,TODAY()&gt;_calc!FI37),"Overdue","Planned")),IF(_calc!BC37=0,"Expired",IF(_calc!BY37=0,"Expiring","Completed"))))))</f>
        <v/>
      </c>
      <c r="O37" s="60" t="str">
        <f ca="1">IF(OR($A37="",O$6=""),"",IF($AB37="Left","–",IF(_calc!L37=0,"–",IF(_calc!AH37=0,IF(_calc!CV37&gt;0,"Failed",IF(AND(_calc!FJ37&gt;0,TODAY()&gt;_calc!FJ37),"Overdue","Planned")),IF(_calc!BD37=0,"Expired",IF(_calc!BZ37=0,"Expiring","Completed"))))))</f>
        <v/>
      </c>
      <c r="P37" s="60" t="str">
        <f ca="1">IF(OR($A37="",P$6=""),"",IF($AB37="Left","–",IF(_calc!M37=0,"–",IF(_calc!AI37=0,IF(_calc!CW37&gt;0,"Failed",IF(AND(_calc!FK37&gt;0,TODAY()&gt;_calc!FK37),"Overdue","Planned")),IF(_calc!BE37=0,"Expired",IF(_calc!CA37=0,"Expiring","Completed"))))))</f>
        <v/>
      </c>
      <c r="Q37" s="60" t="str">
        <f ca="1">IF(OR($A37="",Q$6=""),"",IF($AB37="Left","–",IF(_calc!N37=0,"–",IF(_calc!AJ37=0,IF(_calc!CX37&gt;0,"Failed",IF(AND(_calc!FL37&gt;0,TODAY()&gt;_calc!FL37),"Overdue","Planned")),IF(_calc!BF37=0,"Expired",IF(_calc!CB37=0,"Expiring","Completed"))))))</f>
        <v/>
      </c>
      <c r="R37" s="60" t="str">
        <f ca="1">IF(OR($A37="",R$6=""),"",IF($AB37="Left","–",IF(_calc!O37=0,"–",IF(_calc!AK37=0,IF(_calc!CY37&gt;0,"Failed",IF(AND(_calc!FM37&gt;0,TODAY()&gt;_calc!FM37),"Overdue","Planned")),IF(_calc!BG37=0,"Expired",IF(_calc!CC37=0,"Expiring","Completed"))))))</f>
        <v/>
      </c>
      <c r="S37" s="60" t="str">
        <f ca="1">IF(OR($A37="",S$6=""),"",IF($AB37="Left","–",IF(_calc!P37=0,"–",IF(_calc!AL37=0,IF(_calc!CZ37&gt;0,"Failed",IF(AND(_calc!FN37&gt;0,TODAY()&gt;_calc!FN37),"Overdue","Planned")),IF(_calc!BH37=0,"Expired",IF(_calc!CD37=0,"Expiring","Completed"))))))</f>
        <v/>
      </c>
      <c r="T37" s="60" t="str">
        <f ca="1">IF(OR($A37="",T$6=""),"",IF($AB37="Left","–",IF(_calc!Q37=0,"–",IF(_calc!AM37=0,IF(_calc!DA37&gt;0,"Failed",IF(AND(_calc!FO37&gt;0,TODAY()&gt;_calc!FO37),"Overdue","Planned")),IF(_calc!BI37=0,"Expired",IF(_calc!CE37=0,"Expiring","Completed"))))))</f>
        <v/>
      </c>
      <c r="U37" s="60" t="str">
        <f ca="1">IF(OR($A37="",U$6=""),"",IF($AB37="Left","–",IF(_calc!R37=0,"–",IF(_calc!AN37=0,IF(_calc!DB37&gt;0,"Failed",IF(AND(_calc!FP37&gt;0,TODAY()&gt;_calc!FP37),"Overdue","Planned")),IF(_calc!BJ37=0,"Expired",IF(_calc!CF37=0,"Expiring","Completed"))))))</f>
        <v/>
      </c>
      <c r="V37" s="60" t="str">
        <f ca="1">IF(OR($A37="",V$6=""),"",IF($AB37="Left","–",IF(_calc!S37=0,"–",IF(_calc!AO37=0,IF(_calc!DC37&gt;0,"Failed",IF(AND(_calc!FQ37&gt;0,TODAY()&gt;_calc!FQ37),"Overdue","Planned")),IF(_calc!BK37=0,"Expired",IF(_calc!CG37=0,"Expiring","Completed"))))))</f>
        <v/>
      </c>
      <c r="W37" s="60" t="str">
        <f ca="1">IF(OR($A37="",W$6=""),"",IF($AB37="Left","–",IF(_calc!T37=0,"–",IF(_calc!AP37=0,IF(_calc!DD37&gt;0,"Failed",IF(AND(_calc!FR37&gt;0,TODAY()&gt;_calc!FR37),"Overdue","Planned")),IF(_calc!BL37=0,"Expired",IF(_calc!CH37=0,"Expiring","Completed"))))))</f>
        <v/>
      </c>
      <c r="X37" s="60" t="str">
        <f ca="1">IF(OR($A37="",X$6=""),"",IF($AB37="Left","–",IF(_calc!U37=0,"–",IF(_calc!AQ37=0,IF(_calc!DE37&gt;0,"Failed",IF(AND(_calc!FS37&gt;0,TODAY()&gt;_calc!FS37),"Overdue","Planned")),IF(_calc!BM37=0,"Expired",IF(_calc!CI37=0,"Expiring","Completed"))))))</f>
        <v/>
      </c>
      <c r="Y37" s="60" t="str">
        <f ca="1">IF(OR($A37="",Y$6=""),"",IF($AB37="Left","–",IF(_calc!V37=0,"–",IF(_calc!AR37=0,IF(_calc!DF37&gt;0,"Failed",IF(AND(_calc!FT37&gt;0,TODAY()&gt;_calc!FT37),"Overdue","Planned")),IF(_calc!BN37=0,"Expired",IF(_calc!CJ37=0,"Expiring","Completed"))))))</f>
        <v/>
      </c>
      <c r="Z37" s="60" t="str">
        <f ca="1">IF(OR($A37="",Z$6=""),"",IF($AB37="Left","–",IF(_calc!W37=0,"–",IF(_calc!AS37=0,IF(_calc!DG37&gt;0,"Failed",IF(AND(_calc!FU37&gt;0,TODAY()&gt;_calc!FU37),"Overdue","Planned")),IF(_calc!BO37=0,"Expired",IF(_calc!CK37=0,"Expiring","Completed"))))))</f>
        <v/>
      </c>
      <c r="AA37" s="60" t="str">
        <f ca="1">IF(OR($A37="",AA$6=""),"",IF($AB37="Left","–",IF(_calc!X37=0,"–",IF(_calc!AT37=0,IF(_calc!DH37&gt;0,"Failed",IF(AND(_calc!FV37&gt;0,TODAY()&gt;_calc!FV37),"Overdue","Planned")),IF(_calc!BP37=0,"Expired",IF(_calc!CL37=0,"Expiring","Completed"))))))</f>
        <v/>
      </c>
      <c r="AB37" t="str">
        <f>IF(People!$A35="","",People!$G35&amp;"")</f>
        <v/>
      </c>
    </row>
    <row r="38" spans="1:28" ht="18" customHeight="1" x14ac:dyDescent="0.3">
      <c r="A38" s="31" t="str">
        <f>IF(People!$A36="","",People!$A36&amp;"")</f>
        <v/>
      </c>
      <c r="B38" s="32" t="str">
        <f>IF(People!$A36="","",People!$B36&amp;"")</f>
        <v/>
      </c>
      <c r="C38" s="31" t="str">
        <f>IF(People!$A36="","",People!$C36&amp;"")</f>
        <v/>
      </c>
      <c r="D38" s="31" t="str">
        <f>IF(People!$A36="","",People!$D36&amp;"")</f>
        <v/>
      </c>
      <c r="E38" s="35" t="str">
        <f t="shared" si="1"/>
        <v/>
      </c>
      <c r="F38" s="35" t="str">
        <f t="shared" si="2"/>
        <v/>
      </c>
      <c r="G38" s="59" t="str">
        <f t="shared" si="3"/>
        <v/>
      </c>
      <c r="H38" s="60" t="str">
        <f ca="1">IF(OR($A38="",H$6=""),"",IF($AB38="Left","–",IF(_calc!E38=0,"–",IF(_calc!AA38=0,IF(_calc!CO38&gt;0,"Failed",IF(AND(_calc!FC38&gt;0,TODAY()&gt;_calc!FC38),"Overdue","Planned")),IF(_calc!AW38=0,"Expired",IF(_calc!BS38=0,"Expiring","Completed"))))))</f>
        <v/>
      </c>
      <c r="I38" s="60" t="str">
        <f ca="1">IF(OR($A38="",I$6=""),"",IF($AB38="Left","–",IF(_calc!F38=0,"–",IF(_calc!AB38=0,IF(_calc!CP38&gt;0,"Failed",IF(AND(_calc!FD38&gt;0,TODAY()&gt;_calc!FD38),"Overdue","Planned")),IF(_calc!AX38=0,"Expired",IF(_calc!BT38=0,"Expiring","Completed"))))))</f>
        <v/>
      </c>
      <c r="J38" s="60" t="str">
        <f ca="1">IF(OR($A38="",J$6=""),"",IF($AB38="Left","–",IF(_calc!G38=0,"–",IF(_calc!AC38=0,IF(_calc!CQ38&gt;0,"Failed",IF(AND(_calc!FE38&gt;0,TODAY()&gt;_calc!FE38),"Overdue","Planned")),IF(_calc!AY38=0,"Expired",IF(_calc!BU38=0,"Expiring","Completed"))))))</f>
        <v/>
      </c>
      <c r="K38" s="60" t="str">
        <f ca="1">IF(OR($A38="",K$6=""),"",IF($AB38="Left","–",IF(_calc!H38=0,"–",IF(_calc!AD38=0,IF(_calc!CR38&gt;0,"Failed",IF(AND(_calc!FF38&gt;0,TODAY()&gt;_calc!FF38),"Overdue","Planned")),IF(_calc!AZ38=0,"Expired",IF(_calc!BV38=0,"Expiring","Completed"))))))</f>
        <v/>
      </c>
      <c r="L38" s="60" t="str">
        <f ca="1">IF(OR($A38="",L$6=""),"",IF($AB38="Left","–",IF(_calc!I38=0,"–",IF(_calc!AE38=0,IF(_calc!CS38&gt;0,"Failed",IF(AND(_calc!FG38&gt;0,TODAY()&gt;_calc!FG38),"Overdue","Planned")),IF(_calc!BA38=0,"Expired",IF(_calc!BW38=0,"Expiring","Completed"))))))</f>
        <v/>
      </c>
      <c r="M38" s="60" t="str">
        <f ca="1">IF(OR($A38="",M$6=""),"",IF($AB38="Left","–",IF(_calc!J38=0,"–",IF(_calc!AF38=0,IF(_calc!CT38&gt;0,"Failed",IF(AND(_calc!FH38&gt;0,TODAY()&gt;_calc!FH38),"Overdue","Planned")),IF(_calc!BB38=0,"Expired",IF(_calc!BX38=0,"Expiring","Completed"))))))</f>
        <v/>
      </c>
      <c r="N38" s="60" t="str">
        <f ca="1">IF(OR($A38="",N$6=""),"",IF($AB38="Left","–",IF(_calc!K38=0,"–",IF(_calc!AG38=0,IF(_calc!CU38&gt;0,"Failed",IF(AND(_calc!FI38&gt;0,TODAY()&gt;_calc!FI38),"Overdue","Planned")),IF(_calc!BC38=0,"Expired",IF(_calc!BY38=0,"Expiring","Completed"))))))</f>
        <v/>
      </c>
      <c r="O38" s="60" t="str">
        <f ca="1">IF(OR($A38="",O$6=""),"",IF($AB38="Left","–",IF(_calc!L38=0,"–",IF(_calc!AH38=0,IF(_calc!CV38&gt;0,"Failed",IF(AND(_calc!FJ38&gt;0,TODAY()&gt;_calc!FJ38),"Overdue","Planned")),IF(_calc!BD38=0,"Expired",IF(_calc!BZ38=0,"Expiring","Completed"))))))</f>
        <v/>
      </c>
      <c r="P38" s="60" t="str">
        <f ca="1">IF(OR($A38="",P$6=""),"",IF($AB38="Left","–",IF(_calc!M38=0,"–",IF(_calc!AI38=0,IF(_calc!CW38&gt;0,"Failed",IF(AND(_calc!FK38&gt;0,TODAY()&gt;_calc!FK38),"Overdue","Planned")),IF(_calc!BE38=0,"Expired",IF(_calc!CA38=0,"Expiring","Completed"))))))</f>
        <v/>
      </c>
      <c r="Q38" s="60" t="str">
        <f ca="1">IF(OR($A38="",Q$6=""),"",IF($AB38="Left","–",IF(_calc!N38=0,"–",IF(_calc!AJ38=0,IF(_calc!CX38&gt;0,"Failed",IF(AND(_calc!FL38&gt;0,TODAY()&gt;_calc!FL38),"Overdue","Planned")),IF(_calc!BF38=0,"Expired",IF(_calc!CB38=0,"Expiring","Completed"))))))</f>
        <v/>
      </c>
      <c r="R38" s="60" t="str">
        <f ca="1">IF(OR($A38="",R$6=""),"",IF($AB38="Left","–",IF(_calc!O38=0,"–",IF(_calc!AK38=0,IF(_calc!CY38&gt;0,"Failed",IF(AND(_calc!FM38&gt;0,TODAY()&gt;_calc!FM38),"Overdue","Planned")),IF(_calc!BG38=0,"Expired",IF(_calc!CC38=0,"Expiring","Completed"))))))</f>
        <v/>
      </c>
      <c r="S38" s="60" t="str">
        <f ca="1">IF(OR($A38="",S$6=""),"",IF($AB38="Left","–",IF(_calc!P38=0,"–",IF(_calc!AL38=0,IF(_calc!CZ38&gt;0,"Failed",IF(AND(_calc!FN38&gt;0,TODAY()&gt;_calc!FN38),"Overdue","Planned")),IF(_calc!BH38=0,"Expired",IF(_calc!CD38=0,"Expiring","Completed"))))))</f>
        <v/>
      </c>
      <c r="T38" s="60" t="str">
        <f ca="1">IF(OR($A38="",T$6=""),"",IF($AB38="Left","–",IF(_calc!Q38=0,"–",IF(_calc!AM38=0,IF(_calc!DA38&gt;0,"Failed",IF(AND(_calc!FO38&gt;0,TODAY()&gt;_calc!FO38),"Overdue","Planned")),IF(_calc!BI38=0,"Expired",IF(_calc!CE38=0,"Expiring","Completed"))))))</f>
        <v/>
      </c>
      <c r="U38" s="60" t="str">
        <f ca="1">IF(OR($A38="",U$6=""),"",IF($AB38="Left","–",IF(_calc!R38=0,"–",IF(_calc!AN38=0,IF(_calc!DB38&gt;0,"Failed",IF(AND(_calc!FP38&gt;0,TODAY()&gt;_calc!FP38),"Overdue","Planned")),IF(_calc!BJ38=0,"Expired",IF(_calc!CF38=0,"Expiring","Completed"))))))</f>
        <v/>
      </c>
      <c r="V38" s="60" t="str">
        <f ca="1">IF(OR($A38="",V$6=""),"",IF($AB38="Left","–",IF(_calc!S38=0,"–",IF(_calc!AO38=0,IF(_calc!DC38&gt;0,"Failed",IF(AND(_calc!FQ38&gt;0,TODAY()&gt;_calc!FQ38),"Overdue","Planned")),IF(_calc!BK38=0,"Expired",IF(_calc!CG38=0,"Expiring","Completed"))))))</f>
        <v/>
      </c>
      <c r="W38" s="60" t="str">
        <f ca="1">IF(OR($A38="",W$6=""),"",IF($AB38="Left","–",IF(_calc!T38=0,"–",IF(_calc!AP38=0,IF(_calc!DD38&gt;0,"Failed",IF(AND(_calc!FR38&gt;0,TODAY()&gt;_calc!FR38),"Overdue","Planned")),IF(_calc!BL38=0,"Expired",IF(_calc!CH38=0,"Expiring","Completed"))))))</f>
        <v/>
      </c>
      <c r="X38" s="60" t="str">
        <f ca="1">IF(OR($A38="",X$6=""),"",IF($AB38="Left","–",IF(_calc!U38=0,"–",IF(_calc!AQ38=0,IF(_calc!DE38&gt;0,"Failed",IF(AND(_calc!FS38&gt;0,TODAY()&gt;_calc!FS38),"Overdue","Planned")),IF(_calc!BM38=0,"Expired",IF(_calc!CI38=0,"Expiring","Completed"))))))</f>
        <v/>
      </c>
      <c r="Y38" s="60" t="str">
        <f ca="1">IF(OR($A38="",Y$6=""),"",IF($AB38="Left","–",IF(_calc!V38=0,"–",IF(_calc!AR38=0,IF(_calc!DF38&gt;0,"Failed",IF(AND(_calc!FT38&gt;0,TODAY()&gt;_calc!FT38),"Overdue","Planned")),IF(_calc!BN38=0,"Expired",IF(_calc!CJ38=0,"Expiring","Completed"))))))</f>
        <v/>
      </c>
      <c r="Z38" s="60" t="str">
        <f ca="1">IF(OR($A38="",Z$6=""),"",IF($AB38="Left","–",IF(_calc!W38=0,"–",IF(_calc!AS38=0,IF(_calc!DG38&gt;0,"Failed",IF(AND(_calc!FU38&gt;0,TODAY()&gt;_calc!FU38),"Overdue","Planned")),IF(_calc!BO38=0,"Expired",IF(_calc!CK38=0,"Expiring","Completed"))))))</f>
        <v/>
      </c>
      <c r="AA38" s="60" t="str">
        <f ca="1">IF(OR($A38="",AA$6=""),"",IF($AB38="Left","–",IF(_calc!X38=0,"–",IF(_calc!AT38=0,IF(_calc!DH38&gt;0,"Failed",IF(AND(_calc!FV38&gt;0,TODAY()&gt;_calc!FV38),"Overdue","Planned")),IF(_calc!BP38=0,"Expired",IF(_calc!CL38=0,"Expiring","Completed"))))))</f>
        <v/>
      </c>
      <c r="AB38" t="str">
        <f>IF(People!$A36="","",People!$G36&amp;"")</f>
        <v/>
      </c>
    </row>
    <row r="39" spans="1:28" ht="18" customHeight="1" x14ac:dyDescent="0.3">
      <c r="A39" s="31" t="str">
        <f>IF(People!$A37="","",People!$A37&amp;"")</f>
        <v/>
      </c>
      <c r="B39" s="32" t="str">
        <f>IF(People!$A37="","",People!$B37&amp;"")</f>
        <v/>
      </c>
      <c r="C39" s="31" t="str">
        <f>IF(People!$A37="","",People!$C37&amp;"")</f>
        <v/>
      </c>
      <c r="D39" s="31" t="str">
        <f>IF(People!$A37="","",People!$D37&amp;"")</f>
        <v/>
      </c>
      <c r="E39" s="35" t="str">
        <f t="shared" si="1"/>
        <v/>
      </c>
      <c r="F39" s="35" t="str">
        <f t="shared" si="2"/>
        <v/>
      </c>
      <c r="G39" s="59" t="str">
        <f t="shared" si="3"/>
        <v/>
      </c>
      <c r="H39" s="60" t="str">
        <f ca="1">IF(OR($A39="",H$6=""),"",IF($AB39="Left","–",IF(_calc!E39=0,"–",IF(_calc!AA39=0,IF(_calc!CO39&gt;0,"Failed",IF(AND(_calc!FC39&gt;0,TODAY()&gt;_calc!FC39),"Overdue","Planned")),IF(_calc!AW39=0,"Expired",IF(_calc!BS39=0,"Expiring","Completed"))))))</f>
        <v/>
      </c>
      <c r="I39" s="60" t="str">
        <f ca="1">IF(OR($A39="",I$6=""),"",IF($AB39="Left","–",IF(_calc!F39=0,"–",IF(_calc!AB39=0,IF(_calc!CP39&gt;0,"Failed",IF(AND(_calc!FD39&gt;0,TODAY()&gt;_calc!FD39),"Overdue","Planned")),IF(_calc!AX39=0,"Expired",IF(_calc!BT39=0,"Expiring","Completed"))))))</f>
        <v/>
      </c>
      <c r="J39" s="60" t="str">
        <f ca="1">IF(OR($A39="",J$6=""),"",IF($AB39="Left","–",IF(_calc!G39=0,"–",IF(_calc!AC39=0,IF(_calc!CQ39&gt;0,"Failed",IF(AND(_calc!FE39&gt;0,TODAY()&gt;_calc!FE39),"Overdue","Planned")),IF(_calc!AY39=0,"Expired",IF(_calc!BU39=0,"Expiring","Completed"))))))</f>
        <v/>
      </c>
      <c r="K39" s="60" t="str">
        <f ca="1">IF(OR($A39="",K$6=""),"",IF($AB39="Left","–",IF(_calc!H39=0,"–",IF(_calc!AD39=0,IF(_calc!CR39&gt;0,"Failed",IF(AND(_calc!FF39&gt;0,TODAY()&gt;_calc!FF39),"Overdue","Planned")),IF(_calc!AZ39=0,"Expired",IF(_calc!BV39=0,"Expiring","Completed"))))))</f>
        <v/>
      </c>
      <c r="L39" s="60" t="str">
        <f ca="1">IF(OR($A39="",L$6=""),"",IF($AB39="Left","–",IF(_calc!I39=0,"–",IF(_calc!AE39=0,IF(_calc!CS39&gt;0,"Failed",IF(AND(_calc!FG39&gt;0,TODAY()&gt;_calc!FG39),"Overdue","Planned")),IF(_calc!BA39=0,"Expired",IF(_calc!BW39=0,"Expiring","Completed"))))))</f>
        <v/>
      </c>
      <c r="M39" s="60" t="str">
        <f ca="1">IF(OR($A39="",M$6=""),"",IF($AB39="Left","–",IF(_calc!J39=0,"–",IF(_calc!AF39=0,IF(_calc!CT39&gt;0,"Failed",IF(AND(_calc!FH39&gt;0,TODAY()&gt;_calc!FH39),"Overdue","Planned")),IF(_calc!BB39=0,"Expired",IF(_calc!BX39=0,"Expiring","Completed"))))))</f>
        <v/>
      </c>
      <c r="N39" s="60" t="str">
        <f ca="1">IF(OR($A39="",N$6=""),"",IF($AB39="Left","–",IF(_calc!K39=0,"–",IF(_calc!AG39=0,IF(_calc!CU39&gt;0,"Failed",IF(AND(_calc!FI39&gt;0,TODAY()&gt;_calc!FI39),"Overdue","Planned")),IF(_calc!BC39=0,"Expired",IF(_calc!BY39=0,"Expiring","Completed"))))))</f>
        <v/>
      </c>
      <c r="O39" s="60" t="str">
        <f ca="1">IF(OR($A39="",O$6=""),"",IF($AB39="Left","–",IF(_calc!L39=0,"–",IF(_calc!AH39=0,IF(_calc!CV39&gt;0,"Failed",IF(AND(_calc!FJ39&gt;0,TODAY()&gt;_calc!FJ39),"Overdue","Planned")),IF(_calc!BD39=0,"Expired",IF(_calc!BZ39=0,"Expiring","Completed"))))))</f>
        <v/>
      </c>
      <c r="P39" s="60" t="str">
        <f ca="1">IF(OR($A39="",P$6=""),"",IF($AB39="Left","–",IF(_calc!M39=0,"–",IF(_calc!AI39=0,IF(_calc!CW39&gt;0,"Failed",IF(AND(_calc!FK39&gt;0,TODAY()&gt;_calc!FK39),"Overdue","Planned")),IF(_calc!BE39=0,"Expired",IF(_calc!CA39=0,"Expiring","Completed"))))))</f>
        <v/>
      </c>
      <c r="Q39" s="60" t="str">
        <f ca="1">IF(OR($A39="",Q$6=""),"",IF($AB39="Left","–",IF(_calc!N39=0,"–",IF(_calc!AJ39=0,IF(_calc!CX39&gt;0,"Failed",IF(AND(_calc!FL39&gt;0,TODAY()&gt;_calc!FL39),"Overdue","Planned")),IF(_calc!BF39=0,"Expired",IF(_calc!CB39=0,"Expiring","Completed"))))))</f>
        <v/>
      </c>
      <c r="R39" s="60" t="str">
        <f ca="1">IF(OR($A39="",R$6=""),"",IF($AB39="Left","–",IF(_calc!O39=0,"–",IF(_calc!AK39=0,IF(_calc!CY39&gt;0,"Failed",IF(AND(_calc!FM39&gt;0,TODAY()&gt;_calc!FM39),"Overdue","Planned")),IF(_calc!BG39=0,"Expired",IF(_calc!CC39=0,"Expiring","Completed"))))))</f>
        <v/>
      </c>
      <c r="S39" s="60" t="str">
        <f ca="1">IF(OR($A39="",S$6=""),"",IF($AB39="Left","–",IF(_calc!P39=0,"–",IF(_calc!AL39=0,IF(_calc!CZ39&gt;0,"Failed",IF(AND(_calc!FN39&gt;0,TODAY()&gt;_calc!FN39),"Overdue","Planned")),IF(_calc!BH39=0,"Expired",IF(_calc!CD39=0,"Expiring","Completed"))))))</f>
        <v/>
      </c>
      <c r="T39" s="60" t="str">
        <f ca="1">IF(OR($A39="",T$6=""),"",IF($AB39="Left","–",IF(_calc!Q39=0,"–",IF(_calc!AM39=0,IF(_calc!DA39&gt;0,"Failed",IF(AND(_calc!FO39&gt;0,TODAY()&gt;_calc!FO39),"Overdue","Planned")),IF(_calc!BI39=0,"Expired",IF(_calc!CE39=0,"Expiring","Completed"))))))</f>
        <v/>
      </c>
      <c r="U39" s="60" t="str">
        <f ca="1">IF(OR($A39="",U$6=""),"",IF($AB39="Left","–",IF(_calc!R39=0,"–",IF(_calc!AN39=0,IF(_calc!DB39&gt;0,"Failed",IF(AND(_calc!FP39&gt;0,TODAY()&gt;_calc!FP39),"Overdue","Planned")),IF(_calc!BJ39=0,"Expired",IF(_calc!CF39=0,"Expiring","Completed"))))))</f>
        <v/>
      </c>
      <c r="V39" s="60" t="str">
        <f ca="1">IF(OR($A39="",V$6=""),"",IF($AB39="Left","–",IF(_calc!S39=0,"–",IF(_calc!AO39=0,IF(_calc!DC39&gt;0,"Failed",IF(AND(_calc!FQ39&gt;0,TODAY()&gt;_calc!FQ39),"Overdue","Planned")),IF(_calc!BK39=0,"Expired",IF(_calc!CG39=0,"Expiring","Completed"))))))</f>
        <v/>
      </c>
      <c r="W39" s="60" t="str">
        <f ca="1">IF(OR($A39="",W$6=""),"",IF($AB39="Left","–",IF(_calc!T39=0,"–",IF(_calc!AP39=0,IF(_calc!DD39&gt;0,"Failed",IF(AND(_calc!FR39&gt;0,TODAY()&gt;_calc!FR39),"Overdue","Planned")),IF(_calc!BL39=0,"Expired",IF(_calc!CH39=0,"Expiring","Completed"))))))</f>
        <v/>
      </c>
      <c r="X39" s="60" t="str">
        <f ca="1">IF(OR($A39="",X$6=""),"",IF($AB39="Left","–",IF(_calc!U39=0,"–",IF(_calc!AQ39=0,IF(_calc!DE39&gt;0,"Failed",IF(AND(_calc!FS39&gt;0,TODAY()&gt;_calc!FS39),"Overdue","Planned")),IF(_calc!BM39=0,"Expired",IF(_calc!CI39=0,"Expiring","Completed"))))))</f>
        <v/>
      </c>
      <c r="Y39" s="60" t="str">
        <f ca="1">IF(OR($A39="",Y$6=""),"",IF($AB39="Left","–",IF(_calc!V39=0,"–",IF(_calc!AR39=0,IF(_calc!DF39&gt;0,"Failed",IF(AND(_calc!FT39&gt;0,TODAY()&gt;_calc!FT39),"Overdue","Planned")),IF(_calc!BN39=0,"Expired",IF(_calc!CJ39=0,"Expiring","Completed"))))))</f>
        <v/>
      </c>
      <c r="Z39" s="60" t="str">
        <f ca="1">IF(OR($A39="",Z$6=""),"",IF($AB39="Left","–",IF(_calc!W39=0,"–",IF(_calc!AS39=0,IF(_calc!DG39&gt;0,"Failed",IF(AND(_calc!FU39&gt;0,TODAY()&gt;_calc!FU39),"Overdue","Planned")),IF(_calc!BO39=0,"Expired",IF(_calc!CK39=0,"Expiring","Completed"))))))</f>
        <v/>
      </c>
      <c r="AA39" s="60" t="str">
        <f ca="1">IF(OR($A39="",AA$6=""),"",IF($AB39="Left","–",IF(_calc!X39=0,"–",IF(_calc!AT39=0,IF(_calc!DH39&gt;0,"Failed",IF(AND(_calc!FV39&gt;0,TODAY()&gt;_calc!FV39),"Overdue","Planned")),IF(_calc!BP39=0,"Expired",IF(_calc!CL39=0,"Expiring","Completed"))))))</f>
        <v/>
      </c>
      <c r="AB39" t="str">
        <f>IF(People!$A37="","",People!$G37&amp;"")</f>
        <v/>
      </c>
    </row>
    <row r="40" spans="1:28" ht="18" customHeight="1" x14ac:dyDescent="0.3">
      <c r="A40" s="31" t="str">
        <f>IF(People!$A38="","",People!$A38&amp;"")</f>
        <v/>
      </c>
      <c r="B40" s="32" t="str">
        <f>IF(People!$A38="","",People!$B38&amp;"")</f>
        <v/>
      </c>
      <c r="C40" s="31" t="str">
        <f>IF(People!$A38="","",People!$C38&amp;"")</f>
        <v/>
      </c>
      <c r="D40" s="31" t="str">
        <f>IF(People!$A38="","",People!$D38&amp;"")</f>
        <v/>
      </c>
      <c r="E40" s="35" t="str">
        <f t="shared" ref="E40:E71" si="4">IF($A40="","",COUNTIF(H40:AA40,"?*")-COUNTIF(H40:AA40,"–"))</f>
        <v/>
      </c>
      <c r="F40" s="35" t="str">
        <f t="shared" ref="F40:F71" si="5">IF($A40="","",COUNTIF(H40:AA40,"Completed")+COUNTIF(H40:AA40,"Expiring"))</f>
        <v/>
      </c>
      <c r="G40" s="59" t="str">
        <f t="shared" ref="G40:G71" si="6">IF(OR($A40="",N(E40)=0),"",F40/E40)</f>
        <v/>
      </c>
      <c r="H40" s="60" t="str">
        <f ca="1">IF(OR($A40="",H$6=""),"",IF($AB40="Left","–",IF(_calc!E40=0,"–",IF(_calc!AA40=0,IF(_calc!CO40&gt;0,"Failed",IF(AND(_calc!FC40&gt;0,TODAY()&gt;_calc!FC40),"Overdue","Planned")),IF(_calc!AW40=0,"Expired",IF(_calc!BS40=0,"Expiring","Completed"))))))</f>
        <v/>
      </c>
      <c r="I40" s="60" t="str">
        <f ca="1">IF(OR($A40="",I$6=""),"",IF($AB40="Left","–",IF(_calc!F40=0,"–",IF(_calc!AB40=0,IF(_calc!CP40&gt;0,"Failed",IF(AND(_calc!FD40&gt;0,TODAY()&gt;_calc!FD40),"Overdue","Planned")),IF(_calc!AX40=0,"Expired",IF(_calc!BT40=0,"Expiring","Completed"))))))</f>
        <v/>
      </c>
      <c r="J40" s="60" t="str">
        <f ca="1">IF(OR($A40="",J$6=""),"",IF($AB40="Left","–",IF(_calc!G40=0,"–",IF(_calc!AC40=0,IF(_calc!CQ40&gt;0,"Failed",IF(AND(_calc!FE40&gt;0,TODAY()&gt;_calc!FE40),"Overdue","Planned")),IF(_calc!AY40=0,"Expired",IF(_calc!BU40=0,"Expiring","Completed"))))))</f>
        <v/>
      </c>
      <c r="K40" s="60" t="str">
        <f ca="1">IF(OR($A40="",K$6=""),"",IF($AB40="Left","–",IF(_calc!H40=0,"–",IF(_calc!AD40=0,IF(_calc!CR40&gt;0,"Failed",IF(AND(_calc!FF40&gt;0,TODAY()&gt;_calc!FF40),"Overdue","Planned")),IF(_calc!AZ40=0,"Expired",IF(_calc!BV40=0,"Expiring","Completed"))))))</f>
        <v/>
      </c>
      <c r="L40" s="60" t="str">
        <f ca="1">IF(OR($A40="",L$6=""),"",IF($AB40="Left","–",IF(_calc!I40=0,"–",IF(_calc!AE40=0,IF(_calc!CS40&gt;0,"Failed",IF(AND(_calc!FG40&gt;0,TODAY()&gt;_calc!FG40),"Overdue","Planned")),IF(_calc!BA40=0,"Expired",IF(_calc!BW40=0,"Expiring","Completed"))))))</f>
        <v/>
      </c>
      <c r="M40" s="60" t="str">
        <f ca="1">IF(OR($A40="",M$6=""),"",IF($AB40="Left","–",IF(_calc!J40=0,"–",IF(_calc!AF40=0,IF(_calc!CT40&gt;0,"Failed",IF(AND(_calc!FH40&gt;0,TODAY()&gt;_calc!FH40),"Overdue","Planned")),IF(_calc!BB40=0,"Expired",IF(_calc!BX40=0,"Expiring","Completed"))))))</f>
        <v/>
      </c>
      <c r="N40" s="60" t="str">
        <f ca="1">IF(OR($A40="",N$6=""),"",IF($AB40="Left","–",IF(_calc!K40=0,"–",IF(_calc!AG40=0,IF(_calc!CU40&gt;0,"Failed",IF(AND(_calc!FI40&gt;0,TODAY()&gt;_calc!FI40),"Overdue","Planned")),IF(_calc!BC40=0,"Expired",IF(_calc!BY40=0,"Expiring","Completed"))))))</f>
        <v/>
      </c>
      <c r="O40" s="60" t="str">
        <f ca="1">IF(OR($A40="",O$6=""),"",IF($AB40="Left","–",IF(_calc!L40=0,"–",IF(_calc!AH40=0,IF(_calc!CV40&gt;0,"Failed",IF(AND(_calc!FJ40&gt;0,TODAY()&gt;_calc!FJ40),"Overdue","Planned")),IF(_calc!BD40=0,"Expired",IF(_calc!BZ40=0,"Expiring","Completed"))))))</f>
        <v/>
      </c>
      <c r="P40" s="60" t="str">
        <f ca="1">IF(OR($A40="",P$6=""),"",IF($AB40="Left","–",IF(_calc!M40=0,"–",IF(_calc!AI40=0,IF(_calc!CW40&gt;0,"Failed",IF(AND(_calc!FK40&gt;0,TODAY()&gt;_calc!FK40),"Overdue","Planned")),IF(_calc!BE40=0,"Expired",IF(_calc!CA40=0,"Expiring","Completed"))))))</f>
        <v/>
      </c>
      <c r="Q40" s="60" t="str">
        <f ca="1">IF(OR($A40="",Q$6=""),"",IF($AB40="Left","–",IF(_calc!N40=0,"–",IF(_calc!AJ40=0,IF(_calc!CX40&gt;0,"Failed",IF(AND(_calc!FL40&gt;0,TODAY()&gt;_calc!FL40),"Overdue","Planned")),IF(_calc!BF40=0,"Expired",IF(_calc!CB40=0,"Expiring","Completed"))))))</f>
        <v/>
      </c>
      <c r="R40" s="60" t="str">
        <f ca="1">IF(OR($A40="",R$6=""),"",IF($AB40="Left","–",IF(_calc!O40=0,"–",IF(_calc!AK40=0,IF(_calc!CY40&gt;0,"Failed",IF(AND(_calc!FM40&gt;0,TODAY()&gt;_calc!FM40),"Overdue","Planned")),IF(_calc!BG40=0,"Expired",IF(_calc!CC40=0,"Expiring","Completed"))))))</f>
        <v/>
      </c>
      <c r="S40" s="60" t="str">
        <f ca="1">IF(OR($A40="",S$6=""),"",IF($AB40="Left","–",IF(_calc!P40=0,"–",IF(_calc!AL40=0,IF(_calc!CZ40&gt;0,"Failed",IF(AND(_calc!FN40&gt;0,TODAY()&gt;_calc!FN40),"Overdue","Planned")),IF(_calc!BH40=0,"Expired",IF(_calc!CD40=0,"Expiring","Completed"))))))</f>
        <v/>
      </c>
      <c r="T40" s="60" t="str">
        <f ca="1">IF(OR($A40="",T$6=""),"",IF($AB40="Left","–",IF(_calc!Q40=0,"–",IF(_calc!AM40=0,IF(_calc!DA40&gt;0,"Failed",IF(AND(_calc!FO40&gt;0,TODAY()&gt;_calc!FO40),"Overdue","Planned")),IF(_calc!BI40=0,"Expired",IF(_calc!CE40=0,"Expiring","Completed"))))))</f>
        <v/>
      </c>
      <c r="U40" s="60" t="str">
        <f ca="1">IF(OR($A40="",U$6=""),"",IF($AB40="Left","–",IF(_calc!R40=0,"–",IF(_calc!AN40=0,IF(_calc!DB40&gt;0,"Failed",IF(AND(_calc!FP40&gt;0,TODAY()&gt;_calc!FP40),"Overdue","Planned")),IF(_calc!BJ40=0,"Expired",IF(_calc!CF40=0,"Expiring","Completed"))))))</f>
        <v/>
      </c>
      <c r="V40" s="60" t="str">
        <f ca="1">IF(OR($A40="",V$6=""),"",IF($AB40="Left","–",IF(_calc!S40=0,"–",IF(_calc!AO40=0,IF(_calc!DC40&gt;0,"Failed",IF(AND(_calc!FQ40&gt;0,TODAY()&gt;_calc!FQ40),"Overdue","Planned")),IF(_calc!BK40=0,"Expired",IF(_calc!CG40=0,"Expiring","Completed"))))))</f>
        <v/>
      </c>
      <c r="W40" s="60" t="str">
        <f ca="1">IF(OR($A40="",W$6=""),"",IF($AB40="Left","–",IF(_calc!T40=0,"–",IF(_calc!AP40=0,IF(_calc!DD40&gt;0,"Failed",IF(AND(_calc!FR40&gt;0,TODAY()&gt;_calc!FR40),"Overdue","Planned")),IF(_calc!BL40=0,"Expired",IF(_calc!CH40=0,"Expiring","Completed"))))))</f>
        <v/>
      </c>
      <c r="X40" s="60" t="str">
        <f ca="1">IF(OR($A40="",X$6=""),"",IF($AB40="Left","–",IF(_calc!U40=0,"–",IF(_calc!AQ40=0,IF(_calc!DE40&gt;0,"Failed",IF(AND(_calc!FS40&gt;0,TODAY()&gt;_calc!FS40),"Overdue","Planned")),IF(_calc!BM40=0,"Expired",IF(_calc!CI40=0,"Expiring","Completed"))))))</f>
        <v/>
      </c>
      <c r="Y40" s="60" t="str">
        <f ca="1">IF(OR($A40="",Y$6=""),"",IF($AB40="Left","–",IF(_calc!V40=0,"–",IF(_calc!AR40=0,IF(_calc!DF40&gt;0,"Failed",IF(AND(_calc!FT40&gt;0,TODAY()&gt;_calc!FT40),"Overdue","Planned")),IF(_calc!BN40=0,"Expired",IF(_calc!CJ40=0,"Expiring","Completed"))))))</f>
        <v/>
      </c>
      <c r="Z40" s="60" t="str">
        <f ca="1">IF(OR($A40="",Z$6=""),"",IF($AB40="Left","–",IF(_calc!W40=0,"–",IF(_calc!AS40=0,IF(_calc!DG40&gt;0,"Failed",IF(AND(_calc!FU40&gt;0,TODAY()&gt;_calc!FU40),"Overdue","Planned")),IF(_calc!BO40=0,"Expired",IF(_calc!CK40=0,"Expiring","Completed"))))))</f>
        <v/>
      </c>
      <c r="AA40" s="60" t="str">
        <f ca="1">IF(OR($A40="",AA$6=""),"",IF($AB40="Left","–",IF(_calc!X40=0,"–",IF(_calc!AT40=0,IF(_calc!DH40&gt;0,"Failed",IF(AND(_calc!FV40&gt;0,TODAY()&gt;_calc!FV40),"Overdue","Planned")),IF(_calc!BP40=0,"Expired",IF(_calc!CL40=0,"Expiring","Completed"))))))</f>
        <v/>
      </c>
      <c r="AB40" t="str">
        <f>IF(People!$A38="","",People!$G38&amp;"")</f>
        <v/>
      </c>
    </row>
    <row r="41" spans="1:28" ht="18" customHeight="1" x14ac:dyDescent="0.3">
      <c r="A41" s="31" t="str">
        <f>IF(People!$A39="","",People!$A39&amp;"")</f>
        <v/>
      </c>
      <c r="B41" s="32" t="str">
        <f>IF(People!$A39="","",People!$B39&amp;"")</f>
        <v/>
      </c>
      <c r="C41" s="31" t="str">
        <f>IF(People!$A39="","",People!$C39&amp;"")</f>
        <v/>
      </c>
      <c r="D41" s="31" t="str">
        <f>IF(People!$A39="","",People!$D39&amp;"")</f>
        <v/>
      </c>
      <c r="E41" s="35" t="str">
        <f t="shared" si="4"/>
        <v/>
      </c>
      <c r="F41" s="35" t="str">
        <f t="shared" si="5"/>
        <v/>
      </c>
      <c r="G41" s="59" t="str">
        <f t="shared" si="6"/>
        <v/>
      </c>
      <c r="H41" s="60" t="str">
        <f ca="1">IF(OR($A41="",H$6=""),"",IF($AB41="Left","–",IF(_calc!E41=0,"–",IF(_calc!AA41=0,IF(_calc!CO41&gt;0,"Failed",IF(AND(_calc!FC41&gt;0,TODAY()&gt;_calc!FC41),"Overdue","Planned")),IF(_calc!AW41=0,"Expired",IF(_calc!BS41=0,"Expiring","Completed"))))))</f>
        <v/>
      </c>
      <c r="I41" s="60" t="str">
        <f ca="1">IF(OR($A41="",I$6=""),"",IF($AB41="Left","–",IF(_calc!F41=0,"–",IF(_calc!AB41=0,IF(_calc!CP41&gt;0,"Failed",IF(AND(_calc!FD41&gt;0,TODAY()&gt;_calc!FD41),"Overdue","Planned")),IF(_calc!AX41=0,"Expired",IF(_calc!BT41=0,"Expiring","Completed"))))))</f>
        <v/>
      </c>
      <c r="J41" s="60" t="str">
        <f ca="1">IF(OR($A41="",J$6=""),"",IF($AB41="Left","–",IF(_calc!G41=0,"–",IF(_calc!AC41=0,IF(_calc!CQ41&gt;0,"Failed",IF(AND(_calc!FE41&gt;0,TODAY()&gt;_calc!FE41),"Overdue","Planned")),IF(_calc!AY41=0,"Expired",IF(_calc!BU41=0,"Expiring","Completed"))))))</f>
        <v/>
      </c>
      <c r="K41" s="60" t="str">
        <f ca="1">IF(OR($A41="",K$6=""),"",IF($AB41="Left","–",IF(_calc!H41=0,"–",IF(_calc!AD41=0,IF(_calc!CR41&gt;0,"Failed",IF(AND(_calc!FF41&gt;0,TODAY()&gt;_calc!FF41),"Overdue","Planned")),IF(_calc!AZ41=0,"Expired",IF(_calc!BV41=0,"Expiring","Completed"))))))</f>
        <v/>
      </c>
      <c r="L41" s="60" t="str">
        <f ca="1">IF(OR($A41="",L$6=""),"",IF($AB41="Left","–",IF(_calc!I41=0,"–",IF(_calc!AE41=0,IF(_calc!CS41&gt;0,"Failed",IF(AND(_calc!FG41&gt;0,TODAY()&gt;_calc!FG41),"Overdue","Planned")),IF(_calc!BA41=0,"Expired",IF(_calc!BW41=0,"Expiring","Completed"))))))</f>
        <v/>
      </c>
      <c r="M41" s="60" t="str">
        <f ca="1">IF(OR($A41="",M$6=""),"",IF($AB41="Left","–",IF(_calc!J41=0,"–",IF(_calc!AF41=0,IF(_calc!CT41&gt;0,"Failed",IF(AND(_calc!FH41&gt;0,TODAY()&gt;_calc!FH41),"Overdue","Planned")),IF(_calc!BB41=0,"Expired",IF(_calc!BX41=0,"Expiring","Completed"))))))</f>
        <v/>
      </c>
      <c r="N41" s="60" t="str">
        <f ca="1">IF(OR($A41="",N$6=""),"",IF($AB41="Left","–",IF(_calc!K41=0,"–",IF(_calc!AG41=0,IF(_calc!CU41&gt;0,"Failed",IF(AND(_calc!FI41&gt;0,TODAY()&gt;_calc!FI41),"Overdue","Planned")),IF(_calc!BC41=0,"Expired",IF(_calc!BY41=0,"Expiring","Completed"))))))</f>
        <v/>
      </c>
      <c r="O41" s="60" t="str">
        <f ca="1">IF(OR($A41="",O$6=""),"",IF($AB41="Left","–",IF(_calc!L41=0,"–",IF(_calc!AH41=0,IF(_calc!CV41&gt;0,"Failed",IF(AND(_calc!FJ41&gt;0,TODAY()&gt;_calc!FJ41),"Overdue","Planned")),IF(_calc!BD41=0,"Expired",IF(_calc!BZ41=0,"Expiring","Completed"))))))</f>
        <v/>
      </c>
      <c r="P41" s="60" t="str">
        <f ca="1">IF(OR($A41="",P$6=""),"",IF($AB41="Left","–",IF(_calc!M41=0,"–",IF(_calc!AI41=0,IF(_calc!CW41&gt;0,"Failed",IF(AND(_calc!FK41&gt;0,TODAY()&gt;_calc!FK41),"Overdue","Planned")),IF(_calc!BE41=0,"Expired",IF(_calc!CA41=0,"Expiring","Completed"))))))</f>
        <v/>
      </c>
      <c r="Q41" s="60" t="str">
        <f ca="1">IF(OR($A41="",Q$6=""),"",IF($AB41="Left","–",IF(_calc!N41=0,"–",IF(_calc!AJ41=0,IF(_calc!CX41&gt;0,"Failed",IF(AND(_calc!FL41&gt;0,TODAY()&gt;_calc!FL41),"Overdue","Planned")),IF(_calc!BF41=0,"Expired",IF(_calc!CB41=0,"Expiring","Completed"))))))</f>
        <v/>
      </c>
      <c r="R41" s="60" t="str">
        <f ca="1">IF(OR($A41="",R$6=""),"",IF($AB41="Left","–",IF(_calc!O41=0,"–",IF(_calc!AK41=0,IF(_calc!CY41&gt;0,"Failed",IF(AND(_calc!FM41&gt;0,TODAY()&gt;_calc!FM41),"Overdue","Planned")),IF(_calc!BG41=0,"Expired",IF(_calc!CC41=0,"Expiring","Completed"))))))</f>
        <v/>
      </c>
      <c r="S41" s="60" t="str">
        <f ca="1">IF(OR($A41="",S$6=""),"",IF($AB41="Left","–",IF(_calc!P41=0,"–",IF(_calc!AL41=0,IF(_calc!CZ41&gt;0,"Failed",IF(AND(_calc!FN41&gt;0,TODAY()&gt;_calc!FN41),"Overdue","Planned")),IF(_calc!BH41=0,"Expired",IF(_calc!CD41=0,"Expiring","Completed"))))))</f>
        <v/>
      </c>
      <c r="T41" s="60" t="str">
        <f ca="1">IF(OR($A41="",T$6=""),"",IF($AB41="Left","–",IF(_calc!Q41=0,"–",IF(_calc!AM41=0,IF(_calc!DA41&gt;0,"Failed",IF(AND(_calc!FO41&gt;0,TODAY()&gt;_calc!FO41),"Overdue","Planned")),IF(_calc!BI41=0,"Expired",IF(_calc!CE41=0,"Expiring","Completed"))))))</f>
        <v/>
      </c>
      <c r="U41" s="60" t="str">
        <f ca="1">IF(OR($A41="",U$6=""),"",IF($AB41="Left","–",IF(_calc!R41=0,"–",IF(_calc!AN41=0,IF(_calc!DB41&gt;0,"Failed",IF(AND(_calc!FP41&gt;0,TODAY()&gt;_calc!FP41),"Overdue","Planned")),IF(_calc!BJ41=0,"Expired",IF(_calc!CF41=0,"Expiring","Completed"))))))</f>
        <v/>
      </c>
      <c r="V41" s="60" t="str">
        <f ca="1">IF(OR($A41="",V$6=""),"",IF($AB41="Left","–",IF(_calc!S41=0,"–",IF(_calc!AO41=0,IF(_calc!DC41&gt;0,"Failed",IF(AND(_calc!FQ41&gt;0,TODAY()&gt;_calc!FQ41),"Overdue","Planned")),IF(_calc!BK41=0,"Expired",IF(_calc!CG41=0,"Expiring","Completed"))))))</f>
        <v/>
      </c>
      <c r="W41" s="60" t="str">
        <f ca="1">IF(OR($A41="",W$6=""),"",IF($AB41="Left","–",IF(_calc!T41=0,"–",IF(_calc!AP41=0,IF(_calc!DD41&gt;0,"Failed",IF(AND(_calc!FR41&gt;0,TODAY()&gt;_calc!FR41),"Overdue","Planned")),IF(_calc!BL41=0,"Expired",IF(_calc!CH41=0,"Expiring","Completed"))))))</f>
        <v/>
      </c>
      <c r="X41" s="60" t="str">
        <f ca="1">IF(OR($A41="",X$6=""),"",IF($AB41="Left","–",IF(_calc!U41=0,"–",IF(_calc!AQ41=0,IF(_calc!DE41&gt;0,"Failed",IF(AND(_calc!FS41&gt;0,TODAY()&gt;_calc!FS41),"Overdue","Planned")),IF(_calc!BM41=0,"Expired",IF(_calc!CI41=0,"Expiring","Completed"))))))</f>
        <v/>
      </c>
      <c r="Y41" s="60" t="str">
        <f ca="1">IF(OR($A41="",Y$6=""),"",IF($AB41="Left","–",IF(_calc!V41=0,"–",IF(_calc!AR41=0,IF(_calc!DF41&gt;0,"Failed",IF(AND(_calc!FT41&gt;0,TODAY()&gt;_calc!FT41),"Overdue","Planned")),IF(_calc!BN41=0,"Expired",IF(_calc!CJ41=0,"Expiring","Completed"))))))</f>
        <v/>
      </c>
      <c r="Z41" s="60" t="str">
        <f ca="1">IF(OR($A41="",Z$6=""),"",IF($AB41="Left","–",IF(_calc!W41=0,"–",IF(_calc!AS41=0,IF(_calc!DG41&gt;0,"Failed",IF(AND(_calc!FU41&gt;0,TODAY()&gt;_calc!FU41),"Overdue","Planned")),IF(_calc!BO41=0,"Expired",IF(_calc!CK41=0,"Expiring","Completed"))))))</f>
        <v/>
      </c>
      <c r="AA41" s="60" t="str">
        <f ca="1">IF(OR($A41="",AA$6=""),"",IF($AB41="Left","–",IF(_calc!X41=0,"–",IF(_calc!AT41=0,IF(_calc!DH41&gt;0,"Failed",IF(AND(_calc!FV41&gt;0,TODAY()&gt;_calc!FV41),"Overdue","Planned")),IF(_calc!BP41=0,"Expired",IF(_calc!CL41=0,"Expiring","Completed"))))))</f>
        <v/>
      </c>
      <c r="AB41" t="str">
        <f>IF(People!$A39="","",People!$G39&amp;"")</f>
        <v/>
      </c>
    </row>
    <row r="42" spans="1:28" ht="18" customHeight="1" x14ac:dyDescent="0.3">
      <c r="A42" s="31" t="str">
        <f>IF(People!$A40="","",People!$A40&amp;"")</f>
        <v/>
      </c>
      <c r="B42" s="32" t="str">
        <f>IF(People!$A40="","",People!$B40&amp;"")</f>
        <v/>
      </c>
      <c r="C42" s="31" t="str">
        <f>IF(People!$A40="","",People!$C40&amp;"")</f>
        <v/>
      </c>
      <c r="D42" s="31" t="str">
        <f>IF(People!$A40="","",People!$D40&amp;"")</f>
        <v/>
      </c>
      <c r="E42" s="35" t="str">
        <f t="shared" si="4"/>
        <v/>
      </c>
      <c r="F42" s="35" t="str">
        <f t="shared" si="5"/>
        <v/>
      </c>
      <c r="G42" s="59" t="str">
        <f t="shared" si="6"/>
        <v/>
      </c>
      <c r="H42" s="60" t="str">
        <f ca="1">IF(OR($A42="",H$6=""),"",IF($AB42="Left","–",IF(_calc!E42=0,"–",IF(_calc!AA42=0,IF(_calc!CO42&gt;0,"Failed",IF(AND(_calc!FC42&gt;0,TODAY()&gt;_calc!FC42),"Overdue","Planned")),IF(_calc!AW42=0,"Expired",IF(_calc!BS42=0,"Expiring","Completed"))))))</f>
        <v/>
      </c>
      <c r="I42" s="60" t="str">
        <f ca="1">IF(OR($A42="",I$6=""),"",IF($AB42="Left","–",IF(_calc!F42=0,"–",IF(_calc!AB42=0,IF(_calc!CP42&gt;0,"Failed",IF(AND(_calc!FD42&gt;0,TODAY()&gt;_calc!FD42),"Overdue","Planned")),IF(_calc!AX42=0,"Expired",IF(_calc!BT42=0,"Expiring","Completed"))))))</f>
        <v/>
      </c>
      <c r="J42" s="60" t="str">
        <f ca="1">IF(OR($A42="",J$6=""),"",IF($AB42="Left","–",IF(_calc!G42=0,"–",IF(_calc!AC42=0,IF(_calc!CQ42&gt;0,"Failed",IF(AND(_calc!FE42&gt;0,TODAY()&gt;_calc!FE42),"Overdue","Planned")),IF(_calc!AY42=0,"Expired",IF(_calc!BU42=0,"Expiring","Completed"))))))</f>
        <v/>
      </c>
      <c r="K42" s="60" t="str">
        <f ca="1">IF(OR($A42="",K$6=""),"",IF($AB42="Left","–",IF(_calc!H42=0,"–",IF(_calc!AD42=0,IF(_calc!CR42&gt;0,"Failed",IF(AND(_calc!FF42&gt;0,TODAY()&gt;_calc!FF42),"Overdue","Planned")),IF(_calc!AZ42=0,"Expired",IF(_calc!BV42=0,"Expiring","Completed"))))))</f>
        <v/>
      </c>
      <c r="L42" s="60" t="str">
        <f ca="1">IF(OR($A42="",L$6=""),"",IF($AB42="Left","–",IF(_calc!I42=0,"–",IF(_calc!AE42=0,IF(_calc!CS42&gt;0,"Failed",IF(AND(_calc!FG42&gt;0,TODAY()&gt;_calc!FG42),"Overdue","Planned")),IF(_calc!BA42=0,"Expired",IF(_calc!BW42=0,"Expiring","Completed"))))))</f>
        <v/>
      </c>
      <c r="M42" s="60" t="str">
        <f ca="1">IF(OR($A42="",M$6=""),"",IF($AB42="Left","–",IF(_calc!J42=0,"–",IF(_calc!AF42=0,IF(_calc!CT42&gt;0,"Failed",IF(AND(_calc!FH42&gt;0,TODAY()&gt;_calc!FH42),"Overdue","Planned")),IF(_calc!BB42=0,"Expired",IF(_calc!BX42=0,"Expiring","Completed"))))))</f>
        <v/>
      </c>
      <c r="N42" s="60" t="str">
        <f ca="1">IF(OR($A42="",N$6=""),"",IF($AB42="Left","–",IF(_calc!K42=0,"–",IF(_calc!AG42=0,IF(_calc!CU42&gt;0,"Failed",IF(AND(_calc!FI42&gt;0,TODAY()&gt;_calc!FI42),"Overdue","Planned")),IF(_calc!BC42=0,"Expired",IF(_calc!BY42=0,"Expiring","Completed"))))))</f>
        <v/>
      </c>
      <c r="O42" s="60" t="str">
        <f ca="1">IF(OR($A42="",O$6=""),"",IF($AB42="Left","–",IF(_calc!L42=0,"–",IF(_calc!AH42=0,IF(_calc!CV42&gt;0,"Failed",IF(AND(_calc!FJ42&gt;0,TODAY()&gt;_calc!FJ42),"Overdue","Planned")),IF(_calc!BD42=0,"Expired",IF(_calc!BZ42=0,"Expiring","Completed"))))))</f>
        <v/>
      </c>
      <c r="P42" s="60" t="str">
        <f ca="1">IF(OR($A42="",P$6=""),"",IF($AB42="Left","–",IF(_calc!M42=0,"–",IF(_calc!AI42=0,IF(_calc!CW42&gt;0,"Failed",IF(AND(_calc!FK42&gt;0,TODAY()&gt;_calc!FK42),"Overdue","Planned")),IF(_calc!BE42=0,"Expired",IF(_calc!CA42=0,"Expiring","Completed"))))))</f>
        <v/>
      </c>
      <c r="Q42" s="60" t="str">
        <f ca="1">IF(OR($A42="",Q$6=""),"",IF($AB42="Left","–",IF(_calc!N42=0,"–",IF(_calc!AJ42=0,IF(_calc!CX42&gt;0,"Failed",IF(AND(_calc!FL42&gt;0,TODAY()&gt;_calc!FL42),"Overdue","Planned")),IF(_calc!BF42=0,"Expired",IF(_calc!CB42=0,"Expiring","Completed"))))))</f>
        <v/>
      </c>
      <c r="R42" s="60" t="str">
        <f ca="1">IF(OR($A42="",R$6=""),"",IF($AB42="Left","–",IF(_calc!O42=0,"–",IF(_calc!AK42=0,IF(_calc!CY42&gt;0,"Failed",IF(AND(_calc!FM42&gt;0,TODAY()&gt;_calc!FM42),"Overdue","Planned")),IF(_calc!BG42=0,"Expired",IF(_calc!CC42=0,"Expiring","Completed"))))))</f>
        <v/>
      </c>
      <c r="S42" s="60" t="str">
        <f ca="1">IF(OR($A42="",S$6=""),"",IF($AB42="Left","–",IF(_calc!P42=0,"–",IF(_calc!AL42=0,IF(_calc!CZ42&gt;0,"Failed",IF(AND(_calc!FN42&gt;0,TODAY()&gt;_calc!FN42),"Overdue","Planned")),IF(_calc!BH42=0,"Expired",IF(_calc!CD42=0,"Expiring","Completed"))))))</f>
        <v/>
      </c>
      <c r="T42" s="60" t="str">
        <f ca="1">IF(OR($A42="",T$6=""),"",IF($AB42="Left","–",IF(_calc!Q42=0,"–",IF(_calc!AM42=0,IF(_calc!DA42&gt;0,"Failed",IF(AND(_calc!FO42&gt;0,TODAY()&gt;_calc!FO42),"Overdue","Planned")),IF(_calc!BI42=0,"Expired",IF(_calc!CE42=0,"Expiring","Completed"))))))</f>
        <v/>
      </c>
      <c r="U42" s="60" t="str">
        <f ca="1">IF(OR($A42="",U$6=""),"",IF($AB42="Left","–",IF(_calc!R42=0,"–",IF(_calc!AN42=0,IF(_calc!DB42&gt;0,"Failed",IF(AND(_calc!FP42&gt;0,TODAY()&gt;_calc!FP42),"Overdue","Planned")),IF(_calc!BJ42=0,"Expired",IF(_calc!CF42=0,"Expiring","Completed"))))))</f>
        <v/>
      </c>
      <c r="V42" s="60" t="str">
        <f ca="1">IF(OR($A42="",V$6=""),"",IF($AB42="Left","–",IF(_calc!S42=0,"–",IF(_calc!AO42=0,IF(_calc!DC42&gt;0,"Failed",IF(AND(_calc!FQ42&gt;0,TODAY()&gt;_calc!FQ42),"Overdue","Planned")),IF(_calc!BK42=0,"Expired",IF(_calc!CG42=0,"Expiring","Completed"))))))</f>
        <v/>
      </c>
      <c r="W42" s="60" t="str">
        <f ca="1">IF(OR($A42="",W$6=""),"",IF($AB42="Left","–",IF(_calc!T42=0,"–",IF(_calc!AP42=0,IF(_calc!DD42&gt;0,"Failed",IF(AND(_calc!FR42&gt;0,TODAY()&gt;_calc!FR42),"Overdue","Planned")),IF(_calc!BL42=0,"Expired",IF(_calc!CH42=0,"Expiring","Completed"))))))</f>
        <v/>
      </c>
      <c r="X42" s="60" t="str">
        <f ca="1">IF(OR($A42="",X$6=""),"",IF($AB42="Left","–",IF(_calc!U42=0,"–",IF(_calc!AQ42=0,IF(_calc!DE42&gt;0,"Failed",IF(AND(_calc!FS42&gt;0,TODAY()&gt;_calc!FS42),"Overdue","Planned")),IF(_calc!BM42=0,"Expired",IF(_calc!CI42=0,"Expiring","Completed"))))))</f>
        <v/>
      </c>
      <c r="Y42" s="60" t="str">
        <f ca="1">IF(OR($A42="",Y$6=""),"",IF($AB42="Left","–",IF(_calc!V42=0,"–",IF(_calc!AR42=0,IF(_calc!DF42&gt;0,"Failed",IF(AND(_calc!FT42&gt;0,TODAY()&gt;_calc!FT42),"Overdue","Planned")),IF(_calc!BN42=0,"Expired",IF(_calc!CJ42=0,"Expiring","Completed"))))))</f>
        <v/>
      </c>
      <c r="Z42" s="60" t="str">
        <f ca="1">IF(OR($A42="",Z$6=""),"",IF($AB42="Left","–",IF(_calc!W42=0,"–",IF(_calc!AS42=0,IF(_calc!DG42&gt;0,"Failed",IF(AND(_calc!FU42&gt;0,TODAY()&gt;_calc!FU42),"Overdue","Planned")),IF(_calc!BO42=0,"Expired",IF(_calc!CK42=0,"Expiring","Completed"))))))</f>
        <v/>
      </c>
      <c r="AA42" s="60" t="str">
        <f ca="1">IF(OR($A42="",AA$6=""),"",IF($AB42="Left","–",IF(_calc!X42=0,"–",IF(_calc!AT42=0,IF(_calc!DH42&gt;0,"Failed",IF(AND(_calc!FV42&gt;0,TODAY()&gt;_calc!FV42),"Overdue","Planned")),IF(_calc!BP42=0,"Expired",IF(_calc!CL42=0,"Expiring","Completed"))))))</f>
        <v/>
      </c>
      <c r="AB42" t="str">
        <f>IF(People!$A40="","",People!$G40&amp;"")</f>
        <v/>
      </c>
    </row>
    <row r="43" spans="1:28" ht="18" customHeight="1" x14ac:dyDescent="0.3">
      <c r="A43" s="31" t="str">
        <f>IF(People!$A41="","",People!$A41&amp;"")</f>
        <v/>
      </c>
      <c r="B43" s="32" t="str">
        <f>IF(People!$A41="","",People!$B41&amp;"")</f>
        <v/>
      </c>
      <c r="C43" s="31" t="str">
        <f>IF(People!$A41="","",People!$C41&amp;"")</f>
        <v/>
      </c>
      <c r="D43" s="31" t="str">
        <f>IF(People!$A41="","",People!$D41&amp;"")</f>
        <v/>
      </c>
      <c r="E43" s="35" t="str">
        <f t="shared" si="4"/>
        <v/>
      </c>
      <c r="F43" s="35" t="str">
        <f t="shared" si="5"/>
        <v/>
      </c>
      <c r="G43" s="59" t="str">
        <f t="shared" si="6"/>
        <v/>
      </c>
      <c r="H43" s="60" t="str">
        <f ca="1">IF(OR($A43="",H$6=""),"",IF($AB43="Left","–",IF(_calc!E43=0,"–",IF(_calc!AA43=0,IF(_calc!CO43&gt;0,"Failed",IF(AND(_calc!FC43&gt;0,TODAY()&gt;_calc!FC43),"Overdue","Planned")),IF(_calc!AW43=0,"Expired",IF(_calc!BS43=0,"Expiring","Completed"))))))</f>
        <v/>
      </c>
      <c r="I43" s="60" t="str">
        <f ca="1">IF(OR($A43="",I$6=""),"",IF($AB43="Left","–",IF(_calc!F43=0,"–",IF(_calc!AB43=0,IF(_calc!CP43&gt;0,"Failed",IF(AND(_calc!FD43&gt;0,TODAY()&gt;_calc!FD43),"Overdue","Planned")),IF(_calc!AX43=0,"Expired",IF(_calc!BT43=0,"Expiring","Completed"))))))</f>
        <v/>
      </c>
      <c r="J43" s="60" t="str">
        <f ca="1">IF(OR($A43="",J$6=""),"",IF($AB43="Left","–",IF(_calc!G43=0,"–",IF(_calc!AC43=0,IF(_calc!CQ43&gt;0,"Failed",IF(AND(_calc!FE43&gt;0,TODAY()&gt;_calc!FE43),"Overdue","Planned")),IF(_calc!AY43=0,"Expired",IF(_calc!BU43=0,"Expiring","Completed"))))))</f>
        <v/>
      </c>
      <c r="K43" s="60" t="str">
        <f ca="1">IF(OR($A43="",K$6=""),"",IF($AB43="Left","–",IF(_calc!H43=0,"–",IF(_calc!AD43=0,IF(_calc!CR43&gt;0,"Failed",IF(AND(_calc!FF43&gt;0,TODAY()&gt;_calc!FF43),"Overdue","Planned")),IF(_calc!AZ43=0,"Expired",IF(_calc!BV43=0,"Expiring","Completed"))))))</f>
        <v/>
      </c>
      <c r="L43" s="60" t="str">
        <f ca="1">IF(OR($A43="",L$6=""),"",IF($AB43="Left","–",IF(_calc!I43=0,"–",IF(_calc!AE43=0,IF(_calc!CS43&gt;0,"Failed",IF(AND(_calc!FG43&gt;0,TODAY()&gt;_calc!FG43),"Overdue","Planned")),IF(_calc!BA43=0,"Expired",IF(_calc!BW43=0,"Expiring","Completed"))))))</f>
        <v/>
      </c>
      <c r="M43" s="60" t="str">
        <f ca="1">IF(OR($A43="",M$6=""),"",IF($AB43="Left","–",IF(_calc!J43=0,"–",IF(_calc!AF43=0,IF(_calc!CT43&gt;0,"Failed",IF(AND(_calc!FH43&gt;0,TODAY()&gt;_calc!FH43),"Overdue","Planned")),IF(_calc!BB43=0,"Expired",IF(_calc!BX43=0,"Expiring","Completed"))))))</f>
        <v/>
      </c>
      <c r="N43" s="60" t="str">
        <f ca="1">IF(OR($A43="",N$6=""),"",IF($AB43="Left","–",IF(_calc!K43=0,"–",IF(_calc!AG43=0,IF(_calc!CU43&gt;0,"Failed",IF(AND(_calc!FI43&gt;0,TODAY()&gt;_calc!FI43),"Overdue","Planned")),IF(_calc!BC43=0,"Expired",IF(_calc!BY43=0,"Expiring","Completed"))))))</f>
        <v/>
      </c>
      <c r="O43" s="60" t="str">
        <f ca="1">IF(OR($A43="",O$6=""),"",IF($AB43="Left","–",IF(_calc!L43=0,"–",IF(_calc!AH43=0,IF(_calc!CV43&gt;0,"Failed",IF(AND(_calc!FJ43&gt;0,TODAY()&gt;_calc!FJ43),"Overdue","Planned")),IF(_calc!BD43=0,"Expired",IF(_calc!BZ43=0,"Expiring","Completed"))))))</f>
        <v/>
      </c>
      <c r="P43" s="60" t="str">
        <f ca="1">IF(OR($A43="",P$6=""),"",IF($AB43="Left","–",IF(_calc!M43=0,"–",IF(_calc!AI43=0,IF(_calc!CW43&gt;0,"Failed",IF(AND(_calc!FK43&gt;0,TODAY()&gt;_calc!FK43),"Overdue","Planned")),IF(_calc!BE43=0,"Expired",IF(_calc!CA43=0,"Expiring","Completed"))))))</f>
        <v/>
      </c>
      <c r="Q43" s="60" t="str">
        <f ca="1">IF(OR($A43="",Q$6=""),"",IF($AB43="Left","–",IF(_calc!N43=0,"–",IF(_calc!AJ43=0,IF(_calc!CX43&gt;0,"Failed",IF(AND(_calc!FL43&gt;0,TODAY()&gt;_calc!FL43),"Overdue","Planned")),IF(_calc!BF43=0,"Expired",IF(_calc!CB43=0,"Expiring","Completed"))))))</f>
        <v/>
      </c>
      <c r="R43" s="60" t="str">
        <f ca="1">IF(OR($A43="",R$6=""),"",IF($AB43="Left","–",IF(_calc!O43=0,"–",IF(_calc!AK43=0,IF(_calc!CY43&gt;0,"Failed",IF(AND(_calc!FM43&gt;0,TODAY()&gt;_calc!FM43),"Overdue","Planned")),IF(_calc!BG43=0,"Expired",IF(_calc!CC43=0,"Expiring","Completed"))))))</f>
        <v/>
      </c>
      <c r="S43" s="60" t="str">
        <f ca="1">IF(OR($A43="",S$6=""),"",IF($AB43="Left","–",IF(_calc!P43=0,"–",IF(_calc!AL43=0,IF(_calc!CZ43&gt;0,"Failed",IF(AND(_calc!FN43&gt;0,TODAY()&gt;_calc!FN43),"Overdue","Planned")),IF(_calc!BH43=0,"Expired",IF(_calc!CD43=0,"Expiring","Completed"))))))</f>
        <v/>
      </c>
      <c r="T43" s="60" t="str">
        <f ca="1">IF(OR($A43="",T$6=""),"",IF($AB43="Left","–",IF(_calc!Q43=0,"–",IF(_calc!AM43=0,IF(_calc!DA43&gt;0,"Failed",IF(AND(_calc!FO43&gt;0,TODAY()&gt;_calc!FO43),"Overdue","Planned")),IF(_calc!BI43=0,"Expired",IF(_calc!CE43=0,"Expiring","Completed"))))))</f>
        <v/>
      </c>
      <c r="U43" s="60" t="str">
        <f ca="1">IF(OR($A43="",U$6=""),"",IF($AB43="Left","–",IF(_calc!R43=0,"–",IF(_calc!AN43=0,IF(_calc!DB43&gt;0,"Failed",IF(AND(_calc!FP43&gt;0,TODAY()&gt;_calc!FP43),"Overdue","Planned")),IF(_calc!BJ43=0,"Expired",IF(_calc!CF43=0,"Expiring","Completed"))))))</f>
        <v/>
      </c>
      <c r="V43" s="60" t="str">
        <f ca="1">IF(OR($A43="",V$6=""),"",IF($AB43="Left","–",IF(_calc!S43=0,"–",IF(_calc!AO43=0,IF(_calc!DC43&gt;0,"Failed",IF(AND(_calc!FQ43&gt;0,TODAY()&gt;_calc!FQ43),"Overdue","Planned")),IF(_calc!BK43=0,"Expired",IF(_calc!CG43=0,"Expiring","Completed"))))))</f>
        <v/>
      </c>
      <c r="W43" s="60" t="str">
        <f ca="1">IF(OR($A43="",W$6=""),"",IF($AB43="Left","–",IF(_calc!T43=0,"–",IF(_calc!AP43=0,IF(_calc!DD43&gt;0,"Failed",IF(AND(_calc!FR43&gt;0,TODAY()&gt;_calc!FR43),"Overdue","Planned")),IF(_calc!BL43=0,"Expired",IF(_calc!CH43=0,"Expiring","Completed"))))))</f>
        <v/>
      </c>
      <c r="X43" s="60" t="str">
        <f ca="1">IF(OR($A43="",X$6=""),"",IF($AB43="Left","–",IF(_calc!U43=0,"–",IF(_calc!AQ43=0,IF(_calc!DE43&gt;0,"Failed",IF(AND(_calc!FS43&gt;0,TODAY()&gt;_calc!FS43),"Overdue","Planned")),IF(_calc!BM43=0,"Expired",IF(_calc!CI43=0,"Expiring","Completed"))))))</f>
        <v/>
      </c>
      <c r="Y43" s="60" t="str">
        <f ca="1">IF(OR($A43="",Y$6=""),"",IF($AB43="Left","–",IF(_calc!V43=0,"–",IF(_calc!AR43=0,IF(_calc!DF43&gt;0,"Failed",IF(AND(_calc!FT43&gt;0,TODAY()&gt;_calc!FT43),"Overdue","Planned")),IF(_calc!BN43=0,"Expired",IF(_calc!CJ43=0,"Expiring","Completed"))))))</f>
        <v/>
      </c>
      <c r="Z43" s="60" t="str">
        <f ca="1">IF(OR($A43="",Z$6=""),"",IF($AB43="Left","–",IF(_calc!W43=0,"–",IF(_calc!AS43=0,IF(_calc!DG43&gt;0,"Failed",IF(AND(_calc!FU43&gt;0,TODAY()&gt;_calc!FU43),"Overdue","Planned")),IF(_calc!BO43=0,"Expired",IF(_calc!CK43=0,"Expiring","Completed"))))))</f>
        <v/>
      </c>
      <c r="AA43" s="60" t="str">
        <f ca="1">IF(OR($A43="",AA$6=""),"",IF($AB43="Left","–",IF(_calc!X43=0,"–",IF(_calc!AT43=0,IF(_calc!DH43&gt;0,"Failed",IF(AND(_calc!FV43&gt;0,TODAY()&gt;_calc!FV43),"Overdue","Planned")),IF(_calc!BP43=0,"Expired",IF(_calc!CL43=0,"Expiring","Completed"))))))</f>
        <v/>
      </c>
      <c r="AB43" t="str">
        <f>IF(People!$A41="","",People!$G41&amp;"")</f>
        <v/>
      </c>
    </row>
    <row r="44" spans="1:28" ht="18" customHeight="1" x14ac:dyDescent="0.3">
      <c r="A44" s="31" t="str">
        <f>IF(People!$A42="","",People!$A42&amp;"")</f>
        <v/>
      </c>
      <c r="B44" s="32" t="str">
        <f>IF(People!$A42="","",People!$B42&amp;"")</f>
        <v/>
      </c>
      <c r="C44" s="31" t="str">
        <f>IF(People!$A42="","",People!$C42&amp;"")</f>
        <v/>
      </c>
      <c r="D44" s="31" t="str">
        <f>IF(People!$A42="","",People!$D42&amp;"")</f>
        <v/>
      </c>
      <c r="E44" s="35" t="str">
        <f t="shared" si="4"/>
        <v/>
      </c>
      <c r="F44" s="35" t="str">
        <f t="shared" si="5"/>
        <v/>
      </c>
      <c r="G44" s="59" t="str">
        <f t="shared" si="6"/>
        <v/>
      </c>
      <c r="H44" s="60" t="str">
        <f ca="1">IF(OR($A44="",H$6=""),"",IF($AB44="Left","–",IF(_calc!E44=0,"–",IF(_calc!AA44=0,IF(_calc!CO44&gt;0,"Failed",IF(AND(_calc!FC44&gt;0,TODAY()&gt;_calc!FC44),"Overdue","Planned")),IF(_calc!AW44=0,"Expired",IF(_calc!BS44=0,"Expiring","Completed"))))))</f>
        <v/>
      </c>
      <c r="I44" s="60" t="str">
        <f ca="1">IF(OR($A44="",I$6=""),"",IF($AB44="Left","–",IF(_calc!F44=0,"–",IF(_calc!AB44=0,IF(_calc!CP44&gt;0,"Failed",IF(AND(_calc!FD44&gt;0,TODAY()&gt;_calc!FD44),"Overdue","Planned")),IF(_calc!AX44=0,"Expired",IF(_calc!BT44=0,"Expiring","Completed"))))))</f>
        <v/>
      </c>
      <c r="J44" s="60" t="str">
        <f ca="1">IF(OR($A44="",J$6=""),"",IF($AB44="Left","–",IF(_calc!G44=0,"–",IF(_calc!AC44=0,IF(_calc!CQ44&gt;0,"Failed",IF(AND(_calc!FE44&gt;0,TODAY()&gt;_calc!FE44),"Overdue","Planned")),IF(_calc!AY44=0,"Expired",IF(_calc!BU44=0,"Expiring","Completed"))))))</f>
        <v/>
      </c>
      <c r="K44" s="60" t="str">
        <f ca="1">IF(OR($A44="",K$6=""),"",IF($AB44="Left","–",IF(_calc!H44=0,"–",IF(_calc!AD44=0,IF(_calc!CR44&gt;0,"Failed",IF(AND(_calc!FF44&gt;0,TODAY()&gt;_calc!FF44),"Overdue","Planned")),IF(_calc!AZ44=0,"Expired",IF(_calc!BV44=0,"Expiring","Completed"))))))</f>
        <v/>
      </c>
      <c r="L44" s="60" t="str">
        <f ca="1">IF(OR($A44="",L$6=""),"",IF($AB44="Left","–",IF(_calc!I44=0,"–",IF(_calc!AE44=0,IF(_calc!CS44&gt;0,"Failed",IF(AND(_calc!FG44&gt;0,TODAY()&gt;_calc!FG44),"Overdue","Planned")),IF(_calc!BA44=0,"Expired",IF(_calc!BW44=0,"Expiring","Completed"))))))</f>
        <v/>
      </c>
      <c r="M44" s="60" t="str">
        <f ca="1">IF(OR($A44="",M$6=""),"",IF($AB44="Left","–",IF(_calc!J44=0,"–",IF(_calc!AF44=0,IF(_calc!CT44&gt;0,"Failed",IF(AND(_calc!FH44&gt;0,TODAY()&gt;_calc!FH44),"Overdue","Planned")),IF(_calc!BB44=0,"Expired",IF(_calc!BX44=0,"Expiring","Completed"))))))</f>
        <v/>
      </c>
      <c r="N44" s="60" t="str">
        <f ca="1">IF(OR($A44="",N$6=""),"",IF($AB44="Left","–",IF(_calc!K44=0,"–",IF(_calc!AG44=0,IF(_calc!CU44&gt;0,"Failed",IF(AND(_calc!FI44&gt;0,TODAY()&gt;_calc!FI44),"Overdue","Planned")),IF(_calc!BC44=0,"Expired",IF(_calc!BY44=0,"Expiring","Completed"))))))</f>
        <v/>
      </c>
      <c r="O44" s="60" t="str">
        <f ca="1">IF(OR($A44="",O$6=""),"",IF($AB44="Left","–",IF(_calc!L44=0,"–",IF(_calc!AH44=0,IF(_calc!CV44&gt;0,"Failed",IF(AND(_calc!FJ44&gt;0,TODAY()&gt;_calc!FJ44),"Overdue","Planned")),IF(_calc!BD44=0,"Expired",IF(_calc!BZ44=0,"Expiring","Completed"))))))</f>
        <v/>
      </c>
      <c r="P44" s="60" t="str">
        <f ca="1">IF(OR($A44="",P$6=""),"",IF($AB44="Left","–",IF(_calc!M44=0,"–",IF(_calc!AI44=0,IF(_calc!CW44&gt;0,"Failed",IF(AND(_calc!FK44&gt;0,TODAY()&gt;_calc!FK44),"Overdue","Planned")),IF(_calc!BE44=0,"Expired",IF(_calc!CA44=0,"Expiring","Completed"))))))</f>
        <v/>
      </c>
      <c r="Q44" s="60" t="str">
        <f ca="1">IF(OR($A44="",Q$6=""),"",IF($AB44="Left","–",IF(_calc!N44=0,"–",IF(_calc!AJ44=0,IF(_calc!CX44&gt;0,"Failed",IF(AND(_calc!FL44&gt;0,TODAY()&gt;_calc!FL44),"Overdue","Planned")),IF(_calc!BF44=0,"Expired",IF(_calc!CB44=0,"Expiring","Completed"))))))</f>
        <v/>
      </c>
      <c r="R44" s="60" t="str">
        <f ca="1">IF(OR($A44="",R$6=""),"",IF($AB44="Left","–",IF(_calc!O44=0,"–",IF(_calc!AK44=0,IF(_calc!CY44&gt;0,"Failed",IF(AND(_calc!FM44&gt;0,TODAY()&gt;_calc!FM44),"Overdue","Planned")),IF(_calc!BG44=0,"Expired",IF(_calc!CC44=0,"Expiring","Completed"))))))</f>
        <v/>
      </c>
      <c r="S44" s="60" t="str">
        <f ca="1">IF(OR($A44="",S$6=""),"",IF($AB44="Left","–",IF(_calc!P44=0,"–",IF(_calc!AL44=0,IF(_calc!CZ44&gt;0,"Failed",IF(AND(_calc!FN44&gt;0,TODAY()&gt;_calc!FN44),"Overdue","Planned")),IF(_calc!BH44=0,"Expired",IF(_calc!CD44=0,"Expiring","Completed"))))))</f>
        <v/>
      </c>
      <c r="T44" s="60" t="str">
        <f ca="1">IF(OR($A44="",T$6=""),"",IF($AB44="Left","–",IF(_calc!Q44=0,"–",IF(_calc!AM44=0,IF(_calc!DA44&gt;0,"Failed",IF(AND(_calc!FO44&gt;0,TODAY()&gt;_calc!FO44),"Overdue","Planned")),IF(_calc!BI44=0,"Expired",IF(_calc!CE44=0,"Expiring","Completed"))))))</f>
        <v/>
      </c>
      <c r="U44" s="60" t="str">
        <f ca="1">IF(OR($A44="",U$6=""),"",IF($AB44="Left","–",IF(_calc!R44=0,"–",IF(_calc!AN44=0,IF(_calc!DB44&gt;0,"Failed",IF(AND(_calc!FP44&gt;0,TODAY()&gt;_calc!FP44),"Overdue","Planned")),IF(_calc!BJ44=0,"Expired",IF(_calc!CF44=0,"Expiring","Completed"))))))</f>
        <v/>
      </c>
      <c r="V44" s="60" t="str">
        <f ca="1">IF(OR($A44="",V$6=""),"",IF($AB44="Left","–",IF(_calc!S44=0,"–",IF(_calc!AO44=0,IF(_calc!DC44&gt;0,"Failed",IF(AND(_calc!FQ44&gt;0,TODAY()&gt;_calc!FQ44),"Overdue","Planned")),IF(_calc!BK44=0,"Expired",IF(_calc!CG44=0,"Expiring","Completed"))))))</f>
        <v/>
      </c>
      <c r="W44" s="60" t="str">
        <f ca="1">IF(OR($A44="",W$6=""),"",IF($AB44="Left","–",IF(_calc!T44=0,"–",IF(_calc!AP44=0,IF(_calc!DD44&gt;0,"Failed",IF(AND(_calc!FR44&gt;0,TODAY()&gt;_calc!FR44),"Overdue","Planned")),IF(_calc!BL44=0,"Expired",IF(_calc!CH44=0,"Expiring","Completed"))))))</f>
        <v/>
      </c>
      <c r="X44" s="60" t="str">
        <f ca="1">IF(OR($A44="",X$6=""),"",IF($AB44="Left","–",IF(_calc!U44=0,"–",IF(_calc!AQ44=0,IF(_calc!DE44&gt;0,"Failed",IF(AND(_calc!FS44&gt;0,TODAY()&gt;_calc!FS44),"Overdue","Planned")),IF(_calc!BM44=0,"Expired",IF(_calc!CI44=0,"Expiring","Completed"))))))</f>
        <v/>
      </c>
      <c r="Y44" s="60" t="str">
        <f ca="1">IF(OR($A44="",Y$6=""),"",IF($AB44="Left","–",IF(_calc!V44=0,"–",IF(_calc!AR44=0,IF(_calc!DF44&gt;0,"Failed",IF(AND(_calc!FT44&gt;0,TODAY()&gt;_calc!FT44),"Overdue","Planned")),IF(_calc!BN44=0,"Expired",IF(_calc!CJ44=0,"Expiring","Completed"))))))</f>
        <v/>
      </c>
      <c r="Z44" s="60" t="str">
        <f ca="1">IF(OR($A44="",Z$6=""),"",IF($AB44="Left","–",IF(_calc!W44=0,"–",IF(_calc!AS44=0,IF(_calc!DG44&gt;0,"Failed",IF(AND(_calc!FU44&gt;0,TODAY()&gt;_calc!FU44),"Overdue","Planned")),IF(_calc!BO44=0,"Expired",IF(_calc!CK44=0,"Expiring","Completed"))))))</f>
        <v/>
      </c>
      <c r="AA44" s="60" t="str">
        <f ca="1">IF(OR($A44="",AA$6=""),"",IF($AB44="Left","–",IF(_calc!X44=0,"–",IF(_calc!AT44=0,IF(_calc!DH44&gt;0,"Failed",IF(AND(_calc!FV44&gt;0,TODAY()&gt;_calc!FV44),"Overdue","Planned")),IF(_calc!BP44=0,"Expired",IF(_calc!CL44=0,"Expiring","Completed"))))))</f>
        <v/>
      </c>
      <c r="AB44" t="str">
        <f>IF(People!$A42="","",People!$G42&amp;"")</f>
        <v/>
      </c>
    </row>
    <row r="45" spans="1:28" ht="18" customHeight="1" x14ac:dyDescent="0.3">
      <c r="A45" s="31" t="str">
        <f>IF(People!$A43="","",People!$A43&amp;"")</f>
        <v/>
      </c>
      <c r="B45" s="32" t="str">
        <f>IF(People!$A43="","",People!$B43&amp;"")</f>
        <v/>
      </c>
      <c r="C45" s="31" t="str">
        <f>IF(People!$A43="","",People!$C43&amp;"")</f>
        <v/>
      </c>
      <c r="D45" s="31" t="str">
        <f>IF(People!$A43="","",People!$D43&amp;"")</f>
        <v/>
      </c>
      <c r="E45" s="35" t="str">
        <f t="shared" si="4"/>
        <v/>
      </c>
      <c r="F45" s="35" t="str">
        <f t="shared" si="5"/>
        <v/>
      </c>
      <c r="G45" s="59" t="str">
        <f t="shared" si="6"/>
        <v/>
      </c>
      <c r="H45" s="60" t="str">
        <f ca="1">IF(OR($A45="",H$6=""),"",IF($AB45="Left","–",IF(_calc!E45=0,"–",IF(_calc!AA45=0,IF(_calc!CO45&gt;0,"Failed",IF(AND(_calc!FC45&gt;0,TODAY()&gt;_calc!FC45),"Overdue","Planned")),IF(_calc!AW45=0,"Expired",IF(_calc!BS45=0,"Expiring","Completed"))))))</f>
        <v/>
      </c>
      <c r="I45" s="60" t="str">
        <f ca="1">IF(OR($A45="",I$6=""),"",IF($AB45="Left","–",IF(_calc!F45=0,"–",IF(_calc!AB45=0,IF(_calc!CP45&gt;0,"Failed",IF(AND(_calc!FD45&gt;0,TODAY()&gt;_calc!FD45),"Overdue","Planned")),IF(_calc!AX45=0,"Expired",IF(_calc!BT45=0,"Expiring","Completed"))))))</f>
        <v/>
      </c>
      <c r="J45" s="60" t="str">
        <f ca="1">IF(OR($A45="",J$6=""),"",IF($AB45="Left","–",IF(_calc!G45=0,"–",IF(_calc!AC45=0,IF(_calc!CQ45&gt;0,"Failed",IF(AND(_calc!FE45&gt;0,TODAY()&gt;_calc!FE45),"Overdue","Planned")),IF(_calc!AY45=0,"Expired",IF(_calc!BU45=0,"Expiring","Completed"))))))</f>
        <v/>
      </c>
      <c r="K45" s="60" t="str">
        <f ca="1">IF(OR($A45="",K$6=""),"",IF($AB45="Left","–",IF(_calc!H45=0,"–",IF(_calc!AD45=0,IF(_calc!CR45&gt;0,"Failed",IF(AND(_calc!FF45&gt;0,TODAY()&gt;_calc!FF45),"Overdue","Planned")),IF(_calc!AZ45=0,"Expired",IF(_calc!BV45=0,"Expiring","Completed"))))))</f>
        <v/>
      </c>
      <c r="L45" s="60" t="str">
        <f ca="1">IF(OR($A45="",L$6=""),"",IF($AB45="Left","–",IF(_calc!I45=0,"–",IF(_calc!AE45=0,IF(_calc!CS45&gt;0,"Failed",IF(AND(_calc!FG45&gt;0,TODAY()&gt;_calc!FG45),"Overdue","Planned")),IF(_calc!BA45=0,"Expired",IF(_calc!BW45=0,"Expiring","Completed"))))))</f>
        <v/>
      </c>
      <c r="M45" s="60" t="str">
        <f ca="1">IF(OR($A45="",M$6=""),"",IF($AB45="Left","–",IF(_calc!J45=0,"–",IF(_calc!AF45=0,IF(_calc!CT45&gt;0,"Failed",IF(AND(_calc!FH45&gt;0,TODAY()&gt;_calc!FH45),"Overdue","Planned")),IF(_calc!BB45=0,"Expired",IF(_calc!BX45=0,"Expiring","Completed"))))))</f>
        <v/>
      </c>
      <c r="N45" s="60" t="str">
        <f ca="1">IF(OR($A45="",N$6=""),"",IF($AB45="Left","–",IF(_calc!K45=0,"–",IF(_calc!AG45=0,IF(_calc!CU45&gt;0,"Failed",IF(AND(_calc!FI45&gt;0,TODAY()&gt;_calc!FI45),"Overdue","Planned")),IF(_calc!BC45=0,"Expired",IF(_calc!BY45=0,"Expiring","Completed"))))))</f>
        <v/>
      </c>
      <c r="O45" s="60" t="str">
        <f ca="1">IF(OR($A45="",O$6=""),"",IF($AB45="Left","–",IF(_calc!L45=0,"–",IF(_calc!AH45=0,IF(_calc!CV45&gt;0,"Failed",IF(AND(_calc!FJ45&gt;0,TODAY()&gt;_calc!FJ45),"Overdue","Planned")),IF(_calc!BD45=0,"Expired",IF(_calc!BZ45=0,"Expiring","Completed"))))))</f>
        <v/>
      </c>
      <c r="P45" s="60" t="str">
        <f ca="1">IF(OR($A45="",P$6=""),"",IF($AB45="Left","–",IF(_calc!M45=0,"–",IF(_calc!AI45=0,IF(_calc!CW45&gt;0,"Failed",IF(AND(_calc!FK45&gt;0,TODAY()&gt;_calc!FK45),"Overdue","Planned")),IF(_calc!BE45=0,"Expired",IF(_calc!CA45=0,"Expiring","Completed"))))))</f>
        <v/>
      </c>
      <c r="Q45" s="60" t="str">
        <f ca="1">IF(OR($A45="",Q$6=""),"",IF($AB45="Left","–",IF(_calc!N45=0,"–",IF(_calc!AJ45=0,IF(_calc!CX45&gt;0,"Failed",IF(AND(_calc!FL45&gt;0,TODAY()&gt;_calc!FL45),"Overdue","Planned")),IF(_calc!BF45=0,"Expired",IF(_calc!CB45=0,"Expiring","Completed"))))))</f>
        <v/>
      </c>
      <c r="R45" s="60" t="str">
        <f ca="1">IF(OR($A45="",R$6=""),"",IF($AB45="Left","–",IF(_calc!O45=0,"–",IF(_calc!AK45=0,IF(_calc!CY45&gt;0,"Failed",IF(AND(_calc!FM45&gt;0,TODAY()&gt;_calc!FM45),"Overdue","Planned")),IF(_calc!BG45=0,"Expired",IF(_calc!CC45=0,"Expiring","Completed"))))))</f>
        <v/>
      </c>
      <c r="S45" s="60" t="str">
        <f ca="1">IF(OR($A45="",S$6=""),"",IF($AB45="Left","–",IF(_calc!P45=0,"–",IF(_calc!AL45=0,IF(_calc!CZ45&gt;0,"Failed",IF(AND(_calc!FN45&gt;0,TODAY()&gt;_calc!FN45),"Overdue","Planned")),IF(_calc!BH45=0,"Expired",IF(_calc!CD45=0,"Expiring","Completed"))))))</f>
        <v/>
      </c>
      <c r="T45" s="60" t="str">
        <f ca="1">IF(OR($A45="",T$6=""),"",IF($AB45="Left","–",IF(_calc!Q45=0,"–",IF(_calc!AM45=0,IF(_calc!DA45&gt;0,"Failed",IF(AND(_calc!FO45&gt;0,TODAY()&gt;_calc!FO45),"Overdue","Planned")),IF(_calc!BI45=0,"Expired",IF(_calc!CE45=0,"Expiring","Completed"))))))</f>
        <v/>
      </c>
      <c r="U45" s="60" t="str">
        <f ca="1">IF(OR($A45="",U$6=""),"",IF($AB45="Left","–",IF(_calc!R45=0,"–",IF(_calc!AN45=0,IF(_calc!DB45&gt;0,"Failed",IF(AND(_calc!FP45&gt;0,TODAY()&gt;_calc!FP45),"Overdue","Planned")),IF(_calc!BJ45=0,"Expired",IF(_calc!CF45=0,"Expiring","Completed"))))))</f>
        <v/>
      </c>
      <c r="V45" s="60" t="str">
        <f ca="1">IF(OR($A45="",V$6=""),"",IF($AB45="Left","–",IF(_calc!S45=0,"–",IF(_calc!AO45=0,IF(_calc!DC45&gt;0,"Failed",IF(AND(_calc!FQ45&gt;0,TODAY()&gt;_calc!FQ45),"Overdue","Planned")),IF(_calc!BK45=0,"Expired",IF(_calc!CG45=0,"Expiring","Completed"))))))</f>
        <v/>
      </c>
      <c r="W45" s="60" t="str">
        <f ca="1">IF(OR($A45="",W$6=""),"",IF($AB45="Left","–",IF(_calc!T45=0,"–",IF(_calc!AP45=0,IF(_calc!DD45&gt;0,"Failed",IF(AND(_calc!FR45&gt;0,TODAY()&gt;_calc!FR45),"Overdue","Planned")),IF(_calc!BL45=0,"Expired",IF(_calc!CH45=0,"Expiring","Completed"))))))</f>
        <v/>
      </c>
      <c r="X45" s="60" t="str">
        <f ca="1">IF(OR($A45="",X$6=""),"",IF($AB45="Left","–",IF(_calc!U45=0,"–",IF(_calc!AQ45=0,IF(_calc!DE45&gt;0,"Failed",IF(AND(_calc!FS45&gt;0,TODAY()&gt;_calc!FS45),"Overdue","Planned")),IF(_calc!BM45=0,"Expired",IF(_calc!CI45=0,"Expiring","Completed"))))))</f>
        <v/>
      </c>
      <c r="Y45" s="60" t="str">
        <f ca="1">IF(OR($A45="",Y$6=""),"",IF($AB45="Left","–",IF(_calc!V45=0,"–",IF(_calc!AR45=0,IF(_calc!DF45&gt;0,"Failed",IF(AND(_calc!FT45&gt;0,TODAY()&gt;_calc!FT45),"Overdue","Planned")),IF(_calc!BN45=0,"Expired",IF(_calc!CJ45=0,"Expiring","Completed"))))))</f>
        <v/>
      </c>
      <c r="Z45" s="60" t="str">
        <f ca="1">IF(OR($A45="",Z$6=""),"",IF($AB45="Left","–",IF(_calc!W45=0,"–",IF(_calc!AS45=0,IF(_calc!DG45&gt;0,"Failed",IF(AND(_calc!FU45&gt;0,TODAY()&gt;_calc!FU45),"Overdue","Planned")),IF(_calc!BO45=0,"Expired",IF(_calc!CK45=0,"Expiring","Completed"))))))</f>
        <v/>
      </c>
      <c r="AA45" s="60" t="str">
        <f ca="1">IF(OR($A45="",AA$6=""),"",IF($AB45="Left","–",IF(_calc!X45=0,"–",IF(_calc!AT45=0,IF(_calc!DH45&gt;0,"Failed",IF(AND(_calc!FV45&gt;0,TODAY()&gt;_calc!FV45),"Overdue","Planned")),IF(_calc!BP45=0,"Expired",IF(_calc!CL45=0,"Expiring","Completed"))))))</f>
        <v/>
      </c>
      <c r="AB45" t="str">
        <f>IF(People!$A43="","",People!$G43&amp;"")</f>
        <v/>
      </c>
    </row>
    <row r="46" spans="1:28" ht="18" customHeight="1" x14ac:dyDescent="0.3">
      <c r="A46" s="31" t="str">
        <f>IF(People!$A44="","",People!$A44&amp;"")</f>
        <v/>
      </c>
      <c r="B46" s="32" t="str">
        <f>IF(People!$A44="","",People!$B44&amp;"")</f>
        <v/>
      </c>
      <c r="C46" s="31" t="str">
        <f>IF(People!$A44="","",People!$C44&amp;"")</f>
        <v/>
      </c>
      <c r="D46" s="31" t="str">
        <f>IF(People!$A44="","",People!$D44&amp;"")</f>
        <v/>
      </c>
      <c r="E46" s="35" t="str">
        <f t="shared" si="4"/>
        <v/>
      </c>
      <c r="F46" s="35" t="str">
        <f t="shared" si="5"/>
        <v/>
      </c>
      <c r="G46" s="59" t="str">
        <f t="shared" si="6"/>
        <v/>
      </c>
      <c r="H46" s="60" t="str">
        <f ca="1">IF(OR($A46="",H$6=""),"",IF($AB46="Left","–",IF(_calc!E46=0,"–",IF(_calc!AA46=0,IF(_calc!CO46&gt;0,"Failed",IF(AND(_calc!FC46&gt;0,TODAY()&gt;_calc!FC46),"Overdue","Planned")),IF(_calc!AW46=0,"Expired",IF(_calc!BS46=0,"Expiring","Completed"))))))</f>
        <v/>
      </c>
      <c r="I46" s="60" t="str">
        <f ca="1">IF(OR($A46="",I$6=""),"",IF($AB46="Left","–",IF(_calc!F46=0,"–",IF(_calc!AB46=0,IF(_calc!CP46&gt;0,"Failed",IF(AND(_calc!FD46&gt;0,TODAY()&gt;_calc!FD46),"Overdue","Planned")),IF(_calc!AX46=0,"Expired",IF(_calc!BT46=0,"Expiring","Completed"))))))</f>
        <v/>
      </c>
      <c r="J46" s="60" t="str">
        <f ca="1">IF(OR($A46="",J$6=""),"",IF($AB46="Left","–",IF(_calc!G46=0,"–",IF(_calc!AC46=0,IF(_calc!CQ46&gt;0,"Failed",IF(AND(_calc!FE46&gt;0,TODAY()&gt;_calc!FE46),"Overdue","Planned")),IF(_calc!AY46=0,"Expired",IF(_calc!BU46=0,"Expiring","Completed"))))))</f>
        <v/>
      </c>
      <c r="K46" s="60" t="str">
        <f ca="1">IF(OR($A46="",K$6=""),"",IF($AB46="Left","–",IF(_calc!H46=0,"–",IF(_calc!AD46=0,IF(_calc!CR46&gt;0,"Failed",IF(AND(_calc!FF46&gt;0,TODAY()&gt;_calc!FF46),"Overdue","Planned")),IF(_calc!AZ46=0,"Expired",IF(_calc!BV46=0,"Expiring","Completed"))))))</f>
        <v/>
      </c>
      <c r="L46" s="60" t="str">
        <f ca="1">IF(OR($A46="",L$6=""),"",IF($AB46="Left","–",IF(_calc!I46=0,"–",IF(_calc!AE46=0,IF(_calc!CS46&gt;0,"Failed",IF(AND(_calc!FG46&gt;0,TODAY()&gt;_calc!FG46),"Overdue","Planned")),IF(_calc!BA46=0,"Expired",IF(_calc!BW46=0,"Expiring","Completed"))))))</f>
        <v/>
      </c>
      <c r="M46" s="60" t="str">
        <f ca="1">IF(OR($A46="",M$6=""),"",IF($AB46="Left","–",IF(_calc!J46=0,"–",IF(_calc!AF46=0,IF(_calc!CT46&gt;0,"Failed",IF(AND(_calc!FH46&gt;0,TODAY()&gt;_calc!FH46),"Overdue","Planned")),IF(_calc!BB46=0,"Expired",IF(_calc!BX46=0,"Expiring","Completed"))))))</f>
        <v/>
      </c>
      <c r="N46" s="60" t="str">
        <f ca="1">IF(OR($A46="",N$6=""),"",IF($AB46="Left","–",IF(_calc!K46=0,"–",IF(_calc!AG46=0,IF(_calc!CU46&gt;0,"Failed",IF(AND(_calc!FI46&gt;0,TODAY()&gt;_calc!FI46),"Overdue","Planned")),IF(_calc!BC46=0,"Expired",IF(_calc!BY46=0,"Expiring","Completed"))))))</f>
        <v/>
      </c>
      <c r="O46" s="60" t="str">
        <f ca="1">IF(OR($A46="",O$6=""),"",IF($AB46="Left","–",IF(_calc!L46=0,"–",IF(_calc!AH46=0,IF(_calc!CV46&gt;0,"Failed",IF(AND(_calc!FJ46&gt;0,TODAY()&gt;_calc!FJ46),"Overdue","Planned")),IF(_calc!BD46=0,"Expired",IF(_calc!BZ46=0,"Expiring","Completed"))))))</f>
        <v/>
      </c>
      <c r="P46" s="60" t="str">
        <f ca="1">IF(OR($A46="",P$6=""),"",IF($AB46="Left","–",IF(_calc!M46=0,"–",IF(_calc!AI46=0,IF(_calc!CW46&gt;0,"Failed",IF(AND(_calc!FK46&gt;0,TODAY()&gt;_calc!FK46),"Overdue","Planned")),IF(_calc!BE46=0,"Expired",IF(_calc!CA46=0,"Expiring","Completed"))))))</f>
        <v/>
      </c>
      <c r="Q46" s="60" t="str">
        <f ca="1">IF(OR($A46="",Q$6=""),"",IF($AB46="Left","–",IF(_calc!N46=0,"–",IF(_calc!AJ46=0,IF(_calc!CX46&gt;0,"Failed",IF(AND(_calc!FL46&gt;0,TODAY()&gt;_calc!FL46),"Overdue","Planned")),IF(_calc!BF46=0,"Expired",IF(_calc!CB46=0,"Expiring","Completed"))))))</f>
        <v/>
      </c>
      <c r="R46" s="60" t="str">
        <f ca="1">IF(OR($A46="",R$6=""),"",IF($AB46="Left","–",IF(_calc!O46=0,"–",IF(_calc!AK46=0,IF(_calc!CY46&gt;0,"Failed",IF(AND(_calc!FM46&gt;0,TODAY()&gt;_calc!FM46),"Overdue","Planned")),IF(_calc!BG46=0,"Expired",IF(_calc!CC46=0,"Expiring","Completed"))))))</f>
        <v/>
      </c>
      <c r="S46" s="60" t="str">
        <f ca="1">IF(OR($A46="",S$6=""),"",IF($AB46="Left","–",IF(_calc!P46=0,"–",IF(_calc!AL46=0,IF(_calc!CZ46&gt;0,"Failed",IF(AND(_calc!FN46&gt;0,TODAY()&gt;_calc!FN46),"Overdue","Planned")),IF(_calc!BH46=0,"Expired",IF(_calc!CD46=0,"Expiring","Completed"))))))</f>
        <v/>
      </c>
      <c r="T46" s="60" t="str">
        <f ca="1">IF(OR($A46="",T$6=""),"",IF($AB46="Left","–",IF(_calc!Q46=0,"–",IF(_calc!AM46=0,IF(_calc!DA46&gt;0,"Failed",IF(AND(_calc!FO46&gt;0,TODAY()&gt;_calc!FO46),"Overdue","Planned")),IF(_calc!BI46=0,"Expired",IF(_calc!CE46=0,"Expiring","Completed"))))))</f>
        <v/>
      </c>
      <c r="U46" s="60" t="str">
        <f ca="1">IF(OR($A46="",U$6=""),"",IF($AB46="Left","–",IF(_calc!R46=0,"–",IF(_calc!AN46=0,IF(_calc!DB46&gt;0,"Failed",IF(AND(_calc!FP46&gt;0,TODAY()&gt;_calc!FP46),"Overdue","Planned")),IF(_calc!BJ46=0,"Expired",IF(_calc!CF46=0,"Expiring","Completed"))))))</f>
        <v/>
      </c>
      <c r="V46" s="60" t="str">
        <f ca="1">IF(OR($A46="",V$6=""),"",IF($AB46="Left","–",IF(_calc!S46=0,"–",IF(_calc!AO46=0,IF(_calc!DC46&gt;0,"Failed",IF(AND(_calc!FQ46&gt;0,TODAY()&gt;_calc!FQ46),"Overdue","Planned")),IF(_calc!BK46=0,"Expired",IF(_calc!CG46=0,"Expiring","Completed"))))))</f>
        <v/>
      </c>
      <c r="W46" s="60" t="str">
        <f ca="1">IF(OR($A46="",W$6=""),"",IF($AB46="Left","–",IF(_calc!T46=0,"–",IF(_calc!AP46=0,IF(_calc!DD46&gt;0,"Failed",IF(AND(_calc!FR46&gt;0,TODAY()&gt;_calc!FR46),"Overdue","Planned")),IF(_calc!BL46=0,"Expired",IF(_calc!CH46=0,"Expiring","Completed"))))))</f>
        <v/>
      </c>
      <c r="X46" s="60" t="str">
        <f ca="1">IF(OR($A46="",X$6=""),"",IF($AB46="Left","–",IF(_calc!U46=0,"–",IF(_calc!AQ46=0,IF(_calc!DE46&gt;0,"Failed",IF(AND(_calc!FS46&gt;0,TODAY()&gt;_calc!FS46),"Overdue","Planned")),IF(_calc!BM46=0,"Expired",IF(_calc!CI46=0,"Expiring","Completed"))))))</f>
        <v/>
      </c>
      <c r="Y46" s="60" t="str">
        <f ca="1">IF(OR($A46="",Y$6=""),"",IF($AB46="Left","–",IF(_calc!V46=0,"–",IF(_calc!AR46=0,IF(_calc!DF46&gt;0,"Failed",IF(AND(_calc!FT46&gt;0,TODAY()&gt;_calc!FT46),"Overdue","Planned")),IF(_calc!BN46=0,"Expired",IF(_calc!CJ46=0,"Expiring","Completed"))))))</f>
        <v/>
      </c>
      <c r="Z46" s="60" t="str">
        <f ca="1">IF(OR($A46="",Z$6=""),"",IF($AB46="Left","–",IF(_calc!W46=0,"–",IF(_calc!AS46=0,IF(_calc!DG46&gt;0,"Failed",IF(AND(_calc!FU46&gt;0,TODAY()&gt;_calc!FU46),"Overdue","Planned")),IF(_calc!BO46=0,"Expired",IF(_calc!CK46=0,"Expiring","Completed"))))))</f>
        <v/>
      </c>
      <c r="AA46" s="60" t="str">
        <f ca="1">IF(OR($A46="",AA$6=""),"",IF($AB46="Left","–",IF(_calc!X46=0,"–",IF(_calc!AT46=0,IF(_calc!DH46&gt;0,"Failed",IF(AND(_calc!FV46&gt;0,TODAY()&gt;_calc!FV46),"Overdue","Planned")),IF(_calc!BP46=0,"Expired",IF(_calc!CL46=0,"Expiring","Completed"))))))</f>
        <v/>
      </c>
      <c r="AB46" t="str">
        <f>IF(People!$A44="","",People!$G44&amp;"")</f>
        <v/>
      </c>
    </row>
    <row r="47" spans="1:28" ht="18" customHeight="1" x14ac:dyDescent="0.3">
      <c r="A47" s="31" t="str">
        <f>IF(People!$A45="","",People!$A45&amp;"")</f>
        <v/>
      </c>
      <c r="B47" s="32" t="str">
        <f>IF(People!$A45="","",People!$B45&amp;"")</f>
        <v/>
      </c>
      <c r="C47" s="31" t="str">
        <f>IF(People!$A45="","",People!$C45&amp;"")</f>
        <v/>
      </c>
      <c r="D47" s="31" t="str">
        <f>IF(People!$A45="","",People!$D45&amp;"")</f>
        <v/>
      </c>
      <c r="E47" s="35" t="str">
        <f t="shared" si="4"/>
        <v/>
      </c>
      <c r="F47" s="35" t="str">
        <f t="shared" si="5"/>
        <v/>
      </c>
      <c r="G47" s="59" t="str">
        <f t="shared" si="6"/>
        <v/>
      </c>
      <c r="H47" s="60" t="str">
        <f ca="1">IF(OR($A47="",H$6=""),"",IF($AB47="Left","–",IF(_calc!E47=0,"–",IF(_calc!AA47=0,IF(_calc!CO47&gt;0,"Failed",IF(AND(_calc!FC47&gt;0,TODAY()&gt;_calc!FC47),"Overdue","Planned")),IF(_calc!AW47=0,"Expired",IF(_calc!BS47=0,"Expiring","Completed"))))))</f>
        <v/>
      </c>
      <c r="I47" s="60" t="str">
        <f ca="1">IF(OR($A47="",I$6=""),"",IF($AB47="Left","–",IF(_calc!F47=0,"–",IF(_calc!AB47=0,IF(_calc!CP47&gt;0,"Failed",IF(AND(_calc!FD47&gt;0,TODAY()&gt;_calc!FD47),"Overdue","Planned")),IF(_calc!AX47=0,"Expired",IF(_calc!BT47=0,"Expiring","Completed"))))))</f>
        <v/>
      </c>
      <c r="J47" s="60" t="str">
        <f ca="1">IF(OR($A47="",J$6=""),"",IF($AB47="Left","–",IF(_calc!G47=0,"–",IF(_calc!AC47=0,IF(_calc!CQ47&gt;0,"Failed",IF(AND(_calc!FE47&gt;0,TODAY()&gt;_calc!FE47),"Overdue","Planned")),IF(_calc!AY47=0,"Expired",IF(_calc!BU47=0,"Expiring","Completed"))))))</f>
        <v/>
      </c>
      <c r="K47" s="60" t="str">
        <f ca="1">IF(OR($A47="",K$6=""),"",IF($AB47="Left","–",IF(_calc!H47=0,"–",IF(_calc!AD47=0,IF(_calc!CR47&gt;0,"Failed",IF(AND(_calc!FF47&gt;0,TODAY()&gt;_calc!FF47),"Overdue","Planned")),IF(_calc!AZ47=0,"Expired",IF(_calc!BV47=0,"Expiring","Completed"))))))</f>
        <v/>
      </c>
      <c r="L47" s="60" t="str">
        <f ca="1">IF(OR($A47="",L$6=""),"",IF($AB47="Left","–",IF(_calc!I47=0,"–",IF(_calc!AE47=0,IF(_calc!CS47&gt;0,"Failed",IF(AND(_calc!FG47&gt;0,TODAY()&gt;_calc!FG47),"Overdue","Planned")),IF(_calc!BA47=0,"Expired",IF(_calc!BW47=0,"Expiring","Completed"))))))</f>
        <v/>
      </c>
      <c r="M47" s="60" t="str">
        <f ca="1">IF(OR($A47="",M$6=""),"",IF($AB47="Left","–",IF(_calc!J47=0,"–",IF(_calc!AF47=0,IF(_calc!CT47&gt;0,"Failed",IF(AND(_calc!FH47&gt;0,TODAY()&gt;_calc!FH47),"Overdue","Planned")),IF(_calc!BB47=0,"Expired",IF(_calc!BX47=0,"Expiring","Completed"))))))</f>
        <v/>
      </c>
      <c r="N47" s="60" t="str">
        <f ca="1">IF(OR($A47="",N$6=""),"",IF($AB47="Left","–",IF(_calc!K47=0,"–",IF(_calc!AG47=0,IF(_calc!CU47&gt;0,"Failed",IF(AND(_calc!FI47&gt;0,TODAY()&gt;_calc!FI47),"Overdue","Planned")),IF(_calc!BC47=0,"Expired",IF(_calc!BY47=0,"Expiring","Completed"))))))</f>
        <v/>
      </c>
      <c r="O47" s="60" t="str">
        <f ca="1">IF(OR($A47="",O$6=""),"",IF($AB47="Left","–",IF(_calc!L47=0,"–",IF(_calc!AH47=0,IF(_calc!CV47&gt;0,"Failed",IF(AND(_calc!FJ47&gt;0,TODAY()&gt;_calc!FJ47),"Overdue","Planned")),IF(_calc!BD47=0,"Expired",IF(_calc!BZ47=0,"Expiring","Completed"))))))</f>
        <v/>
      </c>
      <c r="P47" s="60" t="str">
        <f ca="1">IF(OR($A47="",P$6=""),"",IF($AB47="Left","–",IF(_calc!M47=0,"–",IF(_calc!AI47=0,IF(_calc!CW47&gt;0,"Failed",IF(AND(_calc!FK47&gt;0,TODAY()&gt;_calc!FK47),"Overdue","Planned")),IF(_calc!BE47=0,"Expired",IF(_calc!CA47=0,"Expiring","Completed"))))))</f>
        <v/>
      </c>
      <c r="Q47" s="60" t="str">
        <f ca="1">IF(OR($A47="",Q$6=""),"",IF($AB47="Left","–",IF(_calc!N47=0,"–",IF(_calc!AJ47=0,IF(_calc!CX47&gt;0,"Failed",IF(AND(_calc!FL47&gt;0,TODAY()&gt;_calc!FL47),"Overdue","Planned")),IF(_calc!BF47=0,"Expired",IF(_calc!CB47=0,"Expiring","Completed"))))))</f>
        <v/>
      </c>
      <c r="R47" s="60" t="str">
        <f ca="1">IF(OR($A47="",R$6=""),"",IF($AB47="Left","–",IF(_calc!O47=0,"–",IF(_calc!AK47=0,IF(_calc!CY47&gt;0,"Failed",IF(AND(_calc!FM47&gt;0,TODAY()&gt;_calc!FM47),"Overdue","Planned")),IF(_calc!BG47=0,"Expired",IF(_calc!CC47=0,"Expiring","Completed"))))))</f>
        <v/>
      </c>
      <c r="S47" s="60" t="str">
        <f ca="1">IF(OR($A47="",S$6=""),"",IF($AB47="Left","–",IF(_calc!P47=0,"–",IF(_calc!AL47=0,IF(_calc!CZ47&gt;0,"Failed",IF(AND(_calc!FN47&gt;0,TODAY()&gt;_calc!FN47),"Overdue","Planned")),IF(_calc!BH47=0,"Expired",IF(_calc!CD47=0,"Expiring","Completed"))))))</f>
        <v/>
      </c>
      <c r="T47" s="60" t="str">
        <f ca="1">IF(OR($A47="",T$6=""),"",IF($AB47="Left","–",IF(_calc!Q47=0,"–",IF(_calc!AM47=0,IF(_calc!DA47&gt;0,"Failed",IF(AND(_calc!FO47&gt;0,TODAY()&gt;_calc!FO47),"Overdue","Planned")),IF(_calc!BI47=0,"Expired",IF(_calc!CE47=0,"Expiring","Completed"))))))</f>
        <v/>
      </c>
      <c r="U47" s="60" t="str">
        <f ca="1">IF(OR($A47="",U$6=""),"",IF($AB47="Left","–",IF(_calc!R47=0,"–",IF(_calc!AN47=0,IF(_calc!DB47&gt;0,"Failed",IF(AND(_calc!FP47&gt;0,TODAY()&gt;_calc!FP47),"Overdue","Planned")),IF(_calc!BJ47=0,"Expired",IF(_calc!CF47=0,"Expiring","Completed"))))))</f>
        <v/>
      </c>
      <c r="V47" s="60" t="str">
        <f ca="1">IF(OR($A47="",V$6=""),"",IF($AB47="Left","–",IF(_calc!S47=0,"–",IF(_calc!AO47=0,IF(_calc!DC47&gt;0,"Failed",IF(AND(_calc!FQ47&gt;0,TODAY()&gt;_calc!FQ47),"Overdue","Planned")),IF(_calc!BK47=0,"Expired",IF(_calc!CG47=0,"Expiring","Completed"))))))</f>
        <v/>
      </c>
      <c r="W47" s="60" t="str">
        <f ca="1">IF(OR($A47="",W$6=""),"",IF($AB47="Left","–",IF(_calc!T47=0,"–",IF(_calc!AP47=0,IF(_calc!DD47&gt;0,"Failed",IF(AND(_calc!FR47&gt;0,TODAY()&gt;_calc!FR47),"Overdue","Planned")),IF(_calc!BL47=0,"Expired",IF(_calc!CH47=0,"Expiring","Completed"))))))</f>
        <v/>
      </c>
      <c r="X47" s="60" t="str">
        <f ca="1">IF(OR($A47="",X$6=""),"",IF($AB47="Left","–",IF(_calc!U47=0,"–",IF(_calc!AQ47=0,IF(_calc!DE47&gt;0,"Failed",IF(AND(_calc!FS47&gt;0,TODAY()&gt;_calc!FS47),"Overdue","Planned")),IF(_calc!BM47=0,"Expired",IF(_calc!CI47=0,"Expiring","Completed"))))))</f>
        <v/>
      </c>
      <c r="Y47" s="60" t="str">
        <f ca="1">IF(OR($A47="",Y$6=""),"",IF($AB47="Left","–",IF(_calc!V47=0,"–",IF(_calc!AR47=0,IF(_calc!DF47&gt;0,"Failed",IF(AND(_calc!FT47&gt;0,TODAY()&gt;_calc!FT47),"Overdue","Planned")),IF(_calc!BN47=0,"Expired",IF(_calc!CJ47=0,"Expiring","Completed"))))))</f>
        <v/>
      </c>
      <c r="Z47" s="60" t="str">
        <f ca="1">IF(OR($A47="",Z$6=""),"",IF($AB47="Left","–",IF(_calc!W47=0,"–",IF(_calc!AS47=0,IF(_calc!DG47&gt;0,"Failed",IF(AND(_calc!FU47&gt;0,TODAY()&gt;_calc!FU47),"Overdue","Planned")),IF(_calc!BO47=0,"Expired",IF(_calc!CK47=0,"Expiring","Completed"))))))</f>
        <v/>
      </c>
      <c r="AA47" s="60" t="str">
        <f ca="1">IF(OR($A47="",AA$6=""),"",IF($AB47="Left","–",IF(_calc!X47=0,"–",IF(_calc!AT47=0,IF(_calc!DH47&gt;0,"Failed",IF(AND(_calc!FV47&gt;0,TODAY()&gt;_calc!FV47),"Overdue","Planned")),IF(_calc!BP47=0,"Expired",IF(_calc!CL47=0,"Expiring","Completed"))))))</f>
        <v/>
      </c>
      <c r="AB47" t="str">
        <f>IF(People!$A45="","",People!$G45&amp;"")</f>
        <v/>
      </c>
    </row>
    <row r="48" spans="1:28" ht="18" customHeight="1" x14ac:dyDescent="0.3">
      <c r="A48" s="31" t="str">
        <f>IF(People!$A46="","",People!$A46&amp;"")</f>
        <v/>
      </c>
      <c r="B48" s="32" t="str">
        <f>IF(People!$A46="","",People!$B46&amp;"")</f>
        <v/>
      </c>
      <c r="C48" s="31" t="str">
        <f>IF(People!$A46="","",People!$C46&amp;"")</f>
        <v/>
      </c>
      <c r="D48" s="31" t="str">
        <f>IF(People!$A46="","",People!$D46&amp;"")</f>
        <v/>
      </c>
      <c r="E48" s="35" t="str">
        <f t="shared" si="4"/>
        <v/>
      </c>
      <c r="F48" s="35" t="str">
        <f t="shared" si="5"/>
        <v/>
      </c>
      <c r="G48" s="59" t="str">
        <f t="shared" si="6"/>
        <v/>
      </c>
      <c r="H48" s="60" t="str">
        <f ca="1">IF(OR($A48="",H$6=""),"",IF($AB48="Left","–",IF(_calc!E48=0,"–",IF(_calc!AA48=0,IF(_calc!CO48&gt;0,"Failed",IF(AND(_calc!FC48&gt;0,TODAY()&gt;_calc!FC48),"Overdue","Planned")),IF(_calc!AW48=0,"Expired",IF(_calc!BS48=0,"Expiring","Completed"))))))</f>
        <v/>
      </c>
      <c r="I48" s="60" t="str">
        <f ca="1">IF(OR($A48="",I$6=""),"",IF($AB48="Left","–",IF(_calc!F48=0,"–",IF(_calc!AB48=0,IF(_calc!CP48&gt;0,"Failed",IF(AND(_calc!FD48&gt;0,TODAY()&gt;_calc!FD48),"Overdue","Planned")),IF(_calc!AX48=0,"Expired",IF(_calc!BT48=0,"Expiring","Completed"))))))</f>
        <v/>
      </c>
      <c r="J48" s="60" t="str">
        <f ca="1">IF(OR($A48="",J$6=""),"",IF($AB48="Left","–",IF(_calc!G48=0,"–",IF(_calc!AC48=0,IF(_calc!CQ48&gt;0,"Failed",IF(AND(_calc!FE48&gt;0,TODAY()&gt;_calc!FE48),"Overdue","Planned")),IF(_calc!AY48=0,"Expired",IF(_calc!BU48=0,"Expiring","Completed"))))))</f>
        <v/>
      </c>
      <c r="K48" s="60" t="str">
        <f ca="1">IF(OR($A48="",K$6=""),"",IF($AB48="Left","–",IF(_calc!H48=0,"–",IF(_calc!AD48=0,IF(_calc!CR48&gt;0,"Failed",IF(AND(_calc!FF48&gt;0,TODAY()&gt;_calc!FF48),"Overdue","Planned")),IF(_calc!AZ48=0,"Expired",IF(_calc!BV48=0,"Expiring","Completed"))))))</f>
        <v/>
      </c>
      <c r="L48" s="60" t="str">
        <f ca="1">IF(OR($A48="",L$6=""),"",IF($AB48="Left","–",IF(_calc!I48=0,"–",IF(_calc!AE48=0,IF(_calc!CS48&gt;0,"Failed",IF(AND(_calc!FG48&gt;0,TODAY()&gt;_calc!FG48),"Overdue","Planned")),IF(_calc!BA48=0,"Expired",IF(_calc!BW48=0,"Expiring","Completed"))))))</f>
        <v/>
      </c>
      <c r="M48" s="60" t="str">
        <f ca="1">IF(OR($A48="",M$6=""),"",IF($AB48="Left","–",IF(_calc!J48=0,"–",IF(_calc!AF48=0,IF(_calc!CT48&gt;0,"Failed",IF(AND(_calc!FH48&gt;0,TODAY()&gt;_calc!FH48),"Overdue","Planned")),IF(_calc!BB48=0,"Expired",IF(_calc!BX48=0,"Expiring","Completed"))))))</f>
        <v/>
      </c>
      <c r="N48" s="60" t="str">
        <f ca="1">IF(OR($A48="",N$6=""),"",IF($AB48="Left","–",IF(_calc!K48=0,"–",IF(_calc!AG48=0,IF(_calc!CU48&gt;0,"Failed",IF(AND(_calc!FI48&gt;0,TODAY()&gt;_calc!FI48),"Overdue","Planned")),IF(_calc!BC48=0,"Expired",IF(_calc!BY48=0,"Expiring","Completed"))))))</f>
        <v/>
      </c>
      <c r="O48" s="60" t="str">
        <f ca="1">IF(OR($A48="",O$6=""),"",IF($AB48="Left","–",IF(_calc!L48=0,"–",IF(_calc!AH48=0,IF(_calc!CV48&gt;0,"Failed",IF(AND(_calc!FJ48&gt;0,TODAY()&gt;_calc!FJ48),"Overdue","Planned")),IF(_calc!BD48=0,"Expired",IF(_calc!BZ48=0,"Expiring","Completed"))))))</f>
        <v/>
      </c>
      <c r="P48" s="60" t="str">
        <f ca="1">IF(OR($A48="",P$6=""),"",IF($AB48="Left","–",IF(_calc!M48=0,"–",IF(_calc!AI48=0,IF(_calc!CW48&gt;0,"Failed",IF(AND(_calc!FK48&gt;0,TODAY()&gt;_calc!FK48),"Overdue","Planned")),IF(_calc!BE48=0,"Expired",IF(_calc!CA48=0,"Expiring","Completed"))))))</f>
        <v/>
      </c>
      <c r="Q48" s="60" t="str">
        <f ca="1">IF(OR($A48="",Q$6=""),"",IF($AB48="Left","–",IF(_calc!N48=0,"–",IF(_calc!AJ48=0,IF(_calc!CX48&gt;0,"Failed",IF(AND(_calc!FL48&gt;0,TODAY()&gt;_calc!FL48),"Overdue","Planned")),IF(_calc!BF48=0,"Expired",IF(_calc!CB48=0,"Expiring","Completed"))))))</f>
        <v/>
      </c>
      <c r="R48" s="60" t="str">
        <f ca="1">IF(OR($A48="",R$6=""),"",IF($AB48="Left","–",IF(_calc!O48=0,"–",IF(_calc!AK48=0,IF(_calc!CY48&gt;0,"Failed",IF(AND(_calc!FM48&gt;0,TODAY()&gt;_calc!FM48),"Overdue","Planned")),IF(_calc!BG48=0,"Expired",IF(_calc!CC48=0,"Expiring","Completed"))))))</f>
        <v/>
      </c>
      <c r="S48" s="60" t="str">
        <f ca="1">IF(OR($A48="",S$6=""),"",IF($AB48="Left","–",IF(_calc!P48=0,"–",IF(_calc!AL48=0,IF(_calc!CZ48&gt;0,"Failed",IF(AND(_calc!FN48&gt;0,TODAY()&gt;_calc!FN48),"Overdue","Planned")),IF(_calc!BH48=0,"Expired",IF(_calc!CD48=0,"Expiring","Completed"))))))</f>
        <v/>
      </c>
      <c r="T48" s="60" t="str">
        <f ca="1">IF(OR($A48="",T$6=""),"",IF($AB48="Left","–",IF(_calc!Q48=0,"–",IF(_calc!AM48=0,IF(_calc!DA48&gt;0,"Failed",IF(AND(_calc!FO48&gt;0,TODAY()&gt;_calc!FO48),"Overdue","Planned")),IF(_calc!BI48=0,"Expired",IF(_calc!CE48=0,"Expiring","Completed"))))))</f>
        <v/>
      </c>
      <c r="U48" s="60" t="str">
        <f ca="1">IF(OR($A48="",U$6=""),"",IF($AB48="Left","–",IF(_calc!R48=0,"–",IF(_calc!AN48=0,IF(_calc!DB48&gt;0,"Failed",IF(AND(_calc!FP48&gt;0,TODAY()&gt;_calc!FP48),"Overdue","Planned")),IF(_calc!BJ48=0,"Expired",IF(_calc!CF48=0,"Expiring","Completed"))))))</f>
        <v/>
      </c>
      <c r="V48" s="60" t="str">
        <f ca="1">IF(OR($A48="",V$6=""),"",IF($AB48="Left","–",IF(_calc!S48=0,"–",IF(_calc!AO48=0,IF(_calc!DC48&gt;0,"Failed",IF(AND(_calc!FQ48&gt;0,TODAY()&gt;_calc!FQ48),"Overdue","Planned")),IF(_calc!BK48=0,"Expired",IF(_calc!CG48=0,"Expiring","Completed"))))))</f>
        <v/>
      </c>
      <c r="W48" s="60" t="str">
        <f ca="1">IF(OR($A48="",W$6=""),"",IF($AB48="Left","–",IF(_calc!T48=0,"–",IF(_calc!AP48=0,IF(_calc!DD48&gt;0,"Failed",IF(AND(_calc!FR48&gt;0,TODAY()&gt;_calc!FR48),"Overdue","Planned")),IF(_calc!BL48=0,"Expired",IF(_calc!CH48=0,"Expiring","Completed"))))))</f>
        <v/>
      </c>
      <c r="X48" s="60" t="str">
        <f ca="1">IF(OR($A48="",X$6=""),"",IF($AB48="Left","–",IF(_calc!U48=0,"–",IF(_calc!AQ48=0,IF(_calc!DE48&gt;0,"Failed",IF(AND(_calc!FS48&gt;0,TODAY()&gt;_calc!FS48),"Overdue","Planned")),IF(_calc!BM48=0,"Expired",IF(_calc!CI48=0,"Expiring","Completed"))))))</f>
        <v/>
      </c>
      <c r="Y48" s="60" t="str">
        <f ca="1">IF(OR($A48="",Y$6=""),"",IF($AB48="Left","–",IF(_calc!V48=0,"–",IF(_calc!AR48=0,IF(_calc!DF48&gt;0,"Failed",IF(AND(_calc!FT48&gt;0,TODAY()&gt;_calc!FT48),"Overdue","Planned")),IF(_calc!BN48=0,"Expired",IF(_calc!CJ48=0,"Expiring","Completed"))))))</f>
        <v/>
      </c>
      <c r="Z48" s="60" t="str">
        <f ca="1">IF(OR($A48="",Z$6=""),"",IF($AB48="Left","–",IF(_calc!W48=0,"–",IF(_calc!AS48=0,IF(_calc!DG48&gt;0,"Failed",IF(AND(_calc!FU48&gt;0,TODAY()&gt;_calc!FU48),"Overdue","Planned")),IF(_calc!BO48=0,"Expired",IF(_calc!CK48=0,"Expiring","Completed"))))))</f>
        <v/>
      </c>
      <c r="AA48" s="60" t="str">
        <f ca="1">IF(OR($A48="",AA$6=""),"",IF($AB48="Left","–",IF(_calc!X48=0,"–",IF(_calc!AT48=0,IF(_calc!DH48&gt;0,"Failed",IF(AND(_calc!FV48&gt;0,TODAY()&gt;_calc!FV48),"Overdue","Planned")),IF(_calc!BP48=0,"Expired",IF(_calc!CL48=0,"Expiring","Completed"))))))</f>
        <v/>
      </c>
      <c r="AB48" t="str">
        <f>IF(People!$A46="","",People!$G46&amp;"")</f>
        <v/>
      </c>
    </row>
    <row r="49" spans="1:28" ht="18" customHeight="1" x14ac:dyDescent="0.3">
      <c r="A49" s="31" t="str">
        <f>IF(People!$A47="","",People!$A47&amp;"")</f>
        <v/>
      </c>
      <c r="B49" s="32" t="str">
        <f>IF(People!$A47="","",People!$B47&amp;"")</f>
        <v/>
      </c>
      <c r="C49" s="31" t="str">
        <f>IF(People!$A47="","",People!$C47&amp;"")</f>
        <v/>
      </c>
      <c r="D49" s="31" t="str">
        <f>IF(People!$A47="","",People!$D47&amp;"")</f>
        <v/>
      </c>
      <c r="E49" s="35" t="str">
        <f t="shared" si="4"/>
        <v/>
      </c>
      <c r="F49" s="35" t="str">
        <f t="shared" si="5"/>
        <v/>
      </c>
      <c r="G49" s="59" t="str">
        <f t="shared" si="6"/>
        <v/>
      </c>
      <c r="H49" s="60" t="str">
        <f ca="1">IF(OR($A49="",H$6=""),"",IF($AB49="Left","–",IF(_calc!E49=0,"–",IF(_calc!AA49=0,IF(_calc!CO49&gt;0,"Failed",IF(AND(_calc!FC49&gt;0,TODAY()&gt;_calc!FC49),"Overdue","Planned")),IF(_calc!AW49=0,"Expired",IF(_calc!BS49=0,"Expiring","Completed"))))))</f>
        <v/>
      </c>
      <c r="I49" s="60" t="str">
        <f ca="1">IF(OR($A49="",I$6=""),"",IF($AB49="Left","–",IF(_calc!F49=0,"–",IF(_calc!AB49=0,IF(_calc!CP49&gt;0,"Failed",IF(AND(_calc!FD49&gt;0,TODAY()&gt;_calc!FD49),"Overdue","Planned")),IF(_calc!AX49=0,"Expired",IF(_calc!BT49=0,"Expiring","Completed"))))))</f>
        <v/>
      </c>
      <c r="J49" s="60" t="str">
        <f ca="1">IF(OR($A49="",J$6=""),"",IF($AB49="Left","–",IF(_calc!G49=0,"–",IF(_calc!AC49=0,IF(_calc!CQ49&gt;0,"Failed",IF(AND(_calc!FE49&gt;0,TODAY()&gt;_calc!FE49),"Overdue","Planned")),IF(_calc!AY49=0,"Expired",IF(_calc!BU49=0,"Expiring","Completed"))))))</f>
        <v/>
      </c>
      <c r="K49" s="60" t="str">
        <f ca="1">IF(OR($A49="",K$6=""),"",IF($AB49="Left","–",IF(_calc!H49=0,"–",IF(_calc!AD49=0,IF(_calc!CR49&gt;0,"Failed",IF(AND(_calc!FF49&gt;0,TODAY()&gt;_calc!FF49),"Overdue","Planned")),IF(_calc!AZ49=0,"Expired",IF(_calc!BV49=0,"Expiring","Completed"))))))</f>
        <v/>
      </c>
      <c r="L49" s="60" t="str">
        <f ca="1">IF(OR($A49="",L$6=""),"",IF($AB49="Left","–",IF(_calc!I49=0,"–",IF(_calc!AE49=0,IF(_calc!CS49&gt;0,"Failed",IF(AND(_calc!FG49&gt;0,TODAY()&gt;_calc!FG49),"Overdue","Planned")),IF(_calc!BA49=0,"Expired",IF(_calc!BW49=0,"Expiring","Completed"))))))</f>
        <v/>
      </c>
      <c r="M49" s="60" t="str">
        <f ca="1">IF(OR($A49="",M$6=""),"",IF($AB49="Left","–",IF(_calc!J49=0,"–",IF(_calc!AF49=0,IF(_calc!CT49&gt;0,"Failed",IF(AND(_calc!FH49&gt;0,TODAY()&gt;_calc!FH49),"Overdue","Planned")),IF(_calc!BB49=0,"Expired",IF(_calc!BX49=0,"Expiring","Completed"))))))</f>
        <v/>
      </c>
      <c r="N49" s="60" t="str">
        <f ca="1">IF(OR($A49="",N$6=""),"",IF($AB49="Left","–",IF(_calc!K49=0,"–",IF(_calc!AG49=0,IF(_calc!CU49&gt;0,"Failed",IF(AND(_calc!FI49&gt;0,TODAY()&gt;_calc!FI49),"Overdue","Planned")),IF(_calc!BC49=0,"Expired",IF(_calc!BY49=0,"Expiring","Completed"))))))</f>
        <v/>
      </c>
      <c r="O49" s="60" t="str">
        <f ca="1">IF(OR($A49="",O$6=""),"",IF($AB49="Left","–",IF(_calc!L49=0,"–",IF(_calc!AH49=0,IF(_calc!CV49&gt;0,"Failed",IF(AND(_calc!FJ49&gt;0,TODAY()&gt;_calc!FJ49),"Overdue","Planned")),IF(_calc!BD49=0,"Expired",IF(_calc!BZ49=0,"Expiring","Completed"))))))</f>
        <v/>
      </c>
      <c r="P49" s="60" t="str">
        <f ca="1">IF(OR($A49="",P$6=""),"",IF($AB49="Left","–",IF(_calc!M49=0,"–",IF(_calc!AI49=0,IF(_calc!CW49&gt;0,"Failed",IF(AND(_calc!FK49&gt;0,TODAY()&gt;_calc!FK49),"Overdue","Planned")),IF(_calc!BE49=0,"Expired",IF(_calc!CA49=0,"Expiring","Completed"))))))</f>
        <v/>
      </c>
      <c r="Q49" s="60" t="str">
        <f ca="1">IF(OR($A49="",Q$6=""),"",IF($AB49="Left","–",IF(_calc!N49=0,"–",IF(_calc!AJ49=0,IF(_calc!CX49&gt;0,"Failed",IF(AND(_calc!FL49&gt;0,TODAY()&gt;_calc!FL49),"Overdue","Planned")),IF(_calc!BF49=0,"Expired",IF(_calc!CB49=0,"Expiring","Completed"))))))</f>
        <v/>
      </c>
      <c r="R49" s="60" t="str">
        <f ca="1">IF(OR($A49="",R$6=""),"",IF($AB49="Left","–",IF(_calc!O49=0,"–",IF(_calc!AK49=0,IF(_calc!CY49&gt;0,"Failed",IF(AND(_calc!FM49&gt;0,TODAY()&gt;_calc!FM49),"Overdue","Planned")),IF(_calc!BG49=0,"Expired",IF(_calc!CC49=0,"Expiring","Completed"))))))</f>
        <v/>
      </c>
      <c r="S49" s="60" t="str">
        <f ca="1">IF(OR($A49="",S$6=""),"",IF($AB49="Left","–",IF(_calc!P49=0,"–",IF(_calc!AL49=0,IF(_calc!CZ49&gt;0,"Failed",IF(AND(_calc!FN49&gt;0,TODAY()&gt;_calc!FN49),"Overdue","Planned")),IF(_calc!BH49=0,"Expired",IF(_calc!CD49=0,"Expiring","Completed"))))))</f>
        <v/>
      </c>
      <c r="T49" s="60" t="str">
        <f ca="1">IF(OR($A49="",T$6=""),"",IF($AB49="Left","–",IF(_calc!Q49=0,"–",IF(_calc!AM49=0,IF(_calc!DA49&gt;0,"Failed",IF(AND(_calc!FO49&gt;0,TODAY()&gt;_calc!FO49),"Overdue","Planned")),IF(_calc!BI49=0,"Expired",IF(_calc!CE49=0,"Expiring","Completed"))))))</f>
        <v/>
      </c>
      <c r="U49" s="60" t="str">
        <f ca="1">IF(OR($A49="",U$6=""),"",IF($AB49="Left","–",IF(_calc!R49=0,"–",IF(_calc!AN49=0,IF(_calc!DB49&gt;0,"Failed",IF(AND(_calc!FP49&gt;0,TODAY()&gt;_calc!FP49),"Overdue","Planned")),IF(_calc!BJ49=0,"Expired",IF(_calc!CF49=0,"Expiring","Completed"))))))</f>
        <v/>
      </c>
      <c r="V49" s="60" t="str">
        <f ca="1">IF(OR($A49="",V$6=""),"",IF($AB49="Left","–",IF(_calc!S49=0,"–",IF(_calc!AO49=0,IF(_calc!DC49&gt;0,"Failed",IF(AND(_calc!FQ49&gt;0,TODAY()&gt;_calc!FQ49),"Overdue","Planned")),IF(_calc!BK49=0,"Expired",IF(_calc!CG49=0,"Expiring","Completed"))))))</f>
        <v/>
      </c>
      <c r="W49" s="60" t="str">
        <f ca="1">IF(OR($A49="",W$6=""),"",IF($AB49="Left","–",IF(_calc!T49=0,"–",IF(_calc!AP49=0,IF(_calc!DD49&gt;0,"Failed",IF(AND(_calc!FR49&gt;0,TODAY()&gt;_calc!FR49),"Overdue","Planned")),IF(_calc!BL49=0,"Expired",IF(_calc!CH49=0,"Expiring","Completed"))))))</f>
        <v/>
      </c>
      <c r="X49" s="60" t="str">
        <f ca="1">IF(OR($A49="",X$6=""),"",IF($AB49="Left","–",IF(_calc!U49=0,"–",IF(_calc!AQ49=0,IF(_calc!DE49&gt;0,"Failed",IF(AND(_calc!FS49&gt;0,TODAY()&gt;_calc!FS49),"Overdue","Planned")),IF(_calc!BM49=0,"Expired",IF(_calc!CI49=0,"Expiring","Completed"))))))</f>
        <v/>
      </c>
      <c r="Y49" s="60" t="str">
        <f ca="1">IF(OR($A49="",Y$6=""),"",IF($AB49="Left","–",IF(_calc!V49=0,"–",IF(_calc!AR49=0,IF(_calc!DF49&gt;0,"Failed",IF(AND(_calc!FT49&gt;0,TODAY()&gt;_calc!FT49),"Overdue","Planned")),IF(_calc!BN49=0,"Expired",IF(_calc!CJ49=0,"Expiring","Completed"))))))</f>
        <v/>
      </c>
      <c r="Z49" s="60" t="str">
        <f ca="1">IF(OR($A49="",Z$6=""),"",IF($AB49="Left","–",IF(_calc!W49=0,"–",IF(_calc!AS49=0,IF(_calc!DG49&gt;0,"Failed",IF(AND(_calc!FU49&gt;0,TODAY()&gt;_calc!FU49),"Overdue","Planned")),IF(_calc!BO49=0,"Expired",IF(_calc!CK49=0,"Expiring","Completed"))))))</f>
        <v/>
      </c>
      <c r="AA49" s="60" t="str">
        <f ca="1">IF(OR($A49="",AA$6=""),"",IF($AB49="Left","–",IF(_calc!X49=0,"–",IF(_calc!AT49=0,IF(_calc!DH49&gt;0,"Failed",IF(AND(_calc!FV49&gt;0,TODAY()&gt;_calc!FV49),"Overdue","Planned")),IF(_calc!BP49=0,"Expired",IF(_calc!CL49=0,"Expiring","Completed"))))))</f>
        <v/>
      </c>
      <c r="AB49" t="str">
        <f>IF(People!$A47="","",People!$G47&amp;"")</f>
        <v/>
      </c>
    </row>
    <row r="50" spans="1:28" ht="18" customHeight="1" x14ac:dyDescent="0.3">
      <c r="A50" s="31" t="str">
        <f>IF(People!$A48="","",People!$A48&amp;"")</f>
        <v/>
      </c>
      <c r="B50" s="32" t="str">
        <f>IF(People!$A48="","",People!$B48&amp;"")</f>
        <v/>
      </c>
      <c r="C50" s="31" t="str">
        <f>IF(People!$A48="","",People!$C48&amp;"")</f>
        <v/>
      </c>
      <c r="D50" s="31" t="str">
        <f>IF(People!$A48="","",People!$D48&amp;"")</f>
        <v/>
      </c>
      <c r="E50" s="35" t="str">
        <f t="shared" si="4"/>
        <v/>
      </c>
      <c r="F50" s="35" t="str">
        <f t="shared" si="5"/>
        <v/>
      </c>
      <c r="G50" s="59" t="str">
        <f t="shared" si="6"/>
        <v/>
      </c>
      <c r="H50" s="60" t="str">
        <f ca="1">IF(OR($A50="",H$6=""),"",IF($AB50="Left","–",IF(_calc!E50=0,"–",IF(_calc!AA50=0,IF(_calc!CO50&gt;0,"Failed",IF(AND(_calc!FC50&gt;0,TODAY()&gt;_calc!FC50),"Overdue","Planned")),IF(_calc!AW50=0,"Expired",IF(_calc!BS50=0,"Expiring","Completed"))))))</f>
        <v/>
      </c>
      <c r="I50" s="60" t="str">
        <f ca="1">IF(OR($A50="",I$6=""),"",IF($AB50="Left","–",IF(_calc!F50=0,"–",IF(_calc!AB50=0,IF(_calc!CP50&gt;0,"Failed",IF(AND(_calc!FD50&gt;0,TODAY()&gt;_calc!FD50),"Overdue","Planned")),IF(_calc!AX50=0,"Expired",IF(_calc!BT50=0,"Expiring","Completed"))))))</f>
        <v/>
      </c>
      <c r="J50" s="60" t="str">
        <f ca="1">IF(OR($A50="",J$6=""),"",IF($AB50="Left","–",IF(_calc!G50=0,"–",IF(_calc!AC50=0,IF(_calc!CQ50&gt;0,"Failed",IF(AND(_calc!FE50&gt;0,TODAY()&gt;_calc!FE50),"Overdue","Planned")),IF(_calc!AY50=0,"Expired",IF(_calc!BU50=0,"Expiring","Completed"))))))</f>
        <v/>
      </c>
      <c r="K50" s="60" t="str">
        <f ca="1">IF(OR($A50="",K$6=""),"",IF($AB50="Left","–",IF(_calc!H50=0,"–",IF(_calc!AD50=0,IF(_calc!CR50&gt;0,"Failed",IF(AND(_calc!FF50&gt;0,TODAY()&gt;_calc!FF50),"Overdue","Planned")),IF(_calc!AZ50=0,"Expired",IF(_calc!BV50=0,"Expiring","Completed"))))))</f>
        <v/>
      </c>
      <c r="L50" s="60" t="str">
        <f ca="1">IF(OR($A50="",L$6=""),"",IF($AB50="Left","–",IF(_calc!I50=0,"–",IF(_calc!AE50=0,IF(_calc!CS50&gt;0,"Failed",IF(AND(_calc!FG50&gt;0,TODAY()&gt;_calc!FG50),"Overdue","Planned")),IF(_calc!BA50=0,"Expired",IF(_calc!BW50=0,"Expiring","Completed"))))))</f>
        <v/>
      </c>
      <c r="M50" s="60" t="str">
        <f ca="1">IF(OR($A50="",M$6=""),"",IF($AB50="Left","–",IF(_calc!J50=0,"–",IF(_calc!AF50=0,IF(_calc!CT50&gt;0,"Failed",IF(AND(_calc!FH50&gt;0,TODAY()&gt;_calc!FH50),"Overdue","Planned")),IF(_calc!BB50=0,"Expired",IF(_calc!BX50=0,"Expiring","Completed"))))))</f>
        <v/>
      </c>
      <c r="N50" s="60" t="str">
        <f ca="1">IF(OR($A50="",N$6=""),"",IF($AB50="Left","–",IF(_calc!K50=0,"–",IF(_calc!AG50=0,IF(_calc!CU50&gt;0,"Failed",IF(AND(_calc!FI50&gt;0,TODAY()&gt;_calc!FI50),"Overdue","Planned")),IF(_calc!BC50=0,"Expired",IF(_calc!BY50=0,"Expiring","Completed"))))))</f>
        <v/>
      </c>
      <c r="O50" s="60" t="str">
        <f ca="1">IF(OR($A50="",O$6=""),"",IF($AB50="Left","–",IF(_calc!L50=0,"–",IF(_calc!AH50=0,IF(_calc!CV50&gt;0,"Failed",IF(AND(_calc!FJ50&gt;0,TODAY()&gt;_calc!FJ50),"Overdue","Planned")),IF(_calc!BD50=0,"Expired",IF(_calc!BZ50=0,"Expiring","Completed"))))))</f>
        <v/>
      </c>
      <c r="P50" s="60" t="str">
        <f ca="1">IF(OR($A50="",P$6=""),"",IF($AB50="Left","–",IF(_calc!M50=0,"–",IF(_calc!AI50=0,IF(_calc!CW50&gt;0,"Failed",IF(AND(_calc!FK50&gt;0,TODAY()&gt;_calc!FK50),"Overdue","Planned")),IF(_calc!BE50=0,"Expired",IF(_calc!CA50=0,"Expiring","Completed"))))))</f>
        <v/>
      </c>
      <c r="Q50" s="60" t="str">
        <f ca="1">IF(OR($A50="",Q$6=""),"",IF($AB50="Left","–",IF(_calc!N50=0,"–",IF(_calc!AJ50=0,IF(_calc!CX50&gt;0,"Failed",IF(AND(_calc!FL50&gt;0,TODAY()&gt;_calc!FL50),"Overdue","Planned")),IF(_calc!BF50=0,"Expired",IF(_calc!CB50=0,"Expiring","Completed"))))))</f>
        <v/>
      </c>
      <c r="R50" s="60" t="str">
        <f ca="1">IF(OR($A50="",R$6=""),"",IF($AB50="Left","–",IF(_calc!O50=0,"–",IF(_calc!AK50=0,IF(_calc!CY50&gt;0,"Failed",IF(AND(_calc!FM50&gt;0,TODAY()&gt;_calc!FM50),"Overdue","Planned")),IF(_calc!BG50=0,"Expired",IF(_calc!CC50=0,"Expiring","Completed"))))))</f>
        <v/>
      </c>
      <c r="S50" s="60" t="str">
        <f ca="1">IF(OR($A50="",S$6=""),"",IF($AB50="Left","–",IF(_calc!P50=0,"–",IF(_calc!AL50=0,IF(_calc!CZ50&gt;0,"Failed",IF(AND(_calc!FN50&gt;0,TODAY()&gt;_calc!FN50),"Overdue","Planned")),IF(_calc!BH50=0,"Expired",IF(_calc!CD50=0,"Expiring","Completed"))))))</f>
        <v/>
      </c>
      <c r="T50" s="60" t="str">
        <f ca="1">IF(OR($A50="",T$6=""),"",IF($AB50="Left","–",IF(_calc!Q50=0,"–",IF(_calc!AM50=0,IF(_calc!DA50&gt;0,"Failed",IF(AND(_calc!FO50&gt;0,TODAY()&gt;_calc!FO50),"Overdue","Planned")),IF(_calc!BI50=0,"Expired",IF(_calc!CE50=0,"Expiring","Completed"))))))</f>
        <v/>
      </c>
      <c r="U50" s="60" t="str">
        <f ca="1">IF(OR($A50="",U$6=""),"",IF($AB50="Left","–",IF(_calc!R50=0,"–",IF(_calc!AN50=0,IF(_calc!DB50&gt;0,"Failed",IF(AND(_calc!FP50&gt;0,TODAY()&gt;_calc!FP50),"Overdue","Planned")),IF(_calc!BJ50=0,"Expired",IF(_calc!CF50=0,"Expiring","Completed"))))))</f>
        <v/>
      </c>
      <c r="V50" s="60" t="str">
        <f ca="1">IF(OR($A50="",V$6=""),"",IF($AB50="Left","–",IF(_calc!S50=0,"–",IF(_calc!AO50=0,IF(_calc!DC50&gt;0,"Failed",IF(AND(_calc!FQ50&gt;0,TODAY()&gt;_calc!FQ50),"Overdue","Planned")),IF(_calc!BK50=0,"Expired",IF(_calc!CG50=0,"Expiring","Completed"))))))</f>
        <v/>
      </c>
      <c r="W50" s="60" t="str">
        <f ca="1">IF(OR($A50="",W$6=""),"",IF($AB50="Left","–",IF(_calc!T50=0,"–",IF(_calc!AP50=0,IF(_calc!DD50&gt;0,"Failed",IF(AND(_calc!FR50&gt;0,TODAY()&gt;_calc!FR50),"Overdue","Planned")),IF(_calc!BL50=0,"Expired",IF(_calc!CH50=0,"Expiring","Completed"))))))</f>
        <v/>
      </c>
      <c r="X50" s="60" t="str">
        <f ca="1">IF(OR($A50="",X$6=""),"",IF($AB50="Left","–",IF(_calc!U50=0,"–",IF(_calc!AQ50=0,IF(_calc!DE50&gt;0,"Failed",IF(AND(_calc!FS50&gt;0,TODAY()&gt;_calc!FS50),"Overdue","Planned")),IF(_calc!BM50=0,"Expired",IF(_calc!CI50=0,"Expiring","Completed"))))))</f>
        <v/>
      </c>
      <c r="Y50" s="60" t="str">
        <f ca="1">IF(OR($A50="",Y$6=""),"",IF($AB50="Left","–",IF(_calc!V50=0,"–",IF(_calc!AR50=0,IF(_calc!DF50&gt;0,"Failed",IF(AND(_calc!FT50&gt;0,TODAY()&gt;_calc!FT50),"Overdue","Planned")),IF(_calc!BN50=0,"Expired",IF(_calc!CJ50=0,"Expiring","Completed"))))))</f>
        <v/>
      </c>
      <c r="Z50" s="60" t="str">
        <f ca="1">IF(OR($A50="",Z$6=""),"",IF($AB50="Left","–",IF(_calc!W50=0,"–",IF(_calc!AS50=0,IF(_calc!DG50&gt;0,"Failed",IF(AND(_calc!FU50&gt;0,TODAY()&gt;_calc!FU50),"Overdue","Planned")),IF(_calc!BO50=0,"Expired",IF(_calc!CK50=0,"Expiring","Completed"))))))</f>
        <v/>
      </c>
      <c r="AA50" s="60" t="str">
        <f ca="1">IF(OR($A50="",AA$6=""),"",IF($AB50="Left","–",IF(_calc!X50=0,"–",IF(_calc!AT50=0,IF(_calc!DH50&gt;0,"Failed",IF(AND(_calc!FV50&gt;0,TODAY()&gt;_calc!FV50),"Overdue","Planned")),IF(_calc!BP50=0,"Expired",IF(_calc!CL50=0,"Expiring","Completed"))))))</f>
        <v/>
      </c>
      <c r="AB50" t="str">
        <f>IF(People!$A48="","",People!$G48&amp;"")</f>
        <v/>
      </c>
    </row>
    <row r="51" spans="1:28" ht="18" customHeight="1" x14ac:dyDescent="0.3">
      <c r="A51" s="31" t="str">
        <f>IF(People!$A49="","",People!$A49&amp;"")</f>
        <v/>
      </c>
      <c r="B51" s="32" t="str">
        <f>IF(People!$A49="","",People!$B49&amp;"")</f>
        <v/>
      </c>
      <c r="C51" s="31" t="str">
        <f>IF(People!$A49="","",People!$C49&amp;"")</f>
        <v/>
      </c>
      <c r="D51" s="31" t="str">
        <f>IF(People!$A49="","",People!$D49&amp;"")</f>
        <v/>
      </c>
      <c r="E51" s="35" t="str">
        <f t="shared" si="4"/>
        <v/>
      </c>
      <c r="F51" s="35" t="str">
        <f t="shared" si="5"/>
        <v/>
      </c>
      <c r="G51" s="59" t="str">
        <f t="shared" si="6"/>
        <v/>
      </c>
      <c r="H51" s="60" t="str">
        <f ca="1">IF(OR($A51="",H$6=""),"",IF($AB51="Left","–",IF(_calc!E51=0,"–",IF(_calc!AA51=0,IF(_calc!CO51&gt;0,"Failed",IF(AND(_calc!FC51&gt;0,TODAY()&gt;_calc!FC51),"Overdue","Planned")),IF(_calc!AW51=0,"Expired",IF(_calc!BS51=0,"Expiring","Completed"))))))</f>
        <v/>
      </c>
      <c r="I51" s="60" t="str">
        <f ca="1">IF(OR($A51="",I$6=""),"",IF($AB51="Left","–",IF(_calc!F51=0,"–",IF(_calc!AB51=0,IF(_calc!CP51&gt;0,"Failed",IF(AND(_calc!FD51&gt;0,TODAY()&gt;_calc!FD51),"Overdue","Planned")),IF(_calc!AX51=0,"Expired",IF(_calc!BT51=0,"Expiring","Completed"))))))</f>
        <v/>
      </c>
      <c r="J51" s="60" t="str">
        <f ca="1">IF(OR($A51="",J$6=""),"",IF($AB51="Left","–",IF(_calc!G51=0,"–",IF(_calc!AC51=0,IF(_calc!CQ51&gt;0,"Failed",IF(AND(_calc!FE51&gt;0,TODAY()&gt;_calc!FE51),"Overdue","Planned")),IF(_calc!AY51=0,"Expired",IF(_calc!BU51=0,"Expiring","Completed"))))))</f>
        <v/>
      </c>
      <c r="K51" s="60" t="str">
        <f ca="1">IF(OR($A51="",K$6=""),"",IF($AB51="Left","–",IF(_calc!H51=0,"–",IF(_calc!AD51=0,IF(_calc!CR51&gt;0,"Failed",IF(AND(_calc!FF51&gt;0,TODAY()&gt;_calc!FF51),"Overdue","Planned")),IF(_calc!AZ51=0,"Expired",IF(_calc!BV51=0,"Expiring","Completed"))))))</f>
        <v/>
      </c>
      <c r="L51" s="60" t="str">
        <f ca="1">IF(OR($A51="",L$6=""),"",IF($AB51="Left","–",IF(_calc!I51=0,"–",IF(_calc!AE51=0,IF(_calc!CS51&gt;0,"Failed",IF(AND(_calc!FG51&gt;0,TODAY()&gt;_calc!FG51),"Overdue","Planned")),IF(_calc!BA51=0,"Expired",IF(_calc!BW51=0,"Expiring","Completed"))))))</f>
        <v/>
      </c>
      <c r="M51" s="60" t="str">
        <f ca="1">IF(OR($A51="",M$6=""),"",IF($AB51="Left","–",IF(_calc!J51=0,"–",IF(_calc!AF51=0,IF(_calc!CT51&gt;0,"Failed",IF(AND(_calc!FH51&gt;0,TODAY()&gt;_calc!FH51),"Overdue","Planned")),IF(_calc!BB51=0,"Expired",IF(_calc!BX51=0,"Expiring","Completed"))))))</f>
        <v/>
      </c>
      <c r="N51" s="60" t="str">
        <f ca="1">IF(OR($A51="",N$6=""),"",IF($AB51="Left","–",IF(_calc!K51=0,"–",IF(_calc!AG51=0,IF(_calc!CU51&gt;0,"Failed",IF(AND(_calc!FI51&gt;0,TODAY()&gt;_calc!FI51),"Overdue","Planned")),IF(_calc!BC51=0,"Expired",IF(_calc!BY51=0,"Expiring","Completed"))))))</f>
        <v/>
      </c>
      <c r="O51" s="60" t="str">
        <f ca="1">IF(OR($A51="",O$6=""),"",IF($AB51="Left","–",IF(_calc!L51=0,"–",IF(_calc!AH51=0,IF(_calc!CV51&gt;0,"Failed",IF(AND(_calc!FJ51&gt;0,TODAY()&gt;_calc!FJ51),"Overdue","Planned")),IF(_calc!BD51=0,"Expired",IF(_calc!BZ51=0,"Expiring","Completed"))))))</f>
        <v/>
      </c>
      <c r="P51" s="60" t="str">
        <f ca="1">IF(OR($A51="",P$6=""),"",IF($AB51="Left","–",IF(_calc!M51=0,"–",IF(_calc!AI51=0,IF(_calc!CW51&gt;0,"Failed",IF(AND(_calc!FK51&gt;0,TODAY()&gt;_calc!FK51),"Overdue","Planned")),IF(_calc!BE51=0,"Expired",IF(_calc!CA51=0,"Expiring","Completed"))))))</f>
        <v/>
      </c>
      <c r="Q51" s="60" t="str">
        <f ca="1">IF(OR($A51="",Q$6=""),"",IF($AB51="Left","–",IF(_calc!N51=0,"–",IF(_calc!AJ51=0,IF(_calc!CX51&gt;0,"Failed",IF(AND(_calc!FL51&gt;0,TODAY()&gt;_calc!FL51),"Overdue","Planned")),IF(_calc!BF51=0,"Expired",IF(_calc!CB51=0,"Expiring","Completed"))))))</f>
        <v/>
      </c>
      <c r="R51" s="60" t="str">
        <f ca="1">IF(OR($A51="",R$6=""),"",IF($AB51="Left","–",IF(_calc!O51=0,"–",IF(_calc!AK51=0,IF(_calc!CY51&gt;0,"Failed",IF(AND(_calc!FM51&gt;0,TODAY()&gt;_calc!FM51),"Overdue","Planned")),IF(_calc!BG51=0,"Expired",IF(_calc!CC51=0,"Expiring","Completed"))))))</f>
        <v/>
      </c>
      <c r="S51" s="60" t="str">
        <f ca="1">IF(OR($A51="",S$6=""),"",IF($AB51="Left","–",IF(_calc!P51=0,"–",IF(_calc!AL51=0,IF(_calc!CZ51&gt;0,"Failed",IF(AND(_calc!FN51&gt;0,TODAY()&gt;_calc!FN51),"Overdue","Planned")),IF(_calc!BH51=0,"Expired",IF(_calc!CD51=0,"Expiring","Completed"))))))</f>
        <v/>
      </c>
      <c r="T51" s="60" t="str">
        <f ca="1">IF(OR($A51="",T$6=""),"",IF($AB51="Left","–",IF(_calc!Q51=0,"–",IF(_calc!AM51=0,IF(_calc!DA51&gt;0,"Failed",IF(AND(_calc!FO51&gt;0,TODAY()&gt;_calc!FO51),"Overdue","Planned")),IF(_calc!BI51=0,"Expired",IF(_calc!CE51=0,"Expiring","Completed"))))))</f>
        <v/>
      </c>
      <c r="U51" s="60" t="str">
        <f ca="1">IF(OR($A51="",U$6=""),"",IF($AB51="Left","–",IF(_calc!R51=0,"–",IF(_calc!AN51=0,IF(_calc!DB51&gt;0,"Failed",IF(AND(_calc!FP51&gt;0,TODAY()&gt;_calc!FP51),"Overdue","Planned")),IF(_calc!BJ51=0,"Expired",IF(_calc!CF51=0,"Expiring","Completed"))))))</f>
        <v/>
      </c>
      <c r="V51" s="60" t="str">
        <f ca="1">IF(OR($A51="",V$6=""),"",IF($AB51="Left","–",IF(_calc!S51=0,"–",IF(_calc!AO51=0,IF(_calc!DC51&gt;0,"Failed",IF(AND(_calc!FQ51&gt;0,TODAY()&gt;_calc!FQ51),"Overdue","Planned")),IF(_calc!BK51=0,"Expired",IF(_calc!CG51=0,"Expiring","Completed"))))))</f>
        <v/>
      </c>
      <c r="W51" s="60" t="str">
        <f ca="1">IF(OR($A51="",W$6=""),"",IF($AB51="Left","–",IF(_calc!T51=0,"–",IF(_calc!AP51=0,IF(_calc!DD51&gt;0,"Failed",IF(AND(_calc!FR51&gt;0,TODAY()&gt;_calc!FR51),"Overdue","Planned")),IF(_calc!BL51=0,"Expired",IF(_calc!CH51=0,"Expiring","Completed"))))))</f>
        <v/>
      </c>
      <c r="X51" s="60" t="str">
        <f ca="1">IF(OR($A51="",X$6=""),"",IF($AB51="Left","–",IF(_calc!U51=0,"–",IF(_calc!AQ51=0,IF(_calc!DE51&gt;0,"Failed",IF(AND(_calc!FS51&gt;0,TODAY()&gt;_calc!FS51),"Overdue","Planned")),IF(_calc!BM51=0,"Expired",IF(_calc!CI51=0,"Expiring","Completed"))))))</f>
        <v/>
      </c>
      <c r="Y51" s="60" t="str">
        <f ca="1">IF(OR($A51="",Y$6=""),"",IF($AB51="Left","–",IF(_calc!V51=0,"–",IF(_calc!AR51=0,IF(_calc!DF51&gt;0,"Failed",IF(AND(_calc!FT51&gt;0,TODAY()&gt;_calc!FT51),"Overdue","Planned")),IF(_calc!BN51=0,"Expired",IF(_calc!CJ51=0,"Expiring","Completed"))))))</f>
        <v/>
      </c>
      <c r="Z51" s="60" t="str">
        <f ca="1">IF(OR($A51="",Z$6=""),"",IF($AB51="Left","–",IF(_calc!W51=0,"–",IF(_calc!AS51=0,IF(_calc!DG51&gt;0,"Failed",IF(AND(_calc!FU51&gt;0,TODAY()&gt;_calc!FU51),"Overdue","Planned")),IF(_calc!BO51=0,"Expired",IF(_calc!CK51=0,"Expiring","Completed"))))))</f>
        <v/>
      </c>
      <c r="AA51" s="60" t="str">
        <f ca="1">IF(OR($A51="",AA$6=""),"",IF($AB51="Left","–",IF(_calc!X51=0,"–",IF(_calc!AT51=0,IF(_calc!DH51&gt;0,"Failed",IF(AND(_calc!FV51&gt;0,TODAY()&gt;_calc!FV51),"Overdue","Planned")),IF(_calc!BP51=0,"Expired",IF(_calc!CL51=0,"Expiring","Completed"))))))</f>
        <v/>
      </c>
      <c r="AB51" t="str">
        <f>IF(People!$A49="","",People!$G49&amp;"")</f>
        <v/>
      </c>
    </row>
    <row r="52" spans="1:28" ht="18" customHeight="1" x14ac:dyDescent="0.3">
      <c r="A52" s="31" t="str">
        <f>IF(People!$A50="","",People!$A50&amp;"")</f>
        <v/>
      </c>
      <c r="B52" s="32" t="str">
        <f>IF(People!$A50="","",People!$B50&amp;"")</f>
        <v/>
      </c>
      <c r="C52" s="31" t="str">
        <f>IF(People!$A50="","",People!$C50&amp;"")</f>
        <v/>
      </c>
      <c r="D52" s="31" t="str">
        <f>IF(People!$A50="","",People!$D50&amp;"")</f>
        <v/>
      </c>
      <c r="E52" s="35" t="str">
        <f t="shared" si="4"/>
        <v/>
      </c>
      <c r="F52" s="35" t="str">
        <f t="shared" si="5"/>
        <v/>
      </c>
      <c r="G52" s="59" t="str">
        <f t="shared" si="6"/>
        <v/>
      </c>
      <c r="H52" s="60" t="str">
        <f ca="1">IF(OR($A52="",H$6=""),"",IF($AB52="Left","–",IF(_calc!E52=0,"–",IF(_calc!AA52=0,IF(_calc!CO52&gt;0,"Failed",IF(AND(_calc!FC52&gt;0,TODAY()&gt;_calc!FC52),"Overdue","Planned")),IF(_calc!AW52=0,"Expired",IF(_calc!BS52=0,"Expiring","Completed"))))))</f>
        <v/>
      </c>
      <c r="I52" s="60" t="str">
        <f ca="1">IF(OR($A52="",I$6=""),"",IF($AB52="Left","–",IF(_calc!F52=0,"–",IF(_calc!AB52=0,IF(_calc!CP52&gt;0,"Failed",IF(AND(_calc!FD52&gt;0,TODAY()&gt;_calc!FD52),"Overdue","Planned")),IF(_calc!AX52=0,"Expired",IF(_calc!BT52=0,"Expiring","Completed"))))))</f>
        <v/>
      </c>
      <c r="J52" s="60" t="str">
        <f ca="1">IF(OR($A52="",J$6=""),"",IF($AB52="Left","–",IF(_calc!G52=0,"–",IF(_calc!AC52=0,IF(_calc!CQ52&gt;0,"Failed",IF(AND(_calc!FE52&gt;0,TODAY()&gt;_calc!FE52),"Overdue","Planned")),IF(_calc!AY52=0,"Expired",IF(_calc!BU52=0,"Expiring","Completed"))))))</f>
        <v/>
      </c>
      <c r="K52" s="60" t="str">
        <f ca="1">IF(OR($A52="",K$6=""),"",IF($AB52="Left","–",IF(_calc!H52=0,"–",IF(_calc!AD52=0,IF(_calc!CR52&gt;0,"Failed",IF(AND(_calc!FF52&gt;0,TODAY()&gt;_calc!FF52),"Overdue","Planned")),IF(_calc!AZ52=0,"Expired",IF(_calc!BV52=0,"Expiring","Completed"))))))</f>
        <v/>
      </c>
      <c r="L52" s="60" t="str">
        <f ca="1">IF(OR($A52="",L$6=""),"",IF($AB52="Left","–",IF(_calc!I52=0,"–",IF(_calc!AE52=0,IF(_calc!CS52&gt;0,"Failed",IF(AND(_calc!FG52&gt;0,TODAY()&gt;_calc!FG52),"Overdue","Planned")),IF(_calc!BA52=0,"Expired",IF(_calc!BW52=0,"Expiring","Completed"))))))</f>
        <v/>
      </c>
      <c r="M52" s="60" t="str">
        <f ca="1">IF(OR($A52="",M$6=""),"",IF($AB52="Left","–",IF(_calc!J52=0,"–",IF(_calc!AF52=0,IF(_calc!CT52&gt;0,"Failed",IF(AND(_calc!FH52&gt;0,TODAY()&gt;_calc!FH52),"Overdue","Planned")),IF(_calc!BB52=0,"Expired",IF(_calc!BX52=0,"Expiring","Completed"))))))</f>
        <v/>
      </c>
      <c r="N52" s="60" t="str">
        <f ca="1">IF(OR($A52="",N$6=""),"",IF($AB52="Left","–",IF(_calc!K52=0,"–",IF(_calc!AG52=0,IF(_calc!CU52&gt;0,"Failed",IF(AND(_calc!FI52&gt;0,TODAY()&gt;_calc!FI52),"Overdue","Planned")),IF(_calc!BC52=0,"Expired",IF(_calc!BY52=0,"Expiring","Completed"))))))</f>
        <v/>
      </c>
      <c r="O52" s="60" t="str">
        <f ca="1">IF(OR($A52="",O$6=""),"",IF($AB52="Left","–",IF(_calc!L52=0,"–",IF(_calc!AH52=0,IF(_calc!CV52&gt;0,"Failed",IF(AND(_calc!FJ52&gt;0,TODAY()&gt;_calc!FJ52),"Overdue","Planned")),IF(_calc!BD52=0,"Expired",IF(_calc!BZ52=0,"Expiring","Completed"))))))</f>
        <v/>
      </c>
      <c r="P52" s="60" t="str">
        <f ca="1">IF(OR($A52="",P$6=""),"",IF($AB52="Left","–",IF(_calc!M52=0,"–",IF(_calc!AI52=0,IF(_calc!CW52&gt;0,"Failed",IF(AND(_calc!FK52&gt;0,TODAY()&gt;_calc!FK52),"Overdue","Planned")),IF(_calc!BE52=0,"Expired",IF(_calc!CA52=0,"Expiring","Completed"))))))</f>
        <v/>
      </c>
      <c r="Q52" s="60" t="str">
        <f ca="1">IF(OR($A52="",Q$6=""),"",IF($AB52="Left","–",IF(_calc!N52=0,"–",IF(_calc!AJ52=0,IF(_calc!CX52&gt;0,"Failed",IF(AND(_calc!FL52&gt;0,TODAY()&gt;_calc!FL52),"Overdue","Planned")),IF(_calc!BF52=0,"Expired",IF(_calc!CB52=0,"Expiring","Completed"))))))</f>
        <v/>
      </c>
      <c r="R52" s="60" t="str">
        <f ca="1">IF(OR($A52="",R$6=""),"",IF($AB52="Left","–",IF(_calc!O52=0,"–",IF(_calc!AK52=0,IF(_calc!CY52&gt;0,"Failed",IF(AND(_calc!FM52&gt;0,TODAY()&gt;_calc!FM52),"Overdue","Planned")),IF(_calc!BG52=0,"Expired",IF(_calc!CC52=0,"Expiring","Completed"))))))</f>
        <v/>
      </c>
      <c r="S52" s="60" t="str">
        <f ca="1">IF(OR($A52="",S$6=""),"",IF($AB52="Left","–",IF(_calc!P52=0,"–",IF(_calc!AL52=0,IF(_calc!CZ52&gt;0,"Failed",IF(AND(_calc!FN52&gt;0,TODAY()&gt;_calc!FN52),"Overdue","Planned")),IF(_calc!BH52=0,"Expired",IF(_calc!CD52=0,"Expiring","Completed"))))))</f>
        <v/>
      </c>
      <c r="T52" s="60" t="str">
        <f ca="1">IF(OR($A52="",T$6=""),"",IF($AB52="Left","–",IF(_calc!Q52=0,"–",IF(_calc!AM52=0,IF(_calc!DA52&gt;0,"Failed",IF(AND(_calc!FO52&gt;0,TODAY()&gt;_calc!FO52),"Overdue","Planned")),IF(_calc!BI52=0,"Expired",IF(_calc!CE52=0,"Expiring","Completed"))))))</f>
        <v/>
      </c>
      <c r="U52" s="60" t="str">
        <f ca="1">IF(OR($A52="",U$6=""),"",IF($AB52="Left","–",IF(_calc!R52=0,"–",IF(_calc!AN52=0,IF(_calc!DB52&gt;0,"Failed",IF(AND(_calc!FP52&gt;0,TODAY()&gt;_calc!FP52),"Overdue","Planned")),IF(_calc!BJ52=0,"Expired",IF(_calc!CF52=0,"Expiring","Completed"))))))</f>
        <v/>
      </c>
      <c r="V52" s="60" t="str">
        <f ca="1">IF(OR($A52="",V$6=""),"",IF($AB52="Left","–",IF(_calc!S52=0,"–",IF(_calc!AO52=0,IF(_calc!DC52&gt;0,"Failed",IF(AND(_calc!FQ52&gt;0,TODAY()&gt;_calc!FQ52),"Overdue","Planned")),IF(_calc!BK52=0,"Expired",IF(_calc!CG52=0,"Expiring","Completed"))))))</f>
        <v/>
      </c>
      <c r="W52" s="60" t="str">
        <f ca="1">IF(OR($A52="",W$6=""),"",IF($AB52="Left","–",IF(_calc!T52=0,"–",IF(_calc!AP52=0,IF(_calc!DD52&gt;0,"Failed",IF(AND(_calc!FR52&gt;0,TODAY()&gt;_calc!FR52),"Overdue","Planned")),IF(_calc!BL52=0,"Expired",IF(_calc!CH52=0,"Expiring","Completed"))))))</f>
        <v/>
      </c>
      <c r="X52" s="60" t="str">
        <f ca="1">IF(OR($A52="",X$6=""),"",IF($AB52="Left","–",IF(_calc!U52=0,"–",IF(_calc!AQ52=0,IF(_calc!DE52&gt;0,"Failed",IF(AND(_calc!FS52&gt;0,TODAY()&gt;_calc!FS52),"Overdue","Planned")),IF(_calc!BM52=0,"Expired",IF(_calc!CI52=0,"Expiring","Completed"))))))</f>
        <v/>
      </c>
      <c r="Y52" s="60" t="str">
        <f ca="1">IF(OR($A52="",Y$6=""),"",IF($AB52="Left","–",IF(_calc!V52=0,"–",IF(_calc!AR52=0,IF(_calc!DF52&gt;0,"Failed",IF(AND(_calc!FT52&gt;0,TODAY()&gt;_calc!FT52),"Overdue","Planned")),IF(_calc!BN52=0,"Expired",IF(_calc!CJ52=0,"Expiring","Completed"))))))</f>
        <v/>
      </c>
      <c r="Z52" s="60" t="str">
        <f ca="1">IF(OR($A52="",Z$6=""),"",IF($AB52="Left","–",IF(_calc!W52=0,"–",IF(_calc!AS52=0,IF(_calc!DG52&gt;0,"Failed",IF(AND(_calc!FU52&gt;0,TODAY()&gt;_calc!FU52),"Overdue","Planned")),IF(_calc!BO52=0,"Expired",IF(_calc!CK52=0,"Expiring","Completed"))))))</f>
        <v/>
      </c>
      <c r="AA52" s="60" t="str">
        <f ca="1">IF(OR($A52="",AA$6=""),"",IF($AB52="Left","–",IF(_calc!X52=0,"–",IF(_calc!AT52=0,IF(_calc!DH52&gt;0,"Failed",IF(AND(_calc!FV52&gt;0,TODAY()&gt;_calc!FV52),"Overdue","Planned")),IF(_calc!BP52=0,"Expired",IF(_calc!CL52=0,"Expiring","Completed"))))))</f>
        <v/>
      </c>
      <c r="AB52" t="str">
        <f>IF(People!$A50="","",People!$G50&amp;"")</f>
        <v/>
      </c>
    </row>
    <row r="53" spans="1:28" ht="18" customHeight="1" x14ac:dyDescent="0.3">
      <c r="A53" s="31" t="str">
        <f>IF(People!$A51="","",People!$A51&amp;"")</f>
        <v/>
      </c>
      <c r="B53" s="32" t="str">
        <f>IF(People!$A51="","",People!$B51&amp;"")</f>
        <v/>
      </c>
      <c r="C53" s="31" t="str">
        <f>IF(People!$A51="","",People!$C51&amp;"")</f>
        <v/>
      </c>
      <c r="D53" s="31" t="str">
        <f>IF(People!$A51="","",People!$D51&amp;"")</f>
        <v/>
      </c>
      <c r="E53" s="35" t="str">
        <f t="shared" si="4"/>
        <v/>
      </c>
      <c r="F53" s="35" t="str">
        <f t="shared" si="5"/>
        <v/>
      </c>
      <c r="G53" s="59" t="str">
        <f t="shared" si="6"/>
        <v/>
      </c>
      <c r="H53" s="60" t="str">
        <f ca="1">IF(OR($A53="",H$6=""),"",IF($AB53="Left","–",IF(_calc!E53=0,"–",IF(_calc!AA53=0,IF(_calc!CO53&gt;0,"Failed",IF(AND(_calc!FC53&gt;0,TODAY()&gt;_calc!FC53),"Overdue","Planned")),IF(_calc!AW53=0,"Expired",IF(_calc!BS53=0,"Expiring","Completed"))))))</f>
        <v/>
      </c>
      <c r="I53" s="60" t="str">
        <f ca="1">IF(OR($A53="",I$6=""),"",IF($AB53="Left","–",IF(_calc!F53=0,"–",IF(_calc!AB53=0,IF(_calc!CP53&gt;0,"Failed",IF(AND(_calc!FD53&gt;0,TODAY()&gt;_calc!FD53),"Overdue","Planned")),IF(_calc!AX53=0,"Expired",IF(_calc!BT53=0,"Expiring","Completed"))))))</f>
        <v/>
      </c>
      <c r="J53" s="60" t="str">
        <f ca="1">IF(OR($A53="",J$6=""),"",IF($AB53="Left","–",IF(_calc!G53=0,"–",IF(_calc!AC53=0,IF(_calc!CQ53&gt;0,"Failed",IF(AND(_calc!FE53&gt;0,TODAY()&gt;_calc!FE53),"Overdue","Planned")),IF(_calc!AY53=0,"Expired",IF(_calc!BU53=0,"Expiring","Completed"))))))</f>
        <v/>
      </c>
      <c r="K53" s="60" t="str">
        <f ca="1">IF(OR($A53="",K$6=""),"",IF($AB53="Left","–",IF(_calc!H53=0,"–",IF(_calc!AD53=0,IF(_calc!CR53&gt;0,"Failed",IF(AND(_calc!FF53&gt;0,TODAY()&gt;_calc!FF53),"Overdue","Planned")),IF(_calc!AZ53=0,"Expired",IF(_calc!BV53=0,"Expiring","Completed"))))))</f>
        <v/>
      </c>
      <c r="L53" s="60" t="str">
        <f ca="1">IF(OR($A53="",L$6=""),"",IF($AB53="Left","–",IF(_calc!I53=0,"–",IF(_calc!AE53=0,IF(_calc!CS53&gt;0,"Failed",IF(AND(_calc!FG53&gt;0,TODAY()&gt;_calc!FG53),"Overdue","Planned")),IF(_calc!BA53=0,"Expired",IF(_calc!BW53=0,"Expiring","Completed"))))))</f>
        <v/>
      </c>
      <c r="M53" s="60" t="str">
        <f ca="1">IF(OR($A53="",M$6=""),"",IF($AB53="Left","–",IF(_calc!J53=0,"–",IF(_calc!AF53=0,IF(_calc!CT53&gt;0,"Failed",IF(AND(_calc!FH53&gt;0,TODAY()&gt;_calc!FH53),"Overdue","Planned")),IF(_calc!BB53=0,"Expired",IF(_calc!BX53=0,"Expiring","Completed"))))))</f>
        <v/>
      </c>
      <c r="N53" s="60" t="str">
        <f ca="1">IF(OR($A53="",N$6=""),"",IF($AB53="Left","–",IF(_calc!K53=0,"–",IF(_calc!AG53=0,IF(_calc!CU53&gt;0,"Failed",IF(AND(_calc!FI53&gt;0,TODAY()&gt;_calc!FI53),"Overdue","Planned")),IF(_calc!BC53=0,"Expired",IF(_calc!BY53=0,"Expiring","Completed"))))))</f>
        <v/>
      </c>
      <c r="O53" s="60" t="str">
        <f ca="1">IF(OR($A53="",O$6=""),"",IF($AB53="Left","–",IF(_calc!L53=0,"–",IF(_calc!AH53=0,IF(_calc!CV53&gt;0,"Failed",IF(AND(_calc!FJ53&gt;0,TODAY()&gt;_calc!FJ53),"Overdue","Planned")),IF(_calc!BD53=0,"Expired",IF(_calc!BZ53=0,"Expiring","Completed"))))))</f>
        <v/>
      </c>
      <c r="P53" s="60" t="str">
        <f ca="1">IF(OR($A53="",P$6=""),"",IF($AB53="Left","–",IF(_calc!M53=0,"–",IF(_calc!AI53=0,IF(_calc!CW53&gt;0,"Failed",IF(AND(_calc!FK53&gt;0,TODAY()&gt;_calc!FK53),"Overdue","Planned")),IF(_calc!BE53=0,"Expired",IF(_calc!CA53=0,"Expiring","Completed"))))))</f>
        <v/>
      </c>
      <c r="Q53" s="60" t="str">
        <f ca="1">IF(OR($A53="",Q$6=""),"",IF($AB53="Left","–",IF(_calc!N53=0,"–",IF(_calc!AJ53=0,IF(_calc!CX53&gt;0,"Failed",IF(AND(_calc!FL53&gt;0,TODAY()&gt;_calc!FL53),"Overdue","Planned")),IF(_calc!BF53=0,"Expired",IF(_calc!CB53=0,"Expiring","Completed"))))))</f>
        <v/>
      </c>
      <c r="R53" s="60" t="str">
        <f ca="1">IF(OR($A53="",R$6=""),"",IF($AB53="Left","–",IF(_calc!O53=0,"–",IF(_calc!AK53=0,IF(_calc!CY53&gt;0,"Failed",IF(AND(_calc!FM53&gt;0,TODAY()&gt;_calc!FM53),"Overdue","Planned")),IF(_calc!BG53=0,"Expired",IF(_calc!CC53=0,"Expiring","Completed"))))))</f>
        <v/>
      </c>
      <c r="S53" s="60" t="str">
        <f ca="1">IF(OR($A53="",S$6=""),"",IF($AB53="Left","–",IF(_calc!P53=0,"–",IF(_calc!AL53=0,IF(_calc!CZ53&gt;0,"Failed",IF(AND(_calc!FN53&gt;0,TODAY()&gt;_calc!FN53),"Overdue","Planned")),IF(_calc!BH53=0,"Expired",IF(_calc!CD53=0,"Expiring","Completed"))))))</f>
        <v/>
      </c>
      <c r="T53" s="60" t="str">
        <f ca="1">IF(OR($A53="",T$6=""),"",IF($AB53="Left","–",IF(_calc!Q53=0,"–",IF(_calc!AM53=0,IF(_calc!DA53&gt;0,"Failed",IF(AND(_calc!FO53&gt;0,TODAY()&gt;_calc!FO53),"Overdue","Planned")),IF(_calc!BI53=0,"Expired",IF(_calc!CE53=0,"Expiring","Completed"))))))</f>
        <v/>
      </c>
      <c r="U53" s="60" t="str">
        <f ca="1">IF(OR($A53="",U$6=""),"",IF($AB53="Left","–",IF(_calc!R53=0,"–",IF(_calc!AN53=0,IF(_calc!DB53&gt;0,"Failed",IF(AND(_calc!FP53&gt;0,TODAY()&gt;_calc!FP53),"Overdue","Planned")),IF(_calc!BJ53=0,"Expired",IF(_calc!CF53=0,"Expiring","Completed"))))))</f>
        <v/>
      </c>
      <c r="V53" s="60" t="str">
        <f ca="1">IF(OR($A53="",V$6=""),"",IF($AB53="Left","–",IF(_calc!S53=0,"–",IF(_calc!AO53=0,IF(_calc!DC53&gt;0,"Failed",IF(AND(_calc!FQ53&gt;0,TODAY()&gt;_calc!FQ53),"Overdue","Planned")),IF(_calc!BK53=0,"Expired",IF(_calc!CG53=0,"Expiring","Completed"))))))</f>
        <v/>
      </c>
      <c r="W53" s="60" t="str">
        <f ca="1">IF(OR($A53="",W$6=""),"",IF($AB53="Left","–",IF(_calc!T53=0,"–",IF(_calc!AP53=0,IF(_calc!DD53&gt;0,"Failed",IF(AND(_calc!FR53&gt;0,TODAY()&gt;_calc!FR53),"Overdue","Planned")),IF(_calc!BL53=0,"Expired",IF(_calc!CH53=0,"Expiring","Completed"))))))</f>
        <v/>
      </c>
      <c r="X53" s="60" t="str">
        <f ca="1">IF(OR($A53="",X$6=""),"",IF($AB53="Left","–",IF(_calc!U53=0,"–",IF(_calc!AQ53=0,IF(_calc!DE53&gt;0,"Failed",IF(AND(_calc!FS53&gt;0,TODAY()&gt;_calc!FS53),"Overdue","Planned")),IF(_calc!BM53=0,"Expired",IF(_calc!CI53=0,"Expiring","Completed"))))))</f>
        <v/>
      </c>
      <c r="Y53" s="60" t="str">
        <f ca="1">IF(OR($A53="",Y$6=""),"",IF($AB53="Left","–",IF(_calc!V53=0,"–",IF(_calc!AR53=0,IF(_calc!DF53&gt;0,"Failed",IF(AND(_calc!FT53&gt;0,TODAY()&gt;_calc!FT53),"Overdue","Planned")),IF(_calc!BN53=0,"Expired",IF(_calc!CJ53=0,"Expiring","Completed"))))))</f>
        <v/>
      </c>
      <c r="Z53" s="60" t="str">
        <f ca="1">IF(OR($A53="",Z$6=""),"",IF($AB53="Left","–",IF(_calc!W53=0,"–",IF(_calc!AS53=0,IF(_calc!DG53&gt;0,"Failed",IF(AND(_calc!FU53&gt;0,TODAY()&gt;_calc!FU53),"Overdue","Planned")),IF(_calc!BO53=0,"Expired",IF(_calc!CK53=0,"Expiring","Completed"))))))</f>
        <v/>
      </c>
      <c r="AA53" s="60" t="str">
        <f ca="1">IF(OR($A53="",AA$6=""),"",IF($AB53="Left","–",IF(_calc!X53=0,"–",IF(_calc!AT53=0,IF(_calc!DH53&gt;0,"Failed",IF(AND(_calc!FV53&gt;0,TODAY()&gt;_calc!FV53),"Overdue","Planned")),IF(_calc!BP53=0,"Expired",IF(_calc!CL53=0,"Expiring","Completed"))))))</f>
        <v/>
      </c>
      <c r="AB53" t="str">
        <f>IF(People!$A51="","",People!$G51&amp;"")</f>
        <v/>
      </c>
    </row>
    <row r="54" spans="1:28" ht="18" customHeight="1" x14ac:dyDescent="0.3">
      <c r="A54" s="31" t="str">
        <f>IF(People!$A52="","",People!$A52&amp;"")</f>
        <v/>
      </c>
      <c r="B54" s="32" t="str">
        <f>IF(People!$A52="","",People!$B52&amp;"")</f>
        <v/>
      </c>
      <c r="C54" s="31" t="str">
        <f>IF(People!$A52="","",People!$C52&amp;"")</f>
        <v/>
      </c>
      <c r="D54" s="31" t="str">
        <f>IF(People!$A52="","",People!$D52&amp;"")</f>
        <v/>
      </c>
      <c r="E54" s="35" t="str">
        <f t="shared" si="4"/>
        <v/>
      </c>
      <c r="F54" s="35" t="str">
        <f t="shared" si="5"/>
        <v/>
      </c>
      <c r="G54" s="59" t="str">
        <f t="shared" si="6"/>
        <v/>
      </c>
      <c r="H54" s="60" t="str">
        <f ca="1">IF(OR($A54="",H$6=""),"",IF($AB54="Left","–",IF(_calc!E54=0,"–",IF(_calc!AA54=0,IF(_calc!CO54&gt;0,"Failed",IF(AND(_calc!FC54&gt;0,TODAY()&gt;_calc!FC54),"Overdue","Planned")),IF(_calc!AW54=0,"Expired",IF(_calc!BS54=0,"Expiring","Completed"))))))</f>
        <v/>
      </c>
      <c r="I54" s="60" t="str">
        <f ca="1">IF(OR($A54="",I$6=""),"",IF($AB54="Left","–",IF(_calc!F54=0,"–",IF(_calc!AB54=0,IF(_calc!CP54&gt;0,"Failed",IF(AND(_calc!FD54&gt;0,TODAY()&gt;_calc!FD54),"Overdue","Planned")),IF(_calc!AX54=0,"Expired",IF(_calc!BT54=0,"Expiring","Completed"))))))</f>
        <v/>
      </c>
      <c r="J54" s="60" t="str">
        <f ca="1">IF(OR($A54="",J$6=""),"",IF($AB54="Left","–",IF(_calc!G54=0,"–",IF(_calc!AC54=0,IF(_calc!CQ54&gt;0,"Failed",IF(AND(_calc!FE54&gt;0,TODAY()&gt;_calc!FE54),"Overdue","Planned")),IF(_calc!AY54=0,"Expired",IF(_calc!BU54=0,"Expiring","Completed"))))))</f>
        <v/>
      </c>
      <c r="K54" s="60" t="str">
        <f ca="1">IF(OR($A54="",K$6=""),"",IF($AB54="Left","–",IF(_calc!H54=0,"–",IF(_calc!AD54=0,IF(_calc!CR54&gt;0,"Failed",IF(AND(_calc!FF54&gt;0,TODAY()&gt;_calc!FF54),"Overdue","Planned")),IF(_calc!AZ54=0,"Expired",IF(_calc!BV54=0,"Expiring","Completed"))))))</f>
        <v/>
      </c>
      <c r="L54" s="60" t="str">
        <f ca="1">IF(OR($A54="",L$6=""),"",IF($AB54="Left","–",IF(_calc!I54=0,"–",IF(_calc!AE54=0,IF(_calc!CS54&gt;0,"Failed",IF(AND(_calc!FG54&gt;0,TODAY()&gt;_calc!FG54),"Overdue","Planned")),IF(_calc!BA54=0,"Expired",IF(_calc!BW54=0,"Expiring","Completed"))))))</f>
        <v/>
      </c>
      <c r="M54" s="60" t="str">
        <f ca="1">IF(OR($A54="",M$6=""),"",IF($AB54="Left","–",IF(_calc!J54=0,"–",IF(_calc!AF54=0,IF(_calc!CT54&gt;0,"Failed",IF(AND(_calc!FH54&gt;0,TODAY()&gt;_calc!FH54),"Overdue","Planned")),IF(_calc!BB54=0,"Expired",IF(_calc!BX54=0,"Expiring","Completed"))))))</f>
        <v/>
      </c>
      <c r="N54" s="60" t="str">
        <f ca="1">IF(OR($A54="",N$6=""),"",IF($AB54="Left","–",IF(_calc!K54=0,"–",IF(_calc!AG54=0,IF(_calc!CU54&gt;0,"Failed",IF(AND(_calc!FI54&gt;0,TODAY()&gt;_calc!FI54),"Overdue","Planned")),IF(_calc!BC54=0,"Expired",IF(_calc!BY54=0,"Expiring","Completed"))))))</f>
        <v/>
      </c>
      <c r="O54" s="60" t="str">
        <f ca="1">IF(OR($A54="",O$6=""),"",IF($AB54="Left","–",IF(_calc!L54=0,"–",IF(_calc!AH54=0,IF(_calc!CV54&gt;0,"Failed",IF(AND(_calc!FJ54&gt;0,TODAY()&gt;_calc!FJ54),"Overdue","Planned")),IF(_calc!BD54=0,"Expired",IF(_calc!BZ54=0,"Expiring","Completed"))))))</f>
        <v/>
      </c>
      <c r="P54" s="60" t="str">
        <f ca="1">IF(OR($A54="",P$6=""),"",IF($AB54="Left","–",IF(_calc!M54=0,"–",IF(_calc!AI54=0,IF(_calc!CW54&gt;0,"Failed",IF(AND(_calc!FK54&gt;0,TODAY()&gt;_calc!FK54),"Overdue","Planned")),IF(_calc!BE54=0,"Expired",IF(_calc!CA54=0,"Expiring","Completed"))))))</f>
        <v/>
      </c>
      <c r="Q54" s="60" t="str">
        <f ca="1">IF(OR($A54="",Q$6=""),"",IF($AB54="Left","–",IF(_calc!N54=0,"–",IF(_calc!AJ54=0,IF(_calc!CX54&gt;0,"Failed",IF(AND(_calc!FL54&gt;0,TODAY()&gt;_calc!FL54),"Overdue","Planned")),IF(_calc!BF54=0,"Expired",IF(_calc!CB54=0,"Expiring","Completed"))))))</f>
        <v/>
      </c>
      <c r="R54" s="60" t="str">
        <f ca="1">IF(OR($A54="",R$6=""),"",IF($AB54="Left","–",IF(_calc!O54=0,"–",IF(_calc!AK54=0,IF(_calc!CY54&gt;0,"Failed",IF(AND(_calc!FM54&gt;0,TODAY()&gt;_calc!FM54),"Overdue","Planned")),IF(_calc!BG54=0,"Expired",IF(_calc!CC54=0,"Expiring","Completed"))))))</f>
        <v/>
      </c>
      <c r="S54" s="60" t="str">
        <f ca="1">IF(OR($A54="",S$6=""),"",IF($AB54="Left","–",IF(_calc!P54=0,"–",IF(_calc!AL54=0,IF(_calc!CZ54&gt;0,"Failed",IF(AND(_calc!FN54&gt;0,TODAY()&gt;_calc!FN54),"Overdue","Planned")),IF(_calc!BH54=0,"Expired",IF(_calc!CD54=0,"Expiring","Completed"))))))</f>
        <v/>
      </c>
      <c r="T54" s="60" t="str">
        <f ca="1">IF(OR($A54="",T$6=""),"",IF($AB54="Left","–",IF(_calc!Q54=0,"–",IF(_calc!AM54=0,IF(_calc!DA54&gt;0,"Failed",IF(AND(_calc!FO54&gt;0,TODAY()&gt;_calc!FO54),"Overdue","Planned")),IF(_calc!BI54=0,"Expired",IF(_calc!CE54=0,"Expiring","Completed"))))))</f>
        <v/>
      </c>
      <c r="U54" s="60" t="str">
        <f ca="1">IF(OR($A54="",U$6=""),"",IF($AB54="Left","–",IF(_calc!R54=0,"–",IF(_calc!AN54=0,IF(_calc!DB54&gt;0,"Failed",IF(AND(_calc!FP54&gt;0,TODAY()&gt;_calc!FP54),"Overdue","Planned")),IF(_calc!BJ54=0,"Expired",IF(_calc!CF54=0,"Expiring","Completed"))))))</f>
        <v/>
      </c>
      <c r="V54" s="60" t="str">
        <f ca="1">IF(OR($A54="",V$6=""),"",IF($AB54="Left","–",IF(_calc!S54=0,"–",IF(_calc!AO54=0,IF(_calc!DC54&gt;0,"Failed",IF(AND(_calc!FQ54&gt;0,TODAY()&gt;_calc!FQ54),"Overdue","Planned")),IF(_calc!BK54=0,"Expired",IF(_calc!CG54=0,"Expiring","Completed"))))))</f>
        <v/>
      </c>
      <c r="W54" s="60" t="str">
        <f ca="1">IF(OR($A54="",W$6=""),"",IF($AB54="Left","–",IF(_calc!T54=0,"–",IF(_calc!AP54=0,IF(_calc!DD54&gt;0,"Failed",IF(AND(_calc!FR54&gt;0,TODAY()&gt;_calc!FR54),"Overdue","Planned")),IF(_calc!BL54=0,"Expired",IF(_calc!CH54=0,"Expiring","Completed"))))))</f>
        <v/>
      </c>
      <c r="X54" s="60" t="str">
        <f ca="1">IF(OR($A54="",X$6=""),"",IF($AB54="Left","–",IF(_calc!U54=0,"–",IF(_calc!AQ54=0,IF(_calc!DE54&gt;0,"Failed",IF(AND(_calc!FS54&gt;0,TODAY()&gt;_calc!FS54),"Overdue","Planned")),IF(_calc!BM54=0,"Expired",IF(_calc!CI54=0,"Expiring","Completed"))))))</f>
        <v/>
      </c>
      <c r="Y54" s="60" t="str">
        <f ca="1">IF(OR($A54="",Y$6=""),"",IF($AB54="Left","–",IF(_calc!V54=0,"–",IF(_calc!AR54=0,IF(_calc!DF54&gt;0,"Failed",IF(AND(_calc!FT54&gt;0,TODAY()&gt;_calc!FT54),"Overdue","Planned")),IF(_calc!BN54=0,"Expired",IF(_calc!CJ54=0,"Expiring","Completed"))))))</f>
        <v/>
      </c>
      <c r="Z54" s="60" t="str">
        <f ca="1">IF(OR($A54="",Z$6=""),"",IF($AB54="Left","–",IF(_calc!W54=0,"–",IF(_calc!AS54=0,IF(_calc!DG54&gt;0,"Failed",IF(AND(_calc!FU54&gt;0,TODAY()&gt;_calc!FU54),"Overdue","Planned")),IF(_calc!BO54=0,"Expired",IF(_calc!CK54=0,"Expiring","Completed"))))))</f>
        <v/>
      </c>
      <c r="AA54" s="60" t="str">
        <f ca="1">IF(OR($A54="",AA$6=""),"",IF($AB54="Left","–",IF(_calc!X54=0,"–",IF(_calc!AT54=0,IF(_calc!DH54&gt;0,"Failed",IF(AND(_calc!FV54&gt;0,TODAY()&gt;_calc!FV54),"Overdue","Planned")),IF(_calc!BP54=0,"Expired",IF(_calc!CL54=0,"Expiring","Completed"))))))</f>
        <v/>
      </c>
      <c r="AB54" t="str">
        <f>IF(People!$A52="","",People!$G52&amp;"")</f>
        <v/>
      </c>
    </row>
    <row r="55" spans="1:28" ht="18" customHeight="1" x14ac:dyDescent="0.3">
      <c r="A55" s="31" t="str">
        <f>IF(People!$A53="","",People!$A53&amp;"")</f>
        <v/>
      </c>
      <c r="B55" s="32" t="str">
        <f>IF(People!$A53="","",People!$B53&amp;"")</f>
        <v/>
      </c>
      <c r="C55" s="31" t="str">
        <f>IF(People!$A53="","",People!$C53&amp;"")</f>
        <v/>
      </c>
      <c r="D55" s="31" t="str">
        <f>IF(People!$A53="","",People!$D53&amp;"")</f>
        <v/>
      </c>
      <c r="E55" s="35" t="str">
        <f t="shared" si="4"/>
        <v/>
      </c>
      <c r="F55" s="35" t="str">
        <f t="shared" si="5"/>
        <v/>
      </c>
      <c r="G55" s="59" t="str">
        <f t="shared" si="6"/>
        <v/>
      </c>
      <c r="H55" s="60" t="str">
        <f ca="1">IF(OR($A55="",H$6=""),"",IF($AB55="Left","–",IF(_calc!E55=0,"–",IF(_calc!AA55=0,IF(_calc!CO55&gt;0,"Failed",IF(AND(_calc!FC55&gt;0,TODAY()&gt;_calc!FC55),"Overdue","Planned")),IF(_calc!AW55=0,"Expired",IF(_calc!BS55=0,"Expiring","Completed"))))))</f>
        <v/>
      </c>
      <c r="I55" s="60" t="str">
        <f ca="1">IF(OR($A55="",I$6=""),"",IF($AB55="Left","–",IF(_calc!F55=0,"–",IF(_calc!AB55=0,IF(_calc!CP55&gt;0,"Failed",IF(AND(_calc!FD55&gt;0,TODAY()&gt;_calc!FD55),"Overdue","Planned")),IF(_calc!AX55=0,"Expired",IF(_calc!BT55=0,"Expiring","Completed"))))))</f>
        <v/>
      </c>
      <c r="J55" s="60" t="str">
        <f ca="1">IF(OR($A55="",J$6=""),"",IF($AB55="Left","–",IF(_calc!G55=0,"–",IF(_calc!AC55=0,IF(_calc!CQ55&gt;0,"Failed",IF(AND(_calc!FE55&gt;0,TODAY()&gt;_calc!FE55),"Overdue","Planned")),IF(_calc!AY55=0,"Expired",IF(_calc!BU55=0,"Expiring","Completed"))))))</f>
        <v/>
      </c>
      <c r="K55" s="60" t="str">
        <f ca="1">IF(OR($A55="",K$6=""),"",IF($AB55="Left","–",IF(_calc!H55=0,"–",IF(_calc!AD55=0,IF(_calc!CR55&gt;0,"Failed",IF(AND(_calc!FF55&gt;0,TODAY()&gt;_calc!FF55),"Overdue","Planned")),IF(_calc!AZ55=0,"Expired",IF(_calc!BV55=0,"Expiring","Completed"))))))</f>
        <v/>
      </c>
      <c r="L55" s="60" t="str">
        <f ca="1">IF(OR($A55="",L$6=""),"",IF($AB55="Left","–",IF(_calc!I55=0,"–",IF(_calc!AE55=0,IF(_calc!CS55&gt;0,"Failed",IF(AND(_calc!FG55&gt;0,TODAY()&gt;_calc!FG55),"Overdue","Planned")),IF(_calc!BA55=0,"Expired",IF(_calc!BW55=0,"Expiring","Completed"))))))</f>
        <v/>
      </c>
      <c r="M55" s="60" t="str">
        <f ca="1">IF(OR($A55="",M$6=""),"",IF($AB55="Left","–",IF(_calc!J55=0,"–",IF(_calc!AF55=0,IF(_calc!CT55&gt;0,"Failed",IF(AND(_calc!FH55&gt;0,TODAY()&gt;_calc!FH55),"Overdue","Planned")),IF(_calc!BB55=0,"Expired",IF(_calc!BX55=0,"Expiring","Completed"))))))</f>
        <v/>
      </c>
      <c r="N55" s="60" t="str">
        <f ca="1">IF(OR($A55="",N$6=""),"",IF($AB55="Left","–",IF(_calc!K55=0,"–",IF(_calc!AG55=0,IF(_calc!CU55&gt;0,"Failed",IF(AND(_calc!FI55&gt;0,TODAY()&gt;_calc!FI55),"Overdue","Planned")),IF(_calc!BC55=0,"Expired",IF(_calc!BY55=0,"Expiring","Completed"))))))</f>
        <v/>
      </c>
      <c r="O55" s="60" t="str">
        <f ca="1">IF(OR($A55="",O$6=""),"",IF($AB55="Left","–",IF(_calc!L55=0,"–",IF(_calc!AH55=0,IF(_calc!CV55&gt;0,"Failed",IF(AND(_calc!FJ55&gt;0,TODAY()&gt;_calc!FJ55),"Overdue","Planned")),IF(_calc!BD55=0,"Expired",IF(_calc!BZ55=0,"Expiring","Completed"))))))</f>
        <v/>
      </c>
      <c r="P55" s="60" t="str">
        <f ca="1">IF(OR($A55="",P$6=""),"",IF($AB55="Left","–",IF(_calc!M55=0,"–",IF(_calc!AI55=0,IF(_calc!CW55&gt;0,"Failed",IF(AND(_calc!FK55&gt;0,TODAY()&gt;_calc!FK55),"Overdue","Planned")),IF(_calc!BE55=0,"Expired",IF(_calc!CA55=0,"Expiring","Completed"))))))</f>
        <v/>
      </c>
      <c r="Q55" s="60" t="str">
        <f ca="1">IF(OR($A55="",Q$6=""),"",IF($AB55="Left","–",IF(_calc!N55=0,"–",IF(_calc!AJ55=0,IF(_calc!CX55&gt;0,"Failed",IF(AND(_calc!FL55&gt;0,TODAY()&gt;_calc!FL55),"Overdue","Planned")),IF(_calc!BF55=0,"Expired",IF(_calc!CB55=0,"Expiring","Completed"))))))</f>
        <v/>
      </c>
      <c r="R55" s="60" t="str">
        <f ca="1">IF(OR($A55="",R$6=""),"",IF($AB55="Left","–",IF(_calc!O55=0,"–",IF(_calc!AK55=0,IF(_calc!CY55&gt;0,"Failed",IF(AND(_calc!FM55&gt;0,TODAY()&gt;_calc!FM55),"Overdue","Planned")),IF(_calc!BG55=0,"Expired",IF(_calc!CC55=0,"Expiring","Completed"))))))</f>
        <v/>
      </c>
      <c r="S55" s="60" t="str">
        <f ca="1">IF(OR($A55="",S$6=""),"",IF($AB55="Left","–",IF(_calc!P55=0,"–",IF(_calc!AL55=0,IF(_calc!CZ55&gt;0,"Failed",IF(AND(_calc!FN55&gt;0,TODAY()&gt;_calc!FN55),"Overdue","Planned")),IF(_calc!BH55=0,"Expired",IF(_calc!CD55=0,"Expiring","Completed"))))))</f>
        <v/>
      </c>
      <c r="T55" s="60" t="str">
        <f ca="1">IF(OR($A55="",T$6=""),"",IF($AB55="Left","–",IF(_calc!Q55=0,"–",IF(_calc!AM55=0,IF(_calc!DA55&gt;0,"Failed",IF(AND(_calc!FO55&gt;0,TODAY()&gt;_calc!FO55),"Overdue","Planned")),IF(_calc!BI55=0,"Expired",IF(_calc!CE55=0,"Expiring","Completed"))))))</f>
        <v/>
      </c>
      <c r="U55" s="60" t="str">
        <f ca="1">IF(OR($A55="",U$6=""),"",IF($AB55="Left","–",IF(_calc!R55=0,"–",IF(_calc!AN55=0,IF(_calc!DB55&gt;0,"Failed",IF(AND(_calc!FP55&gt;0,TODAY()&gt;_calc!FP55),"Overdue","Planned")),IF(_calc!BJ55=0,"Expired",IF(_calc!CF55=0,"Expiring","Completed"))))))</f>
        <v/>
      </c>
      <c r="V55" s="60" t="str">
        <f ca="1">IF(OR($A55="",V$6=""),"",IF($AB55="Left","–",IF(_calc!S55=0,"–",IF(_calc!AO55=0,IF(_calc!DC55&gt;0,"Failed",IF(AND(_calc!FQ55&gt;0,TODAY()&gt;_calc!FQ55),"Overdue","Planned")),IF(_calc!BK55=0,"Expired",IF(_calc!CG55=0,"Expiring","Completed"))))))</f>
        <v/>
      </c>
      <c r="W55" s="60" t="str">
        <f ca="1">IF(OR($A55="",W$6=""),"",IF($AB55="Left","–",IF(_calc!T55=0,"–",IF(_calc!AP55=0,IF(_calc!DD55&gt;0,"Failed",IF(AND(_calc!FR55&gt;0,TODAY()&gt;_calc!FR55),"Overdue","Planned")),IF(_calc!BL55=0,"Expired",IF(_calc!CH55=0,"Expiring","Completed"))))))</f>
        <v/>
      </c>
      <c r="X55" s="60" t="str">
        <f ca="1">IF(OR($A55="",X$6=""),"",IF($AB55="Left","–",IF(_calc!U55=0,"–",IF(_calc!AQ55=0,IF(_calc!DE55&gt;0,"Failed",IF(AND(_calc!FS55&gt;0,TODAY()&gt;_calc!FS55),"Overdue","Planned")),IF(_calc!BM55=0,"Expired",IF(_calc!CI55=0,"Expiring","Completed"))))))</f>
        <v/>
      </c>
      <c r="Y55" s="60" t="str">
        <f ca="1">IF(OR($A55="",Y$6=""),"",IF($AB55="Left","–",IF(_calc!V55=0,"–",IF(_calc!AR55=0,IF(_calc!DF55&gt;0,"Failed",IF(AND(_calc!FT55&gt;0,TODAY()&gt;_calc!FT55),"Overdue","Planned")),IF(_calc!BN55=0,"Expired",IF(_calc!CJ55=0,"Expiring","Completed"))))))</f>
        <v/>
      </c>
      <c r="Z55" s="60" t="str">
        <f ca="1">IF(OR($A55="",Z$6=""),"",IF($AB55="Left","–",IF(_calc!W55=0,"–",IF(_calc!AS55=0,IF(_calc!DG55&gt;0,"Failed",IF(AND(_calc!FU55&gt;0,TODAY()&gt;_calc!FU55),"Overdue","Planned")),IF(_calc!BO55=0,"Expired",IF(_calc!CK55=0,"Expiring","Completed"))))))</f>
        <v/>
      </c>
      <c r="AA55" s="60" t="str">
        <f ca="1">IF(OR($A55="",AA$6=""),"",IF($AB55="Left","–",IF(_calc!X55=0,"–",IF(_calc!AT55=0,IF(_calc!DH55&gt;0,"Failed",IF(AND(_calc!FV55&gt;0,TODAY()&gt;_calc!FV55),"Overdue","Planned")),IF(_calc!BP55=0,"Expired",IF(_calc!CL55=0,"Expiring","Completed"))))))</f>
        <v/>
      </c>
      <c r="AB55" t="str">
        <f>IF(People!$A53="","",People!$G53&amp;"")</f>
        <v/>
      </c>
    </row>
    <row r="56" spans="1:28" ht="18" customHeight="1" x14ac:dyDescent="0.3">
      <c r="A56" s="31" t="str">
        <f>IF(People!$A54="","",People!$A54&amp;"")</f>
        <v/>
      </c>
      <c r="B56" s="32" t="str">
        <f>IF(People!$A54="","",People!$B54&amp;"")</f>
        <v/>
      </c>
      <c r="C56" s="31" t="str">
        <f>IF(People!$A54="","",People!$C54&amp;"")</f>
        <v/>
      </c>
      <c r="D56" s="31" t="str">
        <f>IF(People!$A54="","",People!$D54&amp;"")</f>
        <v/>
      </c>
      <c r="E56" s="35" t="str">
        <f t="shared" si="4"/>
        <v/>
      </c>
      <c r="F56" s="35" t="str">
        <f t="shared" si="5"/>
        <v/>
      </c>
      <c r="G56" s="59" t="str">
        <f t="shared" si="6"/>
        <v/>
      </c>
      <c r="H56" s="60" t="str">
        <f ca="1">IF(OR($A56="",H$6=""),"",IF($AB56="Left","–",IF(_calc!E56=0,"–",IF(_calc!AA56=0,IF(_calc!CO56&gt;0,"Failed",IF(AND(_calc!FC56&gt;0,TODAY()&gt;_calc!FC56),"Overdue","Planned")),IF(_calc!AW56=0,"Expired",IF(_calc!BS56=0,"Expiring","Completed"))))))</f>
        <v/>
      </c>
      <c r="I56" s="60" t="str">
        <f ca="1">IF(OR($A56="",I$6=""),"",IF($AB56="Left","–",IF(_calc!F56=0,"–",IF(_calc!AB56=0,IF(_calc!CP56&gt;0,"Failed",IF(AND(_calc!FD56&gt;0,TODAY()&gt;_calc!FD56),"Overdue","Planned")),IF(_calc!AX56=0,"Expired",IF(_calc!BT56=0,"Expiring","Completed"))))))</f>
        <v/>
      </c>
      <c r="J56" s="60" t="str">
        <f ca="1">IF(OR($A56="",J$6=""),"",IF($AB56="Left","–",IF(_calc!G56=0,"–",IF(_calc!AC56=0,IF(_calc!CQ56&gt;0,"Failed",IF(AND(_calc!FE56&gt;0,TODAY()&gt;_calc!FE56),"Overdue","Planned")),IF(_calc!AY56=0,"Expired",IF(_calc!BU56=0,"Expiring","Completed"))))))</f>
        <v/>
      </c>
      <c r="K56" s="60" t="str">
        <f ca="1">IF(OR($A56="",K$6=""),"",IF($AB56="Left","–",IF(_calc!H56=0,"–",IF(_calc!AD56=0,IF(_calc!CR56&gt;0,"Failed",IF(AND(_calc!FF56&gt;0,TODAY()&gt;_calc!FF56),"Overdue","Planned")),IF(_calc!AZ56=0,"Expired",IF(_calc!BV56=0,"Expiring","Completed"))))))</f>
        <v/>
      </c>
      <c r="L56" s="60" t="str">
        <f ca="1">IF(OR($A56="",L$6=""),"",IF($AB56="Left","–",IF(_calc!I56=0,"–",IF(_calc!AE56=0,IF(_calc!CS56&gt;0,"Failed",IF(AND(_calc!FG56&gt;0,TODAY()&gt;_calc!FG56),"Overdue","Planned")),IF(_calc!BA56=0,"Expired",IF(_calc!BW56=0,"Expiring","Completed"))))))</f>
        <v/>
      </c>
      <c r="M56" s="60" t="str">
        <f ca="1">IF(OR($A56="",M$6=""),"",IF($AB56="Left","–",IF(_calc!J56=0,"–",IF(_calc!AF56=0,IF(_calc!CT56&gt;0,"Failed",IF(AND(_calc!FH56&gt;0,TODAY()&gt;_calc!FH56),"Overdue","Planned")),IF(_calc!BB56=0,"Expired",IF(_calc!BX56=0,"Expiring","Completed"))))))</f>
        <v/>
      </c>
      <c r="N56" s="60" t="str">
        <f ca="1">IF(OR($A56="",N$6=""),"",IF($AB56="Left","–",IF(_calc!K56=0,"–",IF(_calc!AG56=0,IF(_calc!CU56&gt;0,"Failed",IF(AND(_calc!FI56&gt;0,TODAY()&gt;_calc!FI56),"Overdue","Planned")),IF(_calc!BC56=0,"Expired",IF(_calc!BY56=0,"Expiring","Completed"))))))</f>
        <v/>
      </c>
      <c r="O56" s="60" t="str">
        <f ca="1">IF(OR($A56="",O$6=""),"",IF($AB56="Left","–",IF(_calc!L56=0,"–",IF(_calc!AH56=0,IF(_calc!CV56&gt;0,"Failed",IF(AND(_calc!FJ56&gt;0,TODAY()&gt;_calc!FJ56),"Overdue","Planned")),IF(_calc!BD56=0,"Expired",IF(_calc!BZ56=0,"Expiring","Completed"))))))</f>
        <v/>
      </c>
      <c r="P56" s="60" t="str">
        <f ca="1">IF(OR($A56="",P$6=""),"",IF($AB56="Left","–",IF(_calc!M56=0,"–",IF(_calc!AI56=0,IF(_calc!CW56&gt;0,"Failed",IF(AND(_calc!FK56&gt;0,TODAY()&gt;_calc!FK56),"Overdue","Planned")),IF(_calc!BE56=0,"Expired",IF(_calc!CA56=0,"Expiring","Completed"))))))</f>
        <v/>
      </c>
      <c r="Q56" s="60" t="str">
        <f ca="1">IF(OR($A56="",Q$6=""),"",IF($AB56="Left","–",IF(_calc!N56=0,"–",IF(_calc!AJ56=0,IF(_calc!CX56&gt;0,"Failed",IF(AND(_calc!FL56&gt;0,TODAY()&gt;_calc!FL56),"Overdue","Planned")),IF(_calc!BF56=0,"Expired",IF(_calc!CB56=0,"Expiring","Completed"))))))</f>
        <v/>
      </c>
      <c r="R56" s="60" t="str">
        <f ca="1">IF(OR($A56="",R$6=""),"",IF($AB56="Left","–",IF(_calc!O56=0,"–",IF(_calc!AK56=0,IF(_calc!CY56&gt;0,"Failed",IF(AND(_calc!FM56&gt;0,TODAY()&gt;_calc!FM56),"Overdue","Planned")),IF(_calc!BG56=0,"Expired",IF(_calc!CC56=0,"Expiring","Completed"))))))</f>
        <v/>
      </c>
      <c r="S56" s="60" t="str">
        <f ca="1">IF(OR($A56="",S$6=""),"",IF($AB56="Left","–",IF(_calc!P56=0,"–",IF(_calc!AL56=0,IF(_calc!CZ56&gt;0,"Failed",IF(AND(_calc!FN56&gt;0,TODAY()&gt;_calc!FN56),"Overdue","Planned")),IF(_calc!BH56=0,"Expired",IF(_calc!CD56=0,"Expiring","Completed"))))))</f>
        <v/>
      </c>
      <c r="T56" s="60" t="str">
        <f ca="1">IF(OR($A56="",T$6=""),"",IF($AB56="Left","–",IF(_calc!Q56=0,"–",IF(_calc!AM56=0,IF(_calc!DA56&gt;0,"Failed",IF(AND(_calc!FO56&gt;0,TODAY()&gt;_calc!FO56),"Overdue","Planned")),IF(_calc!BI56=0,"Expired",IF(_calc!CE56=0,"Expiring","Completed"))))))</f>
        <v/>
      </c>
      <c r="U56" s="60" t="str">
        <f ca="1">IF(OR($A56="",U$6=""),"",IF($AB56="Left","–",IF(_calc!R56=0,"–",IF(_calc!AN56=0,IF(_calc!DB56&gt;0,"Failed",IF(AND(_calc!FP56&gt;0,TODAY()&gt;_calc!FP56),"Overdue","Planned")),IF(_calc!BJ56=0,"Expired",IF(_calc!CF56=0,"Expiring","Completed"))))))</f>
        <v/>
      </c>
      <c r="V56" s="60" t="str">
        <f ca="1">IF(OR($A56="",V$6=""),"",IF($AB56="Left","–",IF(_calc!S56=0,"–",IF(_calc!AO56=0,IF(_calc!DC56&gt;0,"Failed",IF(AND(_calc!FQ56&gt;0,TODAY()&gt;_calc!FQ56),"Overdue","Planned")),IF(_calc!BK56=0,"Expired",IF(_calc!CG56=0,"Expiring","Completed"))))))</f>
        <v/>
      </c>
      <c r="W56" s="60" t="str">
        <f ca="1">IF(OR($A56="",W$6=""),"",IF($AB56="Left","–",IF(_calc!T56=0,"–",IF(_calc!AP56=0,IF(_calc!DD56&gt;0,"Failed",IF(AND(_calc!FR56&gt;0,TODAY()&gt;_calc!FR56),"Overdue","Planned")),IF(_calc!BL56=0,"Expired",IF(_calc!CH56=0,"Expiring","Completed"))))))</f>
        <v/>
      </c>
      <c r="X56" s="60" t="str">
        <f ca="1">IF(OR($A56="",X$6=""),"",IF($AB56="Left","–",IF(_calc!U56=0,"–",IF(_calc!AQ56=0,IF(_calc!DE56&gt;0,"Failed",IF(AND(_calc!FS56&gt;0,TODAY()&gt;_calc!FS56),"Overdue","Planned")),IF(_calc!BM56=0,"Expired",IF(_calc!CI56=0,"Expiring","Completed"))))))</f>
        <v/>
      </c>
      <c r="Y56" s="60" t="str">
        <f ca="1">IF(OR($A56="",Y$6=""),"",IF($AB56="Left","–",IF(_calc!V56=0,"–",IF(_calc!AR56=0,IF(_calc!DF56&gt;0,"Failed",IF(AND(_calc!FT56&gt;0,TODAY()&gt;_calc!FT56),"Overdue","Planned")),IF(_calc!BN56=0,"Expired",IF(_calc!CJ56=0,"Expiring","Completed"))))))</f>
        <v/>
      </c>
      <c r="Z56" s="60" t="str">
        <f ca="1">IF(OR($A56="",Z$6=""),"",IF($AB56="Left","–",IF(_calc!W56=0,"–",IF(_calc!AS56=0,IF(_calc!DG56&gt;0,"Failed",IF(AND(_calc!FU56&gt;0,TODAY()&gt;_calc!FU56),"Overdue","Planned")),IF(_calc!BO56=0,"Expired",IF(_calc!CK56=0,"Expiring","Completed"))))))</f>
        <v/>
      </c>
      <c r="AA56" s="60" t="str">
        <f ca="1">IF(OR($A56="",AA$6=""),"",IF($AB56="Left","–",IF(_calc!X56=0,"–",IF(_calc!AT56=0,IF(_calc!DH56&gt;0,"Failed",IF(AND(_calc!FV56&gt;0,TODAY()&gt;_calc!FV56),"Overdue","Planned")),IF(_calc!BP56=0,"Expired",IF(_calc!CL56=0,"Expiring","Completed"))))))</f>
        <v/>
      </c>
      <c r="AB56" t="str">
        <f>IF(People!$A54="","",People!$G54&amp;"")</f>
        <v/>
      </c>
    </row>
    <row r="57" spans="1:28" ht="18" customHeight="1" x14ac:dyDescent="0.3">
      <c r="A57" s="31" t="str">
        <f>IF(People!$A55="","",People!$A55&amp;"")</f>
        <v/>
      </c>
      <c r="B57" s="32" t="str">
        <f>IF(People!$A55="","",People!$B55&amp;"")</f>
        <v/>
      </c>
      <c r="C57" s="31" t="str">
        <f>IF(People!$A55="","",People!$C55&amp;"")</f>
        <v/>
      </c>
      <c r="D57" s="31" t="str">
        <f>IF(People!$A55="","",People!$D55&amp;"")</f>
        <v/>
      </c>
      <c r="E57" s="35" t="str">
        <f t="shared" si="4"/>
        <v/>
      </c>
      <c r="F57" s="35" t="str">
        <f t="shared" si="5"/>
        <v/>
      </c>
      <c r="G57" s="59" t="str">
        <f t="shared" si="6"/>
        <v/>
      </c>
      <c r="H57" s="60" t="str">
        <f ca="1">IF(OR($A57="",H$6=""),"",IF($AB57="Left","–",IF(_calc!E57=0,"–",IF(_calc!AA57=0,IF(_calc!CO57&gt;0,"Failed",IF(AND(_calc!FC57&gt;0,TODAY()&gt;_calc!FC57),"Overdue","Planned")),IF(_calc!AW57=0,"Expired",IF(_calc!BS57=0,"Expiring","Completed"))))))</f>
        <v/>
      </c>
      <c r="I57" s="60" t="str">
        <f ca="1">IF(OR($A57="",I$6=""),"",IF($AB57="Left","–",IF(_calc!F57=0,"–",IF(_calc!AB57=0,IF(_calc!CP57&gt;0,"Failed",IF(AND(_calc!FD57&gt;0,TODAY()&gt;_calc!FD57),"Overdue","Planned")),IF(_calc!AX57=0,"Expired",IF(_calc!BT57=0,"Expiring","Completed"))))))</f>
        <v/>
      </c>
      <c r="J57" s="60" t="str">
        <f ca="1">IF(OR($A57="",J$6=""),"",IF($AB57="Left","–",IF(_calc!G57=0,"–",IF(_calc!AC57=0,IF(_calc!CQ57&gt;0,"Failed",IF(AND(_calc!FE57&gt;0,TODAY()&gt;_calc!FE57),"Overdue","Planned")),IF(_calc!AY57=0,"Expired",IF(_calc!BU57=0,"Expiring","Completed"))))))</f>
        <v/>
      </c>
      <c r="K57" s="60" t="str">
        <f ca="1">IF(OR($A57="",K$6=""),"",IF($AB57="Left","–",IF(_calc!H57=0,"–",IF(_calc!AD57=0,IF(_calc!CR57&gt;0,"Failed",IF(AND(_calc!FF57&gt;0,TODAY()&gt;_calc!FF57),"Overdue","Planned")),IF(_calc!AZ57=0,"Expired",IF(_calc!BV57=0,"Expiring","Completed"))))))</f>
        <v/>
      </c>
      <c r="L57" s="60" t="str">
        <f ca="1">IF(OR($A57="",L$6=""),"",IF($AB57="Left","–",IF(_calc!I57=0,"–",IF(_calc!AE57=0,IF(_calc!CS57&gt;0,"Failed",IF(AND(_calc!FG57&gt;0,TODAY()&gt;_calc!FG57),"Overdue","Planned")),IF(_calc!BA57=0,"Expired",IF(_calc!BW57=0,"Expiring","Completed"))))))</f>
        <v/>
      </c>
      <c r="M57" s="60" t="str">
        <f ca="1">IF(OR($A57="",M$6=""),"",IF($AB57="Left","–",IF(_calc!J57=0,"–",IF(_calc!AF57=0,IF(_calc!CT57&gt;0,"Failed",IF(AND(_calc!FH57&gt;0,TODAY()&gt;_calc!FH57),"Overdue","Planned")),IF(_calc!BB57=0,"Expired",IF(_calc!BX57=0,"Expiring","Completed"))))))</f>
        <v/>
      </c>
      <c r="N57" s="60" t="str">
        <f ca="1">IF(OR($A57="",N$6=""),"",IF($AB57="Left","–",IF(_calc!K57=0,"–",IF(_calc!AG57=0,IF(_calc!CU57&gt;0,"Failed",IF(AND(_calc!FI57&gt;0,TODAY()&gt;_calc!FI57),"Overdue","Planned")),IF(_calc!BC57=0,"Expired",IF(_calc!BY57=0,"Expiring","Completed"))))))</f>
        <v/>
      </c>
      <c r="O57" s="60" t="str">
        <f ca="1">IF(OR($A57="",O$6=""),"",IF($AB57="Left","–",IF(_calc!L57=0,"–",IF(_calc!AH57=0,IF(_calc!CV57&gt;0,"Failed",IF(AND(_calc!FJ57&gt;0,TODAY()&gt;_calc!FJ57),"Overdue","Planned")),IF(_calc!BD57=0,"Expired",IF(_calc!BZ57=0,"Expiring","Completed"))))))</f>
        <v/>
      </c>
      <c r="P57" s="60" t="str">
        <f ca="1">IF(OR($A57="",P$6=""),"",IF($AB57="Left","–",IF(_calc!M57=0,"–",IF(_calc!AI57=0,IF(_calc!CW57&gt;0,"Failed",IF(AND(_calc!FK57&gt;0,TODAY()&gt;_calc!FK57),"Overdue","Planned")),IF(_calc!BE57=0,"Expired",IF(_calc!CA57=0,"Expiring","Completed"))))))</f>
        <v/>
      </c>
      <c r="Q57" s="60" t="str">
        <f ca="1">IF(OR($A57="",Q$6=""),"",IF($AB57="Left","–",IF(_calc!N57=0,"–",IF(_calc!AJ57=0,IF(_calc!CX57&gt;0,"Failed",IF(AND(_calc!FL57&gt;0,TODAY()&gt;_calc!FL57),"Overdue","Planned")),IF(_calc!BF57=0,"Expired",IF(_calc!CB57=0,"Expiring","Completed"))))))</f>
        <v/>
      </c>
      <c r="R57" s="60" t="str">
        <f ca="1">IF(OR($A57="",R$6=""),"",IF($AB57="Left","–",IF(_calc!O57=0,"–",IF(_calc!AK57=0,IF(_calc!CY57&gt;0,"Failed",IF(AND(_calc!FM57&gt;0,TODAY()&gt;_calc!FM57),"Overdue","Planned")),IF(_calc!BG57=0,"Expired",IF(_calc!CC57=0,"Expiring","Completed"))))))</f>
        <v/>
      </c>
      <c r="S57" s="60" t="str">
        <f ca="1">IF(OR($A57="",S$6=""),"",IF($AB57="Left","–",IF(_calc!P57=0,"–",IF(_calc!AL57=0,IF(_calc!CZ57&gt;0,"Failed",IF(AND(_calc!FN57&gt;0,TODAY()&gt;_calc!FN57),"Overdue","Planned")),IF(_calc!BH57=0,"Expired",IF(_calc!CD57=0,"Expiring","Completed"))))))</f>
        <v/>
      </c>
      <c r="T57" s="60" t="str">
        <f ca="1">IF(OR($A57="",T$6=""),"",IF($AB57="Left","–",IF(_calc!Q57=0,"–",IF(_calc!AM57=0,IF(_calc!DA57&gt;0,"Failed",IF(AND(_calc!FO57&gt;0,TODAY()&gt;_calc!FO57),"Overdue","Planned")),IF(_calc!BI57=0,"Expired",IF(_calc!CE57=0,"Expiring","Completed"))))))</f>
        <v/>
      </c>
      <c r="U57" s="60" t="str">
        <f ca="1">IF(OR($A57="",U$6=""),"",IF($AB57="Left","–",IF(_calc!R57=0,"–",IF(_calc!AN57=0,IF(_calc!DB57&gt;0,"Failed",IF(AND(_calc!FP57&gt;0,TODAY()&gt;_calc!FP57),"Overdue","Planned")),IF(_calc!BJ57=0,"Expired",IF(_calc!CF57=0,"Expiring","Completed"))))))</f>
        <v/>
      </c>
      <c r="V57" s="60" t="str">
        <f ca="1">IF(OR($A57="",V$6=""),"",IF($AB57="Left","–",IF(_calc!S57=0,"–",IF(_calc!AO57=0,IF(_calc!DC57&gt;0,"Failed",IF(AND(_calc!FQ57&gt;0,TODAY()&gt;_calc!FQ57),"Overdue","Planned")),IF(_calc!BK57=0,"Expired",IF(_calc!CG57=0,"Expiring","Completed"))))))</f>
        <v/>
      </c>
      <c r="W57" s="60" t="str">
        <f ca="1">IF(OR($A57="",W$6=""),"",IF($AB57="Left","–",IF(_calc!T57=0,"–",IF(_calc!AP57=0,IF(_calc!DD57&gt;0,"Failed",IF(AND(_calc!FR57&gt;0,TODAY()&gt;_calc!FR57),"Overdue","Planned")),IF(_calc!BL57=0,"Expired",IF(_calc!CH57=0,"Expiring","Completed"))))))</f>
        <v/>
      </c>
      <c r="X57" s="60" t="str">
        <f ca="1">IF(OR($A57="",X$6=""),"",IF($AB57="Left","–",IF(_calc!U57=0,"–",IF(_calc!AQ57=0,IF(_calc!DE57&gt;0,"Failed",IF(AND(_calc!FS57&gt;0,TODAY()&gt;_calc!FS57),"Overdue","Planned")),IF(_calc!BM57=0,"Expired",IF(_calc!CI57=0,"Expiring","Completed"))))))</f>
        <v/>
      </c>
      <c r="Y57" s="60" t="str">
        <f ca="1">IF(OR($A57="",Y$6=""),"",IF($AB57="Left","–",IF(_calc!V57=0,"–",IF(_calc!AR57=0,IF(_calc!DF57&gt;0,"Failed",IF(AND(_calc!FT57&gt;0,TODAY()&gt;_calc!FT57),"Overdue","Planned")),IF(_calc!BN57=0,"Expired",IF(_calc!CJ57=0,"Expiring","Completed"))))))</f>
        <v/>
      </c>
      <c r="Z57" s="60" t="str">
        <f ca="1">IF(OR($A57="",Z$6=""),"",IF($AB57="Left","–",IF(_calc!W57=0,"–",IF(_calc!AS57=0,IF(_calc!DG57&gt;0,"Failed",IF(AND(_calc!FU57&gt;0,TODAY()&gt;_calc!FU57),"Overdue","Planned")),IF(_calc!BO57=0,"Expired",IF(_calc!CK57=0,"Expiring","Completed"))))))</f>
        <v/>
      </c>
      <c r="AA57" s="60" t="str">
        <f ca="1">IF(OR($A57="",AA$6=""),"",IF($AB57="Left","–",IF(_calc!X57=0,"–",IF(_calc!AT57=0,IF(_calc!DH57&gt;0,"Failed",IF(AND(_calc!FV57&gt;0,TODAY()&gt;_calc!FV57),"Overdue","Planned")),IF(_calc!BP57=0,"Expired",IF(_calc!CL57=0,"Expiring","Completed"))))))</f>
        <v/>
      </c>
      <c r="AB57" t="str">
        <f>IF(People!$A55="","",People!$G55&amp;"")</f>
        <v/>
      </c>
    </row>
    <row r="58" spans="1:28" ht="18" customHeight="1" x14ac:dyDescent="0.3">
      <c r="A58" s="31" t="str">
        <f>IF(People!$A56="","",People!$A56&amp;"")</f>
        <v/>
      </c>
      <c r="B58" s="32" t="str">
        <f>IF(People!$A56="","",People!$B56&amp;"")</f>
        <v/>
      </c>
      <c r="C58" s="31" t="str">
        <f>IF(People!$A56="","",People!$C56&amp;"")</f>
        <v/>
      </c>
      <c r="D58" s="31" t="str">
        <f>IF(People!$A56="","",People!$D56&amp;"")</f>
        <v/>
      </c>
      <c r="E58" s="35" t="str">
        <f t="shared" si="4"/>
        <v/>
      </c>
      <c r="F58" s="35" t="str">
        <f t="shared" si="5"/>
        <v/>
      </c>
      <c r="G58" s="59" t="str">
        <f t="shared" si="6"/>
        <v/>
      </c>
      <c r="H58" s="60" t="str">
        <f ca="1">IF(OR($A58="",H$6=""),"",IF($AB58="Left","–",IF(_calc!E58=0,"–",IF(_calc!AA58=0,IF(_calc!CO58&gt;0,"Failed",IF(AND(_calc!FC58&gt;0,TODAY()&gt;_calc!FC58),"Overdue","Planned")),IF(_calc!AW58=0,"Expired",IF(_calc!BS58=0,"Expiring","Completed"))))))</f>
        <v/>
      </c>
      <c r="I58" s="60" t="str">
        <f ca="1">IF(OR($A58="",I$6=""),"",IF($AB58="Left","–",IF(_calc!F58=0,"–",IF(_calc!AB58=0,IF(_calc!CP58&gt;0,"Failed",IF(AND(_calc!FD58&gt;0,TODAY()&gt;_calc!FD58),"Overdue","Planned")),IF(_calc!AX58=0,"Expired",IF(_calc!BT58=0,"Expiring","Completed"))))))</f>
        <v/>
      </c>
      <c r="J58" s="60" t="str">
        <f ca="1">IF(OR($A58="",J$6=""),"",IF($AB58="Left","–",IF(_calc!G58=0,"–",IF(_calc!AC58=0,IF(_calc!CQ58&gt;0,"Failed",IF(AND(_calc!FE58&gt;0,TODAY()&gt;_calc!FE58),"Overdue","Planned")),IF(_calc!AY58=0,"Expired",IF(_calc!BU58=0,"Expiring","Completed"))))))</f>
        <v/>
      </c>
      <c r="K58" s="60" t="str">
        <f ca="1">IF(OR($A58="",K$6=""),"",IF($AB58="Left","–",IF(_calc!H58=0,"–",IF(_calc!AD58=0,IF(_calc!CR58&gt;0,"Failed",IF(AND(_calc!FF58&gt;0,TODAY()&gt;_calc!FF58),"Overdue","Planned")),IF(_calc!AZ58=0,"Expired",IF(_calc!BV58=0,"Expiring","Completed"))))))</f>
        <v/>
      </c>
      <c r="L58" s="60" t="str">
        <f ca="1">IF(OR($A58="",L$6=""),"",IF($AB58="Left","–",IF(_calc!I58=0,"–",IF(_calc!AE58=0,IF(_calc!CS58&gt;0,"Failed",IF(AND(_calc!FG58&gt;0,TODAY()&gt;_calc!FG58),"Overdue","Planned")),IF(_calc!BA58=0,"Expired",IF(_calc!BW58=0,"Expiring","Completed"))))))</f>
        <v/>
      </c>
      <c r="M58" s="60" t="str">
        <f ca="1">IF(OR($A58="",M$6=""),"",IF($AB58="Left","–",IF(_calc!J58=0,"–",IF(_calc!AF58=0,IF(_calc!CT58&gt;0,"Failed",IF(AND(_calc!FH58&gt;0,TODAY()&gt;_calc!FH58),"Overdue","Planned")),IF(_calc!BB58=0,"Expired",IF(_calc!BX58=0,"Expiring","Completed"))))))</f>
        <v/>
      </c>
      <c r="N58" s="60" t="str">
        <f ca="1">IF(OR($A58="",N$6=""),"",IF($AB58="Left","–",IF(_calc!K58=0,"–",IF(_calc!AG58=0,IF(_calc!CU58&gt;0,"Failed",IF(AND(_calc!FI58&gt;0,TODAY()&gt;_calc!FI58),"Overdue","Planned")),IF(_calc!BC58=0,"Expired",IF(_calc!BY58=0,"Expiring","Completed"))))))</f>
        <v/>
      </c>
      <c r="O58" s="60" t="str">
        <f ca="1">IF(OR($A58="",O$6=""),"",IF($AB58="Left","–",IF(_calc!L58=0,"–",IF(_calc!AH58=0,IF(_calc!CV58&gt;0,"Failed",IF(AND(_calc!FJ58&gt;0,TODAY()&gt;_calc!FJ58),"Overdue","Planned")),IF(_calc!BD58=0,"Expired",IF(_calc!BZ58=0,"Expiring","Completed"))))))</f>
        <v/>
      </c>
      <c r="P58" s="60" t="str">
        <f ca="1">IF(OR($A58="",P$6=""),"",IF($AB58="Left","–",IF(_calc!M58=0,"–",IF(_calc!AI58=0,IF(_calc!CW58&gt;0,"Failed",IF(AND(_calc!FK58&gt;0,TODAY()&gt;_calc!FK58),"Overdue","Planned")),IF(_calc!BE58=0,"Expired",IF(_calc!CA58=0,"Expiring","Completed"))))))</f>
        <v/>
      </c>
      <c r="Q58" s="60" t="str">
        <f ca="1">IF(OR($A58="",Q$6=""),"",IF($AB58="Left","–",IF(_calc!N58=0,"–",IF(_calc!AJ58=0,IF(_calc!CX58&gt;0,"Failed",IF(AND(_calc!FL58&gt;0,TODAY()&gt;_calc!FL58),"Overdue","Planned")),IF(_calc!BF58=0,"Expired",IF(_calc!CB58=0,"Expiring","Completed"))))))</f>
        <v/>
      </c>
      <c r="R58" s="60" t="str">
        <f ca="1">IF(OR($A58="",R$6=""),"",IF($AB58="Left","–",IF(_calc!O58=0,"–",IF(_calc!AK58=0,IF(_calc!CY58&gt;0,"Failed",IF(AND(_calc!FM58&gt;0,TODAY()&gt;_calc!FM58),"Overdue","Planned")),IF(_calc!BG58=0,"Expired",IF(_calc!CC58=0,"Expiring","Completed"))))))</f>
        <v/>
      </c>
      <c r="S58" s="60" t="str">
        <f ca="1">IF(OR($A58="",S$6=""),"",IF($AB58="Left","–",IF(_calc!P58=0,"–",IF(_calc!AL58=0,IF(_calc!CZ58&gt;0,"Failed",IF(AND(_calc!FN58&gt;0,TODAY()&gt;_calc!FN58),"Overdue","Planned")),IF(_calc!BH58=0,"Expired",IF(_calc!CD58=0,"Expiring","Completed"))))))</f>
        <v/>
      </c>
      <c r="T58" s="60" t="str">
        <f ca="1">IF(OR($A58="",T$6=""),"",IF($AB58="Left","–",IF(_calc!Q58=0,"–",IF(_calc!AM58=0,IF(_calc!DA58&gt;0,"Failed",IF(AND(_calc!FO58&gt;0,TODAY()&gt;_calc!FO58),"Overdue","Planned")),IF(_calc!BI58=0,"Expired",IF(_calc!CE58=0,"Expiring","Completed"))))))</f>
        <v/>
      </c>
      <c r="U58" s="60" t="str">
        <f ca="1">IF(OR($A58="",U$6=""),"",IF($AB58="Left","–",IF(_calc!R58=0,"–",IF(_calc!AN58=0,IF(_calc!DB58&gt;0,"Failed",IF(AND(_calc!FP58&gt;0,TODAY()&gt;_calc!FP58),"Overdue","Planned")),IF(_calc!BJ58=0,"Expired",IF(_calc!CF58=0,"Expiring","Completed"))))))</f>
        <v/>
      </c>
      <c r="V58" s="60" t="str">
        <f ca="1">IF(OR($A58="",V$6=""),"",IF($AB58="Left","–",IF(_calc!S58=0,"–",IF(_calc!AO58=0,IF(_calc!DC58&gt;0,"Failed",IF(AND(_calc!FQ58&gt;0,TODAY()&gt;_calc!FQ58),"Overdue","Planned")),IF(_calc!BK58=0,"Expired",IF(_calc!CG58=0,"Expiring","Completed"))))))</f>
        <v/>
      </c>
      <c r="W58" s="60" t="str">
        <f ca="1">IF(OR($A58="",W$6=""),"",IF($AB58="Left","–",IF(_calc!T58=0,"–",IF(_calc!AP58=0,IF(_calc!DD58&gt;0,"Failed",IF(AND(_calc!FR58&gt;0,TODAY()&gt;_calc!FR58),"Overdue","Planned")),IF(_calc!BL58=0,"Expired",IF(_calc!CH58=0,"Expiring","Completed"))))))</f>
        <v/>
      </c>
      <c r="X58" s="60" t="str">
        <f ca="1">IF(OR($A58="",X$6=""),"",IF($AB58="Left","–",IF(_calc!U58=0,"–",IF(_calc!AQ58=0,IF(_calc!DE58&gt;0,"Failed",IF(AND(_calc!FS58&gt;0,TODAY()&gt;_calc!FS58),"Overdue","Planned")),IF(_calc!BM58=0,"Expired",IF(_calc!CI58=0,"Expiring","Completed"))))))</f>
        <v/>
      </c>
      <c r="Y58" s="60" t="str">
        <f ca="1">IF(OR($A58="",Y$6=""),"",IF($AB58="Left","–",IF(_calc!V58=0,"–",IF(_calc!AR58=0,IF(_calc!DF58&gt;0,"Failed",IF(AND(_calc!FT58&gt;0,TODAY()&gt;_calc!FT58),"Overdue","Planned")),IF(_calc!BN58=0,"Expired",IF(_calc!CJ58=0,"Expiring","Completed"))))))</f>
        <v/>
      </c>
      <c r="Z58" s="60" t="str">
        <f ca="1">IF(OR($A58="",Z$6=""),"",IF($AB58="Left","–",IF(_calc!W58=0,"–",IF(_calc!AS58=0,IF(_calc!DG58&gt;0,"Failed",IF(AND(_calc!FU58&gt;0,TODAY()&gt;_calc!FU58),"Overdue","Planned")),IF(_calc!BO58=0,"Expired",IF(_calc!CK58=0,"Expiring","Completed"))))))</f>
        <v/>
      </c>
      <c r="AA58" s="60" t="str">
        <f ca="1">IF(OR($A58="",AA$6=""),"",IF($AB58="Left","–",IF(_calc!X58=0,"–",IF(_calc!AT58=0,IF(_calc!DH58&gt;0,"Failed",IF(AND(_calc!FV58&gt;0,TODAY()&gt;_calc!FV58),"Overdue","Planned")),IF(_calc!BP58=0,"Expired",IF(_calc!CL58=0,"Expiring","Completed"))))))</f>
        <v/>
      </c>
      <c r="AB58" t="str">
        <f>IF(People!$A56="","",People!$G56&amp;"")</f>
        <v/>
      </c>
    </row>
    <row r="59" spans="1:28" ht="18" customHeight="1" x14ac:dyDescent="0.3">
      <c r="A59" s="31" t="str">
        <f>IF(People!$A57="","",People!$A57&amp;"")</f>
        <v/>
      </c>
      <c r="B59" s="32" t="str">
        <f>IF(People!$A57="","",People!$B57&amp;"")</f>
        <v/>
      </c>
      <c r="C59" s="31" t="str">
        <f>IF(People!$A57="","",People!$C57&amp;"")</f>
        <v/>
      </c>
      <c r="D59" s="31" t="str">
        <f>IF(People!$A57="","",People!$D57&amp;"")</f>
        <v/>
      </c>
      <c r="E59" s="35" t="str">
        <f t="shared" si="4"/>
        <v/>
      </c>
      <c r="F59" s="35" t="str">
        <f t="shared" si="5"/>
        <v/>
      </c>
      <c r="G59" s="59" t="str">
        <f t="shared" si="6"/>
        <v/>
      </c>
      <c r="H59" s="60" t="str">
        <f ca="1">IF(OR($A59="",H$6=""),"",IF($AB59="Left","–",IF(_calc!E59=0,"–",IF(_calc!AA59=0,IF(_calc!CO59&gt;0,"Failed",IF(AND(_calc!FC59&gt;0,TODAY()&gt;_calc!FC59),"Overdue","Planned")),IF(_calc!AW59=0,"Expired",IF(_calc!BS59=0,"Expiring","Completed"))))))</f>
        <v/>
      </c>
      <c r="I59" s="60" t="str">
        <f ca="1">IF(OR($A59="",I$6=""),"",IF($AB59="Left","–",IF(_calc!F59=0,"–",IF(_calc!AB59=0,IF(_calc!CP59&gt;0,"Failed",IF(AND(_calc!FD59&gt;0,TODAY()&gt;_calc!FD59),"Overdue","Planned")),IF(_calc!AX59=0,"Expired",IF(_calc!BT59=0,"Expiring","Completed"))))))</f>
        <v/>
      </c>
      <c r="J59" s="60" t="str">
        <f ca="1">IF(OR($A59="",J$6=""),"",IF($AB59="Left","–",IF(_calc!G59=0,"–",IF(_calc!AC59=0,IF(_calc!CQ59&gt;0,"Failed",IF(AND(_calc!FE59&gt;0,TODAY()&gt;_calc!FE59),"Overdue","Planned")),IF(_calc!AY59=0,"Expired",IF(_calc!BU59=0,"Expiring","Completed"))))))</f>
        <v/>
      </c>
      <c r="K59" s="60" t="str">
        <f ca="1">IF(OR($A59="",K$6=""),"",IF($AB59="Left","–",IF(_calc!H59=0,"–",IF(_calc!AD59=0,IF(_calc!CR59&gt;0,"Failed",IF(AND(_calc!FF59&gt;0,TODAY()&gt;_calc!FF59),"Overdue","Planned")),IF(_calc!AZ59=0,"Expired",IF(_calc!BV59=0,"Expiring","Completed"))))))</f>
        <v/>
      </c>
      <c r="L59" s="60" t="str">
        <f ca="1">IF(OR($A59="",L$6=""),"",IF($AB59="Left","–",IF(_calc!I59=0,"–",IF(_calc!AE59=0,IF(_calc!CS59&gt;0,"Failed",IF(AND(_calc!FG59&gt;0,TODAY()&gt;_calc!FG59),"Overdue","Planned")),IF(_calc!BA59=0,"Expired",IF(_calc!BW59=0,"Expiring","Completed"))))))</f>
        <v/>
      </c>
      <c r="M59" s="60" t="str">
        <f ca="1">IF(OR($A59="",M$6=""),"",IF($AB59="Left","–",IF(_calc!J59=0,"–",IF(_calc!AF59=0,IF(_calc!CT59&gt;0,"Failed",IF(AND(_calc!FH59&gt;0,TODAY()&gt;_calc!FH59),"Overdue","Planned")),IF(_calc!BB59=0,"Expired",IF(_calc!BX59=0,"Expiring","Completed"))))))</f>
        <v/>
      </c>
      <c r="N59" s="60" t="str">
        <f ca="1">IF(OR($A59="",N$6=""),"",IF($AB59="Left","–",IF(_calc!K59=0,"–",IF(_calc!AG59=0,IF(_calc!CU59&gt;0,"Failed",IF(AND(_calc!FI59&gt;0,TODAY()&gt;_calc!FI59),"Overdue","Planned")),IF(_calc!BC59=0,"Expired",IF(_calc!BY59=0,"Expiring","Completed"))))))</f>
        <v/>
      </c>
      <c r="O59" s="60" t="str">
        <f ca="1">IF(OR($A59="",O$6=""),"",IF($AB59="Left","–",IF(_calc!L59=0,"–",IF(_calc!AH59=0,IF(_calc!CV59&gt;0,"Failed",IF(AND(_calc!FJ59&gt;0,TODAY()&gt;_calc!FJ59),"Overdue","Planned")),IF(_calc!BD59=0,"Expired",IF(_calc!BZ59=0,"Expiring","Completed"))))))</f>
        <v/>
      </c>
      <c r="P59" s="60" t="str">
        <f ca="1">IF(OR($A59="",P$6=""),"",IF($AB59="Left","–",IF(_calc!M59=0,"–",IF(_calc!AI59=0,IF(_calc!CW59&gt;0,"Failed",IF(AND(_calc!FK59&gt;0,TODAY()&gt;_calc!FK59),"Overdue","Planned")),IF(_calc!BE59=0,"Expired",IF(_calc!CA59=0,"Expiring","Completed"))))))</f>
        <v/>
      </c>
      <c r="Q59" s="60" t="str">
        <f ca="1">IF(OR($A59="",Q$6=""),"",IF($AB59="Left","–",IF(_calc!N59=0,"–",IF(_calc!AJ59=0,IF(_calc!CX59&gt;0,"Failed",IF(AND(_calc!FL59&gt;0,TODAY()&gt;_calc!FL59),"Overdue","Planned")),IF(_calc!BF59=0,"Expired",IF(_calc!CB59=0,"Expiring","Completed"))))))</f>
        <v/>
      </c>
      <c r="R59" s="60" t="str">
        <f ca="1">IF(OR($A59="",R$6=""),"",IF($AB59="Left","–",IF(_calc!O59=0,"–",IF(_calc!AK59=0,IF(_calc!CY59&gt;0,"Failed",IF(AND(_calc!FM59&gt;0,TODAY()&gt;_calc!FM59),"Overdue","Planned")),IF(_calc!BG59=0,"Expired",IF(_calc!CC59=0,"Expiring","Completed"))))))</f>
        <v/>
      </c>
      <c r="S59" s="60" t="str">
        <f ca="1">IF(OR($A59="",S$6=""),"",IF($AB59="Left","–",IF(_calc!P59=0,"–",IF(_calc!AL59=0,IF(_calc!CZ59&gt;0,"Failed",IF(AND(_calc!FN59&gt;0,TODAY()&gt;_calc!FN59),"Overdue","Planned")),IF(_calc!BH59=0,"Expired",IF(_calc!CD59=0,"Expiring","Completed"))))))</f>
        <v/>
      </c>
      <c r="T59" s="60" t="str">
        <f ca="1">IF(OR($A59="",T$6=""),"",IF($AB59="Left","–",IF(_calc!Q59=0,"–",IF(_calc!AM59=0,IF(_calc!DA59&gt;0,"Failed",IF(AND(_calc!FO59&gt;0,TODAY()&gt;_calc!FO59),"Overdue","Planned")),IF(_calc!BI59=0,"Expired",IF(_calc!CE59=0,"Expiring","Completed"))))))</f>
        <v/>
      </c>
      <c r="U59" s="60" t="str">
        <f ca="1">IF(OR($A59="",U$6=""),"",IF($AB59="Left","–",IF(_calc!R59=0,"–",IF(_calc!AN59=0,IF(_calc!DB59&gt;0,"Failed",IF(AND(_calc!FP59&gt;0,TODAY()&gt;_calc!FP59),"Overdue","Planned")),IF(_calc!BJ59=0,"Expired",IF(_calc!CF59=0,"Expiring","Completed"))))))</f>
        <v/>
      </c>
      <c r="V59" s="60" t="str">
        <f ca="1">IF(OR($A59="",V$6=""),"",IF($AB59="Left","–",IF(_calc!S59=0,"–",IF(_calc!AO59=0,IF(_calc!DC59&gt;0,"Failed",IF(AND(_calc!FQ59&gt;0,TODAY()&gt;_calc!FQ59),"Overdue","Planned")),IF(_calc!BK59=0,"Expired",IF(_calc!CG59=0,"Expiring","Completed"))))))</f>
        <v/>
      </c>
      <c r="W59" s="60" t="str">
        <f ca="1">IF(OR($A59="",W$6=""),"",IF($AB59="Left","–",IF(_calc!T59=0,"–",IF(_calc!AP59=0,IF(_calc!DD59&gt;0,"Failed",IF(AND(_calc!FR59&gt;0,TODAY()&gt;_calc!FR59),"Overdue","Planned")),IF(_calc!BL59=0,"Expired",IF(_calc!CH59=0,"Expiring","Completed"))))))</f>
        <v/>
      </c>
      <c r="X59" s="60" t="str">
        <f ca="1">IF(OR($A59="",X$6=""),"",IF($AB59="Left","–",IF(_calc!U59=0,"–",IF(_calc!AQ59=0,IF(_calc!DE59&gt;0,"Failed",IF(AND(_calc!FS59&gt;0,TODAY()&gt;_calc!FS59),"Overdue","Planned")),IF(_calc!BM59=0,"Expired",IF(_calc!CI59=0,"Expiring","Completed"))))))</f>
        <v/>
      </c>
      <c r="Y59" s="60" t="str">
        <f ca="1">IF(OR($A59="",Y$6=""),"",IF($AB59="Left","–",IF(_calc!V59=0,"–",IF(_calc!AR59=0,IF(_calc!DF59&gt;0,"Failed",IF(AND(_calc!FT59&gt;0,TODAY()&gt;_calc!FT59),"Overdue","Planned")),IF(_calc!BN59=0,"Expired",IF(_calc!CJ59=0,"Expiring","Completed"))))))</f>
        <v/>
      </c>
      <c r="Z59" s="60" t="str">
        <f ca="1">IF(OR($A59="",Z$6=""),"",IF($AB59="Left","–",IF(_calc!W59=0,"–",IF(_calc!AS59=0,IF(_calc!DG59&gt;0,"Failed",IF(AND(_calc!FU59&gt;0,TODAY()&gt;_calc!FU59),"Overdue","Planned")),IF(_calc!BO59=0,"Expired",IF(_calc!CK59=0,"Expiring","Completed"))))))</f>
        <v/>
      </c>
      <c r="AA59" s="60" t="str">
        <f ca="1">IF(OR($A59="",AA$6=""),"",IF($AB59="Left","–",IF(_calc!X59=0,"–",IF(_calc!AT59=0,IF(_calc!DH59&gt;0,"Failed",IF(AND(_calc!FV59&gt;0,TODAY()&gt;_calc!FV59),"Overdue","Planned")),IF(_calc!BP59=0,"Expired",IF(_calc!CL59=0,"Expiring","Completed"))))))</f>
        <v/>
      </c>
      <c r="AB59" t="str">
        <f>IF(People!$A57="","",People!$G57&amp;"")</f>
        <v/>
      </c>
    </row>
    <row r="60" spans="1:28" ht="18" customHeight="1" x14ac:dyDescent="0.3">
      <c r="A60" s="31" t="str">
        <f>IF(People!$A58="","",People!$A58&amp;"")</f>
        <v/>
      </c>
      <c r="B60" s="32" t="str">
        <f>IF(People!$A58="","",People!$B58&amp;"")</f>
        <v/>
      </c>
      <c r="C60" s="31" t="str">
        <f>IF(People!$A58="","",People!$C58&amp;"")</f>
        <v/>
      </c>
      <c r="D60" s="31" t="str">
        <f>IF(People!$A58="","",People!$D58&amp;"")</f>
        <v/>
      </c>
      <c r="E60" s="35" t="str">
        <f t="shared" si="4"/>
        <v/>
      </c>
      <c r="F60" s="35" t="str">
        <f t="shared" si="5"/>
        <v/>
      </c>
      <c r="G60" s="59" t="str">
        <f t="shared" si="6"/>
        <v/>
      </c>
      <c r="H60" s="60" t="str">
        <f ca="1">IF(OR($A60="",H$6=""),"",IF($AB60="Left","–",IF(_calc!E60=0,"–",IF(_calc!AA60=0,IF(_calc!CO60&gt;0,"Failed",IF(AND(_calc!FC60&gt;0,TODAY()&gt;_calc!FC60),"Overdue","Planned")),IF(_calc!AW60=0,"Expired",IF(_calc!BS60=0,"Expiring","Completed"))))))</f>
        <v/>
      </c>
      <c r="I60" s="60" t="str">
        <f ca="1">IF(OR($A60="",I$6=""),"",IF($AB60="Left","–",IF(_calc!F60=0,"–",IF(_calc!AB60=0,IF(_calc!CP60&gt;0,"Failed",IF(AND(_calc!FD60&gt;0,TODAY()&gt;_calc!FD60),"Overdue","Planned")),IF(_calc!AX60=0,"Expired",IF(_calc!BT60=0,"Expiring","Completed"))))))</f>
        <v/>
      </c>
      <c r="J60" s="60" t="str">
        <f ca="1">IF(OR($A60="",J$6=""),"",IF($AB60="Left","–",IF(_calc!G60=0,"–",IF(_calc!AC60=0,IF(_calc!CQ60&gt;0,"Failed",IF(AND(_calc!FE60&gt;0,TODAY()&gt;_calc!FE60),"Overdue","Planned")),IF(_calc!AY60=0,"Expired",IF(_calc!BU60=0,"Expiring","Completed"))))))</f>
        <v/>
      </c>
      <c r="K60" s="60" t="str">
        <f ca="1">IF(OR($A60="",K$6=""),"",IF($AB60="Left","–",IF(_calc!H60=0,"–",IF(_calc!AD60=0,IF(_calc!CR60&gt;0,"Failed",IF(AND(_calc!FF60&gt;0,TODAY()&gt;_calc!FF60),"Overdue","Planned")),IF(_calc!AZ60=0,"Expired",IF(_calc!BV60=0,"Expiring","Completed"))))))</f>
        <v/>
      </c>
      <c r="L60" s="60" t="str">
        <f ca="1">IF(OR($A60="",L$6=""),"",IF($AB60="Left","–",IF(_calc!I60=0,"–",IF(_calc!AE60=0,IF(_calc!CS60&gt;0,"Failed",IF(AND(_calc!FG60&gt;0,TODAY()&gt;_calc!FG60),"Overdue","Planned")),IF(_calc!BA60=0,"Expired",IF(_calc!BW60=0,"Expiring","Completed"))))))</f>
        <v/>
      </c>
      <c r="M60" s="60" t="str">
        <f ca="1">IF(OR($A60="",M$6=""),"",IF($AB60="Left","–",IF(_calc!J60=0,"–",IF(_calc!AF60=0,IF(_calc!CT60&gt;0,"Failed",IF(AND(_calc!FH60&gt;0,TODAY()&gt;_calc!FH60),"Overdue","Planned")),IF(_calc!BB60=0,"Expired",IF(_calc!BX60=0,"Expiring","Completed"))))))</f>
        <v/>
      </c>
      <c r="N60" s="60" t="str">
        <f ca="1">IF(OR($A60="",N$6=""),"",IF($AB60="Left","–",IF(_calc!K60=0,"–",IF(_calc!AG60=0,IF(_calc!CU60&gt;0,"Failed",IF(AND(_calc!FI60&gt;0,TODAY()&gt;_calc!FI60),"Overdue","Planned")),IF(_calc!BC60=0,"Expired",IF(_calc!BY60=0,"Expiring","Completed"))))))</f>
        <v/>
      </c>
      <c r="O60" s="60" t="str">
        <f ca="1">IF(OR($A60="",O$6=""),"",IF($AB60="Left","–",IF(_calc!L60=0,"–",IF(_calc!AH60=0,IF(_calc!CV60&gt;0,"Failed",IF(AND(_calc!FJ60&gt;0,TODAY()&gt;_calc!FJ60),"Overdue","Planned")),IF(_calc!BD60=0,"Expired",IF(_calc!BZ60=0,"Expiring","Completed"))))))</f>
        <v/>
      </c>
      <c r="P60" s="60" t="str">
        <f ca="1">IF(OR($A60="",P$6=""),"",IF($AB60="Left","–",IF(_calc!M60=0,"–",IF(_calc!AI60=0,IF(_calc!CW60&gt;0,"Failed",IF(AND(_calc!FK60&gt;0,TODAY()&gt;_calc!FK60),"Overdue","Planned")),IF(_calc!BE60=0,"Expired",IF(_calc!CA60=0,"Expiring","Completed"))))))</f>
        <v/>
      </c>
      <c r="Q60" s="60" t="str">
        <f ca="1">IF(OR($A60="",Q$6=""),"",IF($AB60="Left","–",IF(_calc!N60=0,"–",IF(_calc!AJ60=0,IF(_calc!CX60&gt;0,"Failed",IF(AND(_calc!FL60&gt;0,TODAY()&gt;_calc!FL60),"Overdue","Planned")),IF(_calc!BF60=0,"Expired",IF(_calc!CB60=0,"Expiring","Completed"))))))</f>
        <v/>
      </c>
      <c r="R60" s="60" t="str">
        <f ca="1">IF(OR($A60="",R$6=""),"",IF($AB60="Left","–",IF(_calc!O60=0,"–",IF(_calc!AK60=0,IF(_calc!CY60&gt;0,"Failed",IF(AND(_calc!FM60&gt;0,TODAY()&gt;_calc!FM60),"Overdue","Planned")),IF(_calc!BG60=0,"Expired",IF(_calc!CC60=0,"Expiring","Completed"))))))</f>
        <v/>
      </c>
      <c r="S60" s="60" t="str">
        <f ca="1">IF(OR($A60="",S$6=""),"",IF($AB60="Left","–",IF(_calc!P60=0,"–",IF(_calc!AL60=0,IF(_calc!CZ60&gt;0,"Failed",IF(AND(_calc!FN60&gt;0,TODAY()&gt;_calc!FN60),"Overdue","Planned")),IF(_calc!BH60=0,"Expired",IF(_calc!CD60=0,"Expiring","Completed"))))))</f>
        <v/>
      </c>
      <c r="T60" s="60" t="str">
        <f ca="1">IF(OR($A60="",T$6=""),"",IF($AB60="Left","–",IF(_calc!Q60=0,"–",IF(_calc!AM60=0,IF(_calc!DA60&gt;0,"Failed",IF(AND(_calc!FO60&gt;0,TODAY()&gt;_calc!FO60),"Overdue","Planned")),IF(_calc!BI60=0,"Expired",IF(_calc!CE60=0,"Expiring","Completed"))))))</f>
        <v/>
      </c>
      <c r="U60" s="60" t="str">
        <f ca="1">IF(OR($A60="",U$6=""),"",IF($AB60="Left","–",IF(_calc!R60=0,"–",IF(_calc!AN60=0,IF(_calc!DB60&gt;0,"Failed",IF(AND(_calc!FP60&gt;0,TODAY()&gt;_calc!FP60),"Overdue","Planned")),IF(_calc!BJ60=0,"Expired",IF(_calc!CF60=0,"Expiring","Completed"))))))</f>
        <v/>
      </c>
      <c r="V60" s="60" t="str">
        <f ca="1">IF(OR($A60="",V$6=""),"",IF($AB60="Left","–",IF(_calc!S60=0,"–",IF(_calc!AO60=0,IF(_calc!DC60&gt;0,"Failed",IF(AND(_calc!FQ60&gt;0,TODAY()&gt;_calc!FQ60),"Overdue","Planned")),IF(_calc!BK60=0,"Expired",IF(_calc!CG60=0,"Expiring","Completed"))))))</f>
        <v/>
      </c>
      <c r="W60" s="60" t="str">
        <f ca="1">IF(OR($A60="",W$6=""),"",IF($AB60="Left","–",IF(_calc!T60=0,"–",IF(_calc!AP60=0,IF(_calc!DD60&gt;0,"Failed",IF(AND(_calc!FR60&gt;0,TODAY()&gt;_calc!FR60),"Overdue","Planned")),IF(_calc!BL60=0,"Expired",IF(_calc!CH60=0,"Expiring","Completed"))))))</f>
        <v/>
      </c>
      <c r="X60" s="60" t="str">
        <f ca="1">IF(OR($A60="",X$6=""),"",IF($AB60="Left","–",IF(_calc!U60=0,"–",IF(_calc!AQ60=0,IF(_calc!DE60&gt;0,"Failed",IF(AND(_calc!FS60&gt;0,TODAY()&gt;_calc!FS60),"Overdue","Planned")),IF(_calc!BM60=0,"Expired",IF(_calc!CI60=0,"Expiring","Completed"))))))</f>
        <v/>
      </c>
      <c r="Y60" s="60" t="str">
        <f ca="1">IF(OR($A60="",Y$6=""),"",IF($AB60="Left","–",IF(_calc!V60=0,"–",IF(_calc!AR60=0,IF(_calc!DF60&gt;0,"Failed",IF(AND(_calc!FT60&gt;0,TODAY()&gt;_calc!FT60),"Overdue","Planned")),IF(_calc!BN60=0,"Expired",IF(_calc!CJ60=0,"Expiring","Completed"))))))</f>
        <v/>
      </c>
      <c r="Z60" s="60" t="str">
        <f ca="1">IF(OR($A60="",Z$6=""),"",IF($AB60="Left","–",IF(_calc!W60=0,"–",IF(_calc!AS60=0,IF(_calc!DG60&gt;0,"Failed",IF(AND(_calc!FU60&gt;0,TODAY()&gt;_calc!FU60),"Overdue","Planned")),IF(_calc!BO60=0,"Expired",IF(_calc!CK60=0,"Expiring","Completed"))))))</f>
        <v/>
      </c>
      <c r="AA60" s="60" t="str">
        <f ca="1">IF(OR($A60="",AA$6=""),"",IF($AB60="Left","–",IF(_calc!X60=0,"–",IF(_calc!AT60=0,IF(_calc!DH60&gt;0,"Failed",IF(AND(_calc!FV60&gt;0,TODAY()&gt;_calc!FV60),"Overdue","Planned")),IF(_calc!BP60=0,"Expired",IF(_calc!CL60=0,"Expiring","Completed"))))))</f>
        <v/>
      </c>
      <c r="AB60" t="str">
        <f>IF(People!$A58="","",People!$G58&amp;"")</f>
        <v/>
      </c>
    </row>
    <row r="61" spans="1:28" ht="18" customHeight="1" x14ac:dyDescent="0.3">
      <c r="A61" s="31" t="str">
        <f>IF(People!$A59="","",People!$A59&amp;"")</f>
        <v/>
      </c>
      <c r="B61" s="32" t="str">
        <f>IF(People!$A59="","",People!$B59&amp;"")</f>
        <v/>
      </c>
      <c r="C61" s="31" t="str">
        <f>IF(People!$A59="","",People!$C59&amp;"")</f>
        <v/>
      </c>
      <c r="D61" s="31" t="str">
        <f>IF(People!$A59="","",People!$D59&amp;"")</f>
        <v/>
      </c>
      <c r="E61" s="35" t="str">
        <f t="shared" si="4"/>
        <v/>
      </c>
      <c r="F61" s="35" t="str">
        <f t="shared" si="5"/>
        <v/>
      </c>
      <c r="G61" s="59" t="str">
        <f t="shared" si="6"/>
        <v/>
      </c>
      <c r="H61" s="60" t="str">
        <f ca="1">IF(OR($A61="",H$6=""),"",IF($AB61="Left","–",IF(_calc!E61=0,"–",IF(_calc!AA61=0,IF(_calc!CO61&gt;0,"Failed",IF(AND(_calc!FC61&gt;0,TODAY()&gt;_calc!FC61),"Overdue","Planned")),IF(_calc!AW61=0,"Expired",IF(_calc!BS61=0,"Expiring","Completed"))))))</f>
        <v/>
      </c>
      <c r="I61" s="60" t="str">
        <f ca="1">IF(OR($A61="",I$6=""),"",IF($AB61="Left","–",IF(_calc!F61=0,"–",IF(_calc!AB61=0,IF(_calc!CP61&gt;0,"Failed",IF(AND(_calc!FD61&gt;0,TODAY()&gt;_calc!FD61),"Overdue","Planned")),IF(_calc!AX61=0,"Expired",IF(_calc!BT61=0,"Expiring","Completed"))))))</f>
        <v/>
      </c>
      <c r="J61" s="60" t="str">
        <f ca="1">IF(OR($A61="",J$6=""),"",IF($AB61="Left","–",IF(_calc!G61=0,"–",IF(_calc!AC61=0,IF(_calc!CQ61&gt;0,"Failed",IF(AND(_calc!FE61&gt;0,TODAY()&gt;_calc!FE61),"Overdue","Planned")),IF(_calc!AY61=0,"Expired",IF(_calc!BU61=0,"Expiring","Completed"))))))</f>
        <v/>
      </c>
      <c r="K61" s="60" t="str">
        <f ca="1">IF(OR($A61="",K$6=""),"",IF($AB61="Left","–",IF(_calc!H61=0,"–",IF(_calc!AD61=0,IF(_calc!CR61&gt;0,"Failed",IF(AND(_calc!FF61&gt;0,TODAY()&gt;_calc!FF61),"Overdue","Planned")),IF(_calc!AZ61=0,"Expired",IF(_calc!BV61=0,"Expiring","Completed"))))))</f>
        <v/>
      </c>
      <c r="L61" s="60" t="str">
        <f ca="1">IF(OR($A61="",L$6=""),"",IF($AB61="Left","–",IF(_calc!I61=0,"–",IF(_calc!AE61=0,IF(_calc!CS61&gt;0,"Failed",IF(AND(_calc!FG61&gt;0,TODAY()&gt;_calc!FG61),"Overdue","Planned")),IF(_calc!BA61=0,"Expired",IF(_calc!BW61=0,"Expiring","Completed"))))))</f>
        <v/>
      </c>
      <c r="M61" s="60" t="str">
        <f ca="1">IF(OR($A61="",M$6=""),"",IF($AB61="Left","–",IF(_calc!J61=0,"–",IF(_calc!AF61=0,IF(_calc!CT61&gt;0,"Failed",IF(AND(_calc!FH61&gt;0,TODAY()&gt;_calc!FH61),"Overdue","Planned")),IF(_calc!BB61=0,"Expired",IF(_calc!BX61=0,"Expiring","Completed"))))))</f>
        <v/>
      </c>
      <c r="N61" s="60" t="str">
        <f ca="1">IF(OR($A61="",N$6=""),"",IF($AB61="Left","–",IF(_calc!K61=0,"–",IF(_calc!AG61=0,IF(_calc!CU61&gt;0,"Failed",IF(AND(_calc!FI61&gt;0,TODAY()&gt;_calc!FI61),"Overdue","Planned")),IF(_calc!BC61=0,"Expired",IF(_calc!BY61=0,"Expiring","Completed"))))))</f>
        <v/>
      </c>
      <c r="O61" s="60" t="str">
        <f ca="1">IF(OR($A61="",O$6=""),"",IF($AB61="Left","–",IF(_calc!L61=0,"–",IF(_calc!AH61=0,IF(_calc!CV61&gt;0,"Failed",IF(AND(_calc!FJ61&gt;0,TODAY()&gt;_calc!FJ61),"Overdue","Planned")),IF(_calc!BD61=0,"Expired",IF(_calc!BZ61=0,"Expiring","Completed"))))))</f>
        <v/>
      </c>
      <c r="P61" s="60" t="str">
        <f ca="1">IF(OR($A61="",P$6=""),"",IF($AB61="Left","–",IF(_calc!M61=0,"–",IF(_calc!AI61=0,IF(_calc!CW61&gt;0,"Failed",IF(AND(_calc!FK61&gt;0,TODAY()&gt;_calc!FK61),"Overdue","Planned")),IF(_calc!BE61=0,"Expired",IF(_calc!CA61=0,"Expiring","Completed"))))))</f>
        <v/>
      </c>
      <c r="Q61" s="60" t="str">
        <f ca="1">IF(OR($A61="",Q$6=""),"",IF($AB61="Left","–",IF(_calc!N61=0,"–",IF(_calc!AJ61=0,IF(_calc!CX61&gt;0,"Failed",IF(AND(_calc!FL61&gt;0,TODAY()&gt;_calc!FL61),"Overdue","Planned")),IF(_calc!BF61=0,"Expired",IF(_calc!CB61=0,"Expiring","Completed"))))))</f>
        <v/>
      </c>
      <c r="R61" s="60" t="str">
        <f ca="1">IF(OR($A61="",R$6=""),"",IF($AB61="Left","–",IF(_calc!O61=0,"–",IF(_calc!AK61=0,IF(_calc!CY61&gt;0,"Failed",IF(AND(_calc!FM61&gt;0,TODAY()&gt;_calc!FM61),"Overdue","Planned")),IF(_calc!BG61=0,"Expired",IF(_calc!CC61=0,"Expiring","Completed"))))))</f>
        <v/>
      </c>
      <c r="S61" s="60" t="str">
        <f ca="1">IF(OR($A61="",S$6=""),"",IF($AB61="Left","–",IF(_calc!P61=0,"–",IF(_calc!AL61=0,IF(_calc!CZ61&gt;0,"Failed",IF(AND(_calc!FN61&gt;0,TODAY()&gt;_calc!FN61),"Overdue","Planned")),IF(_calc!BH61=0,"Expired",IF(_calc!CD61=0,"Expiring","Completed"))))))</f>
        <v/>
      </c>
      <c r="T61" s="60" t="str">
        <f ca="1">IF(OR($A61="",T$6=""),"",IF($AB61="Left","–",IF(_calc!Q61=0,"–",IF(_calc!AM61=0,IF(_calc!DA61&gt;0,"Failed",IF(AND(_calc!FO61&gt;0,TODAY()&gt;_calc!FO61),"Overdue","Planned")),IF(_calc!BI61=0,"Expired",IF(_calc!CE61=0,"Expiring","Completed"))))))</f>
        <v/>
      </c>
      <c r="U61" s="60" t="str">
        <f ca="1">IF(OR($A61="",U$6=""),"",IF($AB61="Left","–",IF(_calc!R61=0,"–",IF(_calc!AN61=0,IF(_calc!DB61&gt;0,"Failed",IF(AND(_calc!FP61&gt;0,TODAY()&gt;_calc!FP61),"Overdue","Planned")),IF(_calc!BJ61=0,"Expired",IF(_calc!CF61=0,"Expiring","Completed"))))))</f>
        <v/>
      </c>
      <c r="V61" s="60" t="str">
        <f ca="1">IF(OR($A61="",V$6=""),"",IF($AB61="Left","–",IF(_calc!S61=0,"–",IF(_calc!AO61=0,IF(_calc!DC61&gt;0,"Failed",IF(AND(_calc!FQ61&gt;0,TODAY()&gt;_calc!FQ61),"Overdue","Planned")),IF(_calc!BK61=0,"Expired",IF(_calc!CG61=0,"Expiring","Completed"))))))</f>
        <v/>
      </c>
      <c r="W61" s="60" t="str">
        <f ca="1">IF(OR($A61="",W$6=""),"",IF($AB61="Left","–",IF(_calc!T61=0,"–",IF(_calc!AP61=0,IF(_calc!DD61&gt;0,"Failed",IF(AND(_calc!FR61&gt;0,TODAY()&gt;_calc!FR61),"Overdue","Planned")),IF(_calc!BL61=0,"Expired",IF(_calc!CH61=0,"Expiring","Completed"))))))</f>
        <v/>
      </c>
      <c r="X61" s="60" t="str">
        <f ca="1">IF(OR($A61="",X$6=""),"",IF($AB61="Left","–",IF(_calc!U61=0,"–",IF(_calc!AQ61=0,IF(_calc!DE61&gt;0,"Failed",IF(AND(_calc!FS61&gt;0,TODAY()&gt;_calc!FS61),"Overdue","Planned")),IF(_calc!BM61=0,"Expired",IF(_calc!CI61=0,"Expiring","Completed"))))))</f>
        <v/>
      </c>
      <c r="Y61" s="60" t="str">
        <f ca="1">IF(OR($A61="",Y$6=""),"",IF($AB61="Left","–",IF(_calc!V61=0,"–",IF(_calc!AR61=0,IF(_calc!DF61&gt;0,"Failed",IF(AND(_calc!FT61&gt;0,TODAY()&gt;_calc!FT61),"Overdue","Planned")),IF(_calc!BN61=0,"Expired",IF(_calc!CJ61=0,"Expiring","Completed"))))))</f>
        <v/>
      </c>
      <c r="Z61" s="60" t="str">
        <f ca="1">IF(OR($A61="",Z$6=""),"",IF($AB61="Left","–",IF(_calc!W61=0,"–",IF(_calc!AS61=0,IF(_calc!DG61&gt;0,"Failed",IF(AND(_calc!FU61&gt;0,TODAY()&gt;_calc!FU61),"Overdue","Planned")),IF(_calc!BO61=0,"Expired",IF(_calc!CK61=0,"Expiring","Completed"))))))</f>
        <v/>
      </c>
      <c r="AA61" s="60" t="str">
        <f ca="1">IF(OR($A61="",AA$6=""),"",IF($AB61="Left","–",IF(_calc!X61=0,"–",IF(_calc!AT61=0,IF(_calc!DH61&gt;0,"Failed",IF(AND(_calc!FV61&gt;0,TODAY()&gt;_calc!FV61),"Overdue","Planned")),IF(_calc!BP61=0,"Expired",IF(_calc!CL61=0,"Expiring","Completed"))))))</f>
        <v/>
      </c>
      <c r="AB61" t="str">
        <f>IF(People!$A59="","",People!$G59&amp;"")</f>
        <v/>
      </c>
    </row>
    <row r="62" spans="1:28" ht="18" customHeight="1" x14ac:dyDescent="0.3">
      <c r="A62" s="31" t="str">
        <f>IF(People!$A60="","",People!$A60&amp;"")</f>
        <v/>
      </c>
      <c r="B62" s="32" t="str">
        <f>IF(People!$A60="","",People!$B60&amp;"")</f>
        <v/>
      </c>
      <c r="C62" s="31" t="str">
        <f>IF(People!$A60="","",People!$C60&amp;"")</f>
        <v/>
      </c>
      <c r="D62" s="31" t="str">
        <f>IF(People!$A60="","",People!$D60&amp;"")</f>
        <v/>
      </c>
      <c r="E62" s="35" t="str">
        <f t="shared" si="4"/>
        <v/>
      </c>
      <c r="F62" s="35" t="str">
        <f t="shared" si="5"/>
        <v/>
      </c>
      <c r="G62" s="59" t="str">
        <f t="shared" si="6"/>
        <v/>
      </c>
      <c r="H62" s="60" t="str">
        <f ca="1">IF(OR($A62="",H$6=""),"",IF($AB62="Left","–",IF(_calc!E62=0,"–",IF(_calc!AA62=0,IF(_calc!CO62&gt;0,"Failed",IF(AND(_calc!FC62&gt;0,TODAY()&gt;_calc!FC62),"Overdue","Planned")),IF(_calc!AW62=0,"Expired",IF(_calc!BS62=0,"Expiring","Completed"))))))</f>
        <v/>
      </c>
      <c r="I62" s="60" t="str">
        <f ca="1">IF(OR($A62="",I$6=""),"",IF($AB62="Left","–",IF(_calc!F62=0,"–",IF(_calc!AB62=0,IF(_calc!CP62&gt;0,"Failed",IF(AND(_calc!FD62&gt;0,TODAY()&gt;_calc!FD62),"Overdue","Planned")),IF(_calc!AX62=0,"Expired",IF(_calc!BT62=0,"Expiring","Completed"))))))</f>
        <v/>
      </c>
      <c r="J62" s="60" t="str">
        <f ca="1">IF(OR($A62="",J$6=""),"",IF($AB62="Left","–",IF(_calc!G62=0,"–",IF(_calc!AC62=0,IF(_calc!CQ62&gt;0,"Failed",IF(AND(_calc!FE62&gt;0,TODAY()&gt;_calc!FE62),"Overdue","Planned")),IF(_calc!AY62=0,"Expired",IF(_calc!BU62=0,"Expiring","Completed"))))))</f>
        <v/>
      </c>
      <c r="K62" s="60" t="str">
        <f ca="1">IF(OR($A62="",K$6=""),"",IF($AB62="Left","–",IF(_calc!H62=0,"–",IF(_calc!AD62=0,IF(_calc!CR62&gt;0,"Failed",IF(AND(_calc!FF62&gt;0,TODAY()&gt;_calc!FF62),"Overdue","Planned")),IF(_calc!AZ62=0,"Expired",IF(_calc!BV62=0,"Expiring","Completed"))))))</f>
        <v/>
      </c>
      <c r="L62" s="60" t="str">
        <f ca="1">IF(OR($A62="",L$6=""),"",IF($AB62="Left","–",IF(_calc!I62=0,"–",IF(_calc!AE62=0,IF(_calc!CS62&gt;0,"Failed",IF(AND(_calc!FG62&gt;0,TODAY()&gt;_calc!FG62),"Overdue","Planned")),IF(_calc!BA62=0,"Expired",IF(_calc!BW62=0,"Expiring","Completed"))))))</f>
        <v/>
      </c>
      <c r="M62" s="60" t="str">
        <f ca="1">IF(OR($A62="",M$6=""),"",IF($AB62="Left","–",IF(_calc!J62=0,"–",IF(_calc!AF62=0,IF(_calc!CT62&gt;0,"Failed",IF(AND(_calc!FH62&gt;0,TODAY()&gt;_calc!FH62),"Overdue","Planned")),IF(_calc!BB62=0,"Expired",IF(_calc!BX62=0,"Expiring","Completed"))))))</f>
        <v/>
      </c>
      <c r="N62" s="60" t="str">
        <f ca="1">IF(OR($A62="",N$6=""),"",IF($AB62="Left","–",IF(_calc!K62=0,"–",IF(_calc!AG62=0,IF(_calc!CU62&gt;0,"Failed",IF(AND(_calc!FI62&gt;0,TODAY()&gt;_calc!FI62),"Overdue","Planned")),IF(_calc!BC62=0,"Expired",IF(_calc!BY62=0,"Expiring","Completed"))))))</f>
        <v/>
      </c>
      <c r="O62" s="60" t="str">
        <f ca="1">IF(OR($A62="",O$6=""),"",IF($AB62="Left","–",IF(_calc!L62=0,"–",IF(_calc!AH62=0,IF(_calc!CV62&gt;0,"Failed",IF(AND(_calc!FJ62&gt;0,TODAY()&gt;_calc!FJ62),"Overdue","Planned")),IF(_calc!BD62=0,"Expired",IF(_calc!BZ62=0,"Expiring","Completed"))))))</f>
        <v/>
      </c>
      <c r="P62" s="60" t="str">
        <f ca="1">IF(OR($A62="",P$6=""),"",IF($AB62="Left","–",IF(_calc!M62=0,"–",IF(_calc!AI62=0,IF(_calc!CW62&gt;0,"Failed",IF(AND(_calc!FK62&gt;0,TODAY()&gt;_calc!FK62),"Overdue","Planned")),IF(_calc!BE62=0,"Expired",IF(_calc!CA62=0,"Expiring","Completed"))))))</f>
        <v/>
      </c>
      <c r="Q62" s="60" t="str">
        <f ca="1">IF(OR($A62="",Q$6=""),"",IF($AB62="Left","–",IF(_calc!N62=0,"–",IF(_calc!AJ62=0,IF(_calc!CX62&gt;0,"Failed",IF(AND(_calc!FL62&gt;0,TODAY()&gt;_calc!FL62),"Overdue","Planned")),IF(_calc!BF62=0,"Expired",IF(_calc!CB62=0,"Expiring","Completed"))))))</f>
        <v/>
      </c>
      <c r="R62" s="60" t="str">
        <f ca="1">IF(OR($A62="",R$6=""),"",IF($AB62="Left","–",IF(_calc!O62=0,"–",IF(_calc!AK62=0,IF(_calc!CY62&gt;0,"Failed",IF(AND(_calc!FM62&gt;0,TODAY()&gt;_calc!FM62),"Overdue","Planned")),IF(_calc!BG62=0,"Expired",IF(_calc!CC62=0,"Expiring","Completed"))))))</f>
        <v/>
      </c>
      <c r="S62" s="60" t="str">
        <f ca="1">IF(OR($A62="",S$6=""),"",IF($AB62="Left","–",IF(_calc!P62=0,"–",IF(_calc!AL62=0,IF(_calc!CZ62&gt;0,"Failed",IF(AND(_calc!FN62&gt;0,TODAY()&gt;_calc!FN62),"Overdue","Planned")),IF(_calc!BH62=0,"Expired",IF(_calc!CD62=0,"Expiring","Completed"))))))</f>
        <v/>
      </c>
      <c r="T62" s="60" t="str">
        <f ca="1">IF(OR($A62="",T$6=""),"",IF($AB62="Left","–",IF(_calc!Q62=0,"–",IF(_calc!AM62=0,IF(_calc!DA62&gt;0,"Failed",IF(AND(_calc!FO62&gt;0,TODAY()&gt;_calc!FO62),"Overdue","Planned")),IF(_calc!BI62=0,"Expired",IF(_calc!CE62=0,"Expiring","Completed"))))))</f>
        <v/>
      </c>
      <c r="U62" s="60" t="str">
        <f ca="1">IF(OR($A62="",U$6=""),"",IF($AB62="Left","–",IF(_calc!R62=0,"–",IF(_calc!AN62=0,IF(_calc!DB62&gt;0,"Failed",IF(AND(_calc!FP62&gt;0,TODAY()&gt;_calc!FP62),"Overdue","Planned")),IF(_calc!BJ62=0,"Expired",IF(_calc!CF62=0,"Expiring","Completed"))))))</f>
        <v/>
      </c>
      <c r="V62" s="60" t="str">
        <f ca="1">IF(OR($A62="",V$6=""),"",IF($AB62="Left","–",IF(_calc!S62=0,"–",IF(_calc!AO62=0,IF(_calc!DC62&gt;0,"Failed",IF(AND(_calc!FQ62&gt;0,TODAY()&gt;_calc!FQ62),"Overdue","Planned")),IF(_calc!BK62=0,"Expired",IF(_calc!CG62=0,"Expiring","Completed"))))))</f>
        <v/>
      </c>
      <c r="W62" s="60" t="str">
        <f ca="1">IF(OR($A62="",W$6=""),"",IF($AB62="Left","–",IF(_calc!T62=0,"–",IF(_calc!AP62=0,IF(_calc!DD62&gt;0,"Failed",IF(AND(_calc!FR62&gt;0,TODAY()&gt;_calc!FR62),"Overdue","Planned")),IF(_calc!BL62=0,"Expired",IF(_calc!CH62=0,"Expiring","Completed"))))))</f>
        <v/>
      </c>
      <c r="X62" s="60" t="str">
        <f ca="1">IF(OR($A62="",X$6=""),"",IF($AB62="Left","–",IF(_calc!U62=0,"–",IF(_calc!AQ62=0,IF(_calc!DE62&gt;0,"Failed",IF(AND(_calc!FS62&gt;0,TODAY()&gt;_calc!FS62),"Overdue","Planned")),IF(_calc!BM62=0,"Expired",IF(_calc!CI62=0,"Expiring","Completed"))))))</f>
        <v/>
      </c>
      <c r="Y62" s="60" t="str">
        <f ca="1">IF(OR($A62="",Y$6=""),"",IF($AB62="Left","–",IF(_calc!V62=0,"–",IF(_calc!AR62=0,IF(_calc!DF62&gt;0,"Failed",IF(AND(_calc!FT62&gt;0,TODAY()&gt;_calc!FT62),"Overdue","Planned")),IF(_calc!BN62=0,"Expired",IF(_calc!CJ62=0,"Expiring","Completed"))))))</f>
        <v/>
      </c>
      <c r="Z62" s="60" t="str">
        <f ca="1">IF(OR($A62="",Z$6=""),"",IF($AB62="Left","–",IF(_calc!W62=0,"–",IF(_calc!AS62=0,IF(_calc!DG62&gt;0,"Failed",IF(AND(_calc!FU62&gt;0,TODAY()&gt;_calc!FU62),"Overdue","Planned")),IF(_calc!BO62=0,"Expired",IF(_calc!CK62=0,"Expiring","Completed"))))))</f>
        <v/>
      </c>
      <c r="AA62" s="60" t="str">
        <f ca="1">IF(OR($A62="",AA$6=""),"",IF($AB62="Left","–",IF(_calc!X62=0,"–",IF(_calc!AT62=0,IF(_calc!DH62&gt;0,"Failed",IF(AND(_calc!FV62&gt;0,TODAY()&gt;_calc!FV62),"Overdue","Planned")),IF(_calc!BP62=0,"Expired",IF(_calc!CL62=0,"Expiring","Completed"))))))</f>
        <v/>
      </c>
      <c r="AB62" t="str">
        <f>IF(People!$A60="","",People!$G60&amp;"")</f>
        <v/>
      </c>
    </row>
    <row r="63" spans="1:28" ht="18" customHeight="1" x14ac:dyDescent="0.3">
      <c r="A63" s="31" t="str">
        <f>IF(People!$A61="","",People!$A61&amp;"")</f>
        <v/>
      </c>
      <c r="B63" s="32" t="str">
        <f>IF(People!$A61="","",People!$B61&amp;"")</f>
        <v/>
      </c>
      <c r="C63" s="31" t="str">
        <f>IF(People!$A61="","",People!$C61&amp;"")</f>
        <v/>
      </c>
      <c r="D63" s="31" t="str">
        <f>IF(People!$A61="","",People!$D61&amp;"")</f>
        <v/>
      </c>
      <c r="E63" s="35" t="str">
        <f t="shared" si="4"/>
        <v/>
      </c>
      <c r="F63" s="35" t="str">
        <f t="shared" si="5"/>
        <v/>
      </c>
      <c r="G63" s="59" t="str">
        <f t="shared" si="6"/>
        <v/>
      </c>
      <c r="H63" s="60" t="str">
        <f ca="1">IF(OR($A63="",H$6=""),"",IF($AB63="Left","–",IF(_calc!E63=0,"–",IF(_calc!AA63=0,IF(_calc!CO63&gt;0,"Failed",IF(AND(_calc!FC63&gt;0,TODAY()&gt;_calc!FC63),"Overdue","Planned")),IF(_calc!AW63=0,"Expired",IF(_calc!BS63=0,"Expiring","Completed"))))))</f>
        <v/>
      </c>
      <c r="I63" s="60" t="str">
        <f ca="1">IF(OR($A63="",I$6=""),"",IF($AB63="Left","–",IF(_calc!F63=0,"–",IF(_calc!AB63=0,IF(_calc!CP63&gt;0,"Failed",IF(AND(_calc!FD63&gt;0,TODAY()&gt;_calc!FD63),"Overdue","Planned")),IF(_calc!AX63=0,"Expired",IF(_calc!BT63=0,"Expiring","Completed"))))))</f>
        <v/>
      </c>
      <c r="J63" s="60" t="str">
        <f ca="1">IF(OR($A63="",J$6=""),"",IF($AB63="Left","–",IF(_calc!G63=0,"–",IF(_calc!AC63=0,IF(_calc!CQ63&gt;0,"Failed",IF(AND(_calc!FE63&gt;0,TODAY()&gt;_calc!FE63),"Overdue","Planned")),IF(_calc!AY63=0,"Expired",IF(_calc!BU63=0,"Expiring","Completed"))))))</f>
        <v/>
      </c>
      <c r="K63" s="60" t="str">
        <f ca="1">IF(OR($A63="",K$6=""),"",IF($AB63="Left","–",IF(_calc!H63=0,"–",IF(_calc!AD63=0,IF(_calc!CR63&gt;0,"Failed",IF(AND(_calc!FF63&gt;0,TODAY()&gt;_calc!FF63),"Overdue","Planned")),IF(_calc!AZ63=0,"Expired",IF(_calc!BV63=0,"Expiring","Completed"))))))</f>
        <v/>
      </c>
      <c r="L63" s="60" t="str">
        <f ca="1">IF(OR($A63="",L$6=""),"",IF($AB63="Left","–",IF(_calc!I63=0,"–",IF(_calc!AE63=0,IF(_calc!CS63&gt;0,"Failed",IF(AND(_calc!FG63&gt;0,TODAY()&gt;_calc!FG63),"Overdue","Planned")),IF(_calc!BA63=0,"Expired",IF(_calc!BW63=0,"Expiring","Completed"))))))</f>
        <v/>
      </c>
      <c r="M63" s="60" t="str">
        <f ca="1">IF(OR($A63="",M$6=""),"",IF($AB63="Left","–",IF(_calc!J63=0,"–",IF(_calc!AF63=0,IF(_calc!CT63&gt;0,"Failed",IF(AND(_calc!FH63&gt;0,TODAY()&gt;_calc!FH63),"Overdue","Planned")),IF(_calc!BB63=0,"Expired",IF(_calc!BX63=0,"Expiring","Completed"))))))</f>
        <v/>
      </c>
      <c r="N63" s="60" t="str">
        <f ca="1">IF(OR($A63="",N$6=""),"",IF($AB63="Left","–",IF(_calc!K63=0,"–",IF(_calc!AG63=0,IF(_calc!CU63&gt;0,"Failed",IF(AND(_calc!FI63&gt;0,TODAY()&gt;_calc!FI63),"Overdue","Planned")),IF(_calc!BC63=0,"Expired",IF(_calc!BY63=0,"Expiring","Completed"))))))</f>
        <v/>
      </c>
      <c r="O63" s="60" t="str">
        <f ca="1">IF(OR($A63="",O$6=""),"",IF($AB63="Left","–",IF(_calc!L63=0,"–",IF(_calc!AH63=0,IF(_calc!CV63&gt;0,"Failed",IF(AND(_calc!FJ63&gt;0,TODAY()&gt;_calc!FJ63),"Overdue","Planned")),IF(_calc!BD63=0,"Expired",IF(_calc!BZ63=0,"Expiring","Completed"))))))</f>
        <v/>
      </c>
      <c r="P63" s="60" t="str">
        <f ca="1">IF(OR($A63="",P$6=""),"",IF($AB63="Left","–",IF(_calc!M63=0,"–",IF(_calc!AI63=0,IF(_calc!CW63&gt;0,"Failed",IF(AND(_calc!FK63&gt;0,TODAY()&gt;_calc!FK63),"Overdue","Planned")),IF(_calc!BE63=0,"Expired",IF(_calc!CA63=0,"Expiring","Completed"))))))</f>
        <v/>
      </c>
      <c r="Q63" s="60" t="str">
        <f ca="1">IF(OR($A63="",Q$6=""),"",IF($AB63="Left","–",IF(_calc!N63=0,"–",IF(_calc!AJ63=0,IF(_calc!CX63&gt;0,"Failed",IF(AND(_calc!FL63&gt;0,TODAY()&gt;_calc!FL63),"Overdue","Planned")),IF(_calc!BF63=0,"Expired",IF(_calc!CB63=0,"Expiring","Completed"))))))</f>
        <v/>
      </c>
      <c r="R63" s="60" t="str">
        <f ca="1">IF(OR($A63="",R$6=""),"",IF($AB63="Left","–",IF(_calc!O63=0,"–",IF(_calc!AK63=0,IF(_calc!CY63&gt;0,"Failed",IF(AND(_calc!FM63&gt;0,TODAY()&gt;_calc!FM63),"Overdue","Planned")),IF(_calc!BG63=0,"Expired",IF(_calc!CC63=0,"Expiring","Completed"))))))</f>
        <v/>
      </c>
      <c r="S63" s="60" t="str">
        <f ca="1">IF(OR($A63="",S$6=""),"",IF($AB63="Left","–",IF(_calc!P63=0,"–",IF(_calc!AL63=0,IF(_calc!CZ63&gt;0,"Failed",IF(AND(_calc!FN63&gt;0,TODAY()&gt;_calc!FN63),"Overdue","Planned")),IF(_calc!BH63=0,"Expired",IF(_calc!CD63=0,"Expiring","Completed"))))))</f>
        <v/>
      </c>
      <c r="T63" s="60" t="str">
        <f ca="1">IF(OR($A63="",T$6=""),"",IF($AB63="Left","–",IF(_calc!Q63=0,"–",IF(_calc!AM63=0,IF(_calc!DA63&gt;0,"Failed",IF(AND(_calc!FO63&gt;0,TODAY()&gt;_calc!FO63),"Overdue","Planned")),IF(_calc!BI63=0,"Expired",IF(_calc!CE63=0,"Expiring","Completed"))))))</f>
        <v/>
      </c>
      <c r="U63" s="60" t="str">
        <f ca="1">IF(OR($A63="",U$6=""),"",IF($AB63="Left","–",IF(_calc!R63=0,"–",IF(_calc!AN63=0,IF(_calc!DB63&gt;0,"Failed",IF(AND(_calc!FP63&gt;0,TODAY()&gt;_calc!FP63),"Overdue","Planned")),IF(_calc!BJ63=0,"Expired",IF(_calc!CF63=0,"Expiring","Completed"))))))</f>
        <v/>
      </c>
      <c r="V63" s="60" t="str">
        <f ca="1">IF(OR($A63="",V$6=""),"",IF($AB63="Left","–",IF(_calc!S63=0,"–",IF(_calc!AO63=0,IF(_calc!DC63&gt;0,"Failed",IF(AND(_calc!FQ63&gt;0,TODAY()&gt;_calc!FQ63),"Overdue","Planned")),IF(_calc!BK63=0,"Expired",IF(_calc!CG63=0,"Expiring","Completed"))))))</f>
        <v/>
      </c>
      <c r="W63" s="60" t="str">
        <f ca="1">IF(OR($A63="",W$6=""),"",IF($AB63="Left","–",IF(_calc!T63=0,"–",IF(_calc!AP63=0,IF(_calc!DD63&gt;0,"Failed",IF(AND(_calc!FR63&gt;0,TODAY()&gt;_calc!FR63),"Overdue","Planned")),IF(_calc!BL63=0,"Expired",IF(_calc!CH63=0,"Expiring","Completed"))))))</f>
        <v/>
      </c>
      <c r="X63" s="60" t="str">
        <f ca="1">IF(OR($A63="",X$6=""),"",IF($AB63="Left","–",IF(_calc!U63=0,"–",IF(_calc!AQ63=0,IF(_calc!DE63&gt;0,"Failed",IF(AND(_calc!FS63&gt;0,TODAY()&gt;_calc!FS63),"Overdue","Planned")),IF(_calc!BM63=0,"Expired",IF(_calc!CI63=0,"Expiring","Completed"))))))</f>
        <v/>
      </c>
      <c r="Y63" s="60" t="str">
        <f ca="1">IF(OR($A63="",Y$6=""),"",IF($AB63="Left","–",IF(_calc!V63=0,"–",IF(_calc!AR63=0,IF(_calc!DF63&gt;0,"Failed",IF(AND(_calc!FT63&gt;0,TODAY()&gt;_calc!FT63),"Overdue","Planned")),IF(_calc!BN63=0,"Expired",IF(_calc!CJ63=0,"Expiring","Completed"))))))</f>
        <v/>
      </c>
      <c r="Z63" s="60" t="str">
        <f ca="1">IF(OR($A63="",Z$6=""),"",IF($AB63="Left","–",IF(_calc!W63=0,"–",IF(_calc!AS63=0,IF(_calc!DG63&gt;0,"Failed",IF(AND(_calc!FU63&gt;0,TODAY()&gt;_calc!FU63),"Overdue","Planned")),IF(_calc!BO63=0,"Expired",IF(_calc!CK63=0,"Expiring","Completed"))))))</f>
        <v/>
      </c>
      <c r="AA63" s="60" t="str">
        <f ca="1">IF(OR($A63="",AA$6=""),"",IF($AB63="Left","–",IF(_calc!X63=0,"–",IF(_calc!AT63=0,IF(_calc!DH63&gt;0,"Failed",IF(AND(_calc!FV63&gt;0,TODAY()&gt;_calc!FV63),"Overdue","Planned")),IF(_calc!BP63=0,"Expired",IF(_calc!CL63=0,"Expiring","Completed"))))))</f>
        <v/>
      </c>
      <c r="AB63" t="str">
        <f>IF(People!$A61="","",People!$G61&amp;"")</f>
        <v/>
      </c>
    </row>
    <row r="64" spans="1:28" ht="18" customHeight="1" x14ac:dyDescent="0.3">
      <c r="A64" s="31" t="str">
        <f>IF(People!$A62="","",People!$A62&amp;"")</f>
        <v/>
      </c>
      <c r="B64" s="32" t="str">
        <f>IF(People!$A62="","",People!$B62&amp;"")</f>
        <v/>
      </c>
      <c r="C64" s="31" t="str">
        <f>IF(People!$A62="","",People!$C62&amp;"")</f>
        <v/>
      </c>
      <c r="D64" s="31" t="str">
        <f>IF(People!$A62="","",People!$D62&amp;"")</f>
        <v/>
      </c>
      <c r="E64" s="35" t="str">
        <f t="shared" si="4"/>
        <v/>
      </c>
      <c r="F64" s="35" t="str">
        <f t="shared" si="5"/>
        <v/>
      </c>
      <c r="G64" s="59" t="str">
        <f t="shared" si="6"/>
        <v/>
      </c>
      <c r="H64" s="60" t="str">
        <f ca="1">IF(OR($A64="",H$6=""),"",IF($AB64="Left","–",IF(_calc!E64=0,"–",IF(_calc!AA64=0,IF(_calc!CO64&gt;0,"Failed",IF(AND(_calc!FC64&gt;0,TODAY()&gt;_calc!FC64),"Overdue","Planned")),IF(_calc!AW64=0,"Expired",IF(_calc!BS64=0,"Expiring","Completed"))))))</f>
        <v/>
      </c>
      <c r="I64" s="60" t="str">
        <f ca="1">IF(OR($A64="",I$6=""),"",IF($AB64="Left","–",IF(_calc!F64=0,"–",IF(_calc!AB64=0,IF(_calc!CP64&gt;0,"Failed",IF(AND(_calc!FD64&gt;0,TODAY()&gt;_calc!FD64),"Overdue","Planned")),IF(_calc!AX64=0,"Expired",IF(_calc!BT64=0,"Expiring","Completed"))))))</f>
        <v/>
      </c>
      <c r="J64" s="60" t="str">
        <f ca="1">IF(OR($A64="",J$6=""),"",IF($AB64="Left","–",IF(_calc!G64=0,"–",IF(_calc!AC64=0,IF(_calc!CQ64&gt;0,"Failed",IF(AND(_calc!FE64&gt;0,TODAY()&gt;_calc!FE64),"Overdue","Planned")),IF(_calc!AY64=0,"Expired",IF(_calc!BU64=0,"Expiring","Completed"))))))</f>
        <v/>
      </c>
      <c r="K64" s="60" t="str">
        <f ca="1">IF(OR($A64="",K$6=""),"",IF($AB64="Left","–",IF(_calc!H64=0,"–",IF(_calc!AD64=0,IF(_calc!CR64&gt;0,"Failed",IF(AND(_calc!FF64&gt;0,TODAY()&gt;_calc!FF64),"Overdue","Planned")),IF(_calc!AZ64=0,"Expired",IF(_calc!BV64=0,"Expiring","Completed"))))))</f>
        <v/>
      </c>
      <c r="L64" s="60" t="str">
        <f ca="1">IF(OR($A64="",L$6=""),"",IF($AB64="Left","–",IF(_calc!I64=0,"–",IF(_calc!AE64=0,IF(_calc!CS64&gt;0,"Failed",IF(AND(_calc!FG64&gt;0,TODAY()&gt;_calc!FG64),"Overdue","Planned")),IF(_calc!BA64=0,"Expired",IF(_calc!BW64=0,"Expiring","Completed"))))))</f>
        <v/>
      </c>
      <c r="M64" s="60" t="str">
        <f ca="1">IF(OR($A64="",M$6=""),"",IF($AB64="Left","–",IF(_calc!J64=0,"–",IF(_calc!AF64=0,IF(_calc!CT64&gt;0,"Failed",IF(AND(_calc!FH64&gt;0,TODAY()&gt;_calc!FH64),"Overdue","Planned")),IF(_calc!BB64=0,"Expired",IF(_calc!BX64=0,"Expiring","Completed"))))))</f>
        <v/>
      </c>
      <c r="N64" s="60" t="str">
        <f ca="1">IF(OR($A64="",N$6=""),"",IF($AB64="Left","–",IF(_calc!K64=0,"–",IF(_calc!AG64=0,IF(_calc!CU64&gt;0,"Failed",IF(AND(_calc!FI64&gt;0,TODAY()&gt;_calc!FI64),"Overdue","Planned")),IF(_calc!BC64=0,"Expired",IF(_calc!BY64=0,"Expiring","Completed"))))))</f>
        <v/>
      </c>
      <c r="O64" s="60" t="str">
        <f ca="1">IF(OR($A64="",O$6=""),"",IF($AB64="Left","–",IF(_calc!L64=0,"–",IF(_calc!AH64=0,IF(_calc!CV64&gt;0,"Failed",IF(AND(_calc!FJ64&gt;0,TODAY()&gt;_calc!FJ64),"Overdue","Planned")),IF(_calc!BD64=0,"Expired",IF(_calc!BZ64=0,"Expiring","Completed"))))))</f>
        <v/>
      </c>
      <c r="P64" s="60" t="str">
        <f ca="1">IF(OR($A64="",P$6=""),"",IF($AB64="Left","–",IF(_calc!M64=0,"–",IF(_calc!AI64=0,IF(_calc!CW64&gt;0,"Failed",IF(AND(_calc!FK64&gt;0,TODAY()&gt;_calc!FK64),"Overdue","Planned")),IF(_calc!BE64=0,"Expired",IF(_calc!CA64=0,"Expiring","Completed"))))))</f>
        <v/>
      </c>
      <c r="Q64" s="60" t="str">
        <f ca="1">IF(OR($A64="",Q$6=""),"",IF($AB64="Left","–",IF(_calc!N64=0,"–",IF(_calc!AJ64=0,IF(_calc!CX64&gt;0,"Failed",IF(AND(_calc!FL64&gt;0,TODAY()&gt;_calc!FL64),"Overdue","Planned")),IF(_calc!BF64=0,"Expired",IF(_calc!CB64=0,"Expiring","Completed"))))))</f>
        <v/>
      </c>
      <c r="R64" s="60" t="str">
        <f ca="1">IF(OR($A64="",R$6=""),"",IF($AB64="Left","–",IF(_calc!O64=0,"–",IF(_calc!AK64=0,IF(_calc!CY64&gt;0,"Failed",IF(AND(_calc!FM64&gt;0,TODAY()&gt;_calc!FM64),"Overdue","Planned")),IF(_calc!BG64=0,"Expired",IF(_calc!CC64=0,"Expiring","Completed"))))))</f>
        <v/>
      </c>
      <c r="S64" s="60" t="str">
        <f ca="1">IF(OR($A64="",S$6=""),"",IF($AB64="Left","–",IF(_calc!P64=0,"–",IF(_calc!AL64=0,IF(_calc!CZ64&gt;0,"Failed",IF(AND(_calc!FN64&gt;0,TODAY()&gt;_calc!FN64),"Overdue","Planned")),IF(_calc!BH64=0,"Expired",IF(_calc!CD64=0,"Expiring","Completed"))))))</f>
        <v/>
      </c>
      <c r="T64" s="60" t="str">
        <f ca="1">IF(OR($A64="",T$6=""),"",IF($AB64="Left","–",IF(_calc!Q64=0,"–",IF(_calc!AM64=0,IF(_calc!DA64&gt;0,"Failed",IF(AND(_calc!FO64&gt;0,TODAY()&gt;_calc!FO64),"Overdue","Planned")),IF(_calc!BI64=0,"Expired",IF(_calc!CE64=0,"Expiring","Completed"))))))</f>
        <v/>
      </c>
      <c r="U64" s="60" t="str">
        <f ca="1">IF(OR($A64="",U$6=""),"",IF($AB64="Left","–",IF(_calc!R64=0,"–",IF(_calc!AN64=0,IF(_calc!DB64&gt;0,"Failed",IF(AND(_calc!FP64&gt;0,TODAY()&gt;_calc!FP64),"Overdue","Planned")),IF(_calc!BJ64=0,"Expired",IF(_calc!CF64=0,"Expiring","Completed"))))))</f>
        <v/>
      </c>
      <c r="V64" s="60" t="str">
        <f ca="1">IF(OR($A64="",V$6=""),"",IF($AB64="Left","–",IF(_calc!S64=0,"–",IF(_calc!AO64=0,IF(_calc!DC64&gt;0,"Failed",IF(AND(_calc!FQ64&gt;0,TODAY()&gt;_calc!FQ64),"Overdue","Planned")),IF(_calc!BK64=0,"Expired",IF(_calc!CG64=0,"Expiring","Completed"))))))</f>
        <v/>
      </c>
      <c r="W64" s="60" t="str">
        <f ca="1">IF(OR($A64="",W$6=""),"",IF($AB64="Left","–",IF(_calc!T64=0,"–",IF(_calc!AP64=0,IF(_calc!DD64&gt;0,"Failed",IF(AND(_calc!FR64&gt;0,TODAY()&gt;_calc!FR64),"Overdue","Planned")),IF(_calc!BL64=0,"Expired",IF(_calc!CH64=0,"Expiring","Completed"))))))</f>
        <v/>
      </c>
      <c r="X64" s="60" t="str">
        <f ca="1">IF(OR($A64="",X$6=""),"",IF($AB64="Left","–",IF(_calc!U64=0,"–",IF(_calc!AQ64=0,IF(_calc!DE64&gt;0,"Failed",IF(AND(_calc!FS64&gt;0,TODAY()&gt;_calc!FS64),"Overdue","Planned")),IF(_calc!BM64=0,"Expired",IF(_calc!CI64=0,"Expiring","Completed"))))))</f>
        <v/>
      </c>
      <c r="Y64" s="60" t="str">
        <f ca="1">IF(OR($A64="",Y$6=""),"",IF($AB64="Left","–",IF(_calc!V64=0,"–",IF(_calc!AR64=0,IF(_calc!DF64&gt;0,"Failed",IF(AND(_calc!FT64&gt;0,TODAY()&gt;_calc!FT64),"Overdue","Planned")),IF(_calc!BN64=0,"Expired",IF(_calc!CJ64=0,"Expiring","Completed"))))))</f>
        <v/>
      </c>
      <c r="Z64" s="60" t="str">
        <f ca="1">IF(OR($A64="",Z$6=""),"",IF($AB64="Left","–",IF(_calc!W64=0,"–",IF(_calc!AS64=0,IF(_calc!DG64&gt;0,"Failed",IF(AND(_calc!FU64&gt;0,TODAY()&gt;_calc!FU64),"Overdue","Planned")),IF(_calc!BO64=0,"Expired",IF(_calc!CK64=0,"Expiring","Completed"))))))</f>
        <v/>
      </c>
      <c r="AA64" s="60" t="str">
        <f ca="1">IF(OR($A64="",AA$6=""),"",IF($AB64="Left","–",IF(_calc!X64=0,"–",IF(_calc!AT64=0,IF(_calc!DH64&gt;0,"Failed",IF(AND(_calc!FV64&gt;0,TODAY()&gt;_calc!FV64),"Overdue","Planned")),IF(_calc!BP64=0,"Expired",IF(_calc!CL64=0,"Expiring","Completed"))))))</f>
        <v/>
      </c>
      <c r="AB64" t="str">
        <f>IF(People!$A62="","",People!$G62&amp;"")</f>
        <v/>
      </c>
    </row>
    <row r="65" spans="1:28" ht="18" customHeight="1" x14ac:dyDescent="0.3">
      <c r="A65" s="31" t="str">
        <f>IF(People!$A63="","",People!$A63&amp;"")</f>
        <v/>
      </c>
      <c r="B65" s="32" t="str">
        <f>IF(People!$A63="","",People!$B63&amp;"")</f>
        <v/>
      </c>
      <c r="C65" s="31" t="str">
        <f>IF(People!$A63="","",People!$C63&amp;"")</f>
        <v/>
      </c>
      <c r="D65" s="31" t="str">
        <f>IF(People!$A63="","",People!$D63&amp;"")</f>
        <v/>
      </c>
      <c r="E65" s="35" t="str">
        <f t="shared" si="4"/>
        <v/>
      </c>
      <c r="F65" s="35" t="str">
        <f t="shared" si="5"/>
        <v/>
      </c>
      <c r="G65" s="59" t="str">
        <f t="shared" si="6"/>
        <v/>
      </c>
      <c r="H65" s="60" t="str">
        <f ca="1">IF(OR($A65="",H$6=""),"",IF($AB65="Left","–",IF(_calc!E65=0,"–",IF(_calc!AA65=0,IF(_calc!CO65&gt;0,"Failed",IF(AND(_calc!FC65&gt;0,TODAY()&gt;_calc!FC65),"Overdue","Planned")),IF(_calc!AW65=0,"Expired",IF(_calc!BS65=0,"Expiring","Completed"))))))</f>
        <v/>
      </c>
      <c r="I65" s="60" t="str">
        <f ca="1">IF(OR($A65="",I$6=""),"",IF($AB65="Left","–",IF(_calc!F65=0,"–",IF(_calc!AB65=0,IF(_calc!CP65&gt;0,"Failed",IF(AND(_calc!FD65&gt;0,TODAY()&gt;_calc!FD65),"Overdue","Planned")),IF(_calc!AX65=0,"Expired",IF(_calc!BT65=0,"Expiring","Completed"))))))</f>
        <v/>
      </c>
      <c r="J65" s="60" t="str">
        <f ca="1">IF(OR($A65="",J$6=""),"",IF($AB65="Left","–",IF(_calc!G65=0,"–",IF(_calc!AC65=0,IF(_calc!CQ65&gt;0,"Failed",IF(AND(_calc!FE65&gt;0,TODAY()&gt;_calc!FE65),"Overdue","Planned")),IF(_calc!AY65=0,"Expired",IF(_calc!BU65=0,"Expiring","Completed"))))))</f>
        <v/>
      </c>
      <c r="K65" s="60" t="str">
        <f ca="1">IF(OR($A65="",K$6=""),"",IF($AB65="Left","–",IF(_calc!H65=0,"–",IF(_calc!AD65=0,IF(_calc!CR65&gt;0,"Failed",IF(AND(_calc!FF65&gt;0,TODAY()&gt;_calc!FF65),"Overdue","Planned")),IF(_calc!AZ65=0,"Expired",IF(_calc!BV65=0,"Expiring","Completed"))))))</f>
        <v/>
      </c>
      <c r="L65" s="60" t="str">
        <f ca="1">IF(OR($A65="",L$6=""),"",IF($AB65="Left","–",IF(_calc!I65=0,"–",IF(_calc!AE65=0,IF(_calc!CS65&gt;0,"Failed",IF(AND(_calc!FG65&gt;0,TODAY()&gt;_calc!FG65),"Overdue","Planned")),IF(_calc!BA65=0,"Expired",IF(_calc!BW65=0,"Expiring","Completed"))))))</f>
        <v/>
      </c>
      <c r="M65" s="60" t="str">
        <f ca="1">IF(OR($A65="",M$6=""),"",IF($AB65="Left","–",IF(_calc!J65=0,"–",IF(_calc!AF65=0,IF(_calc!CT65&gt;0,"Failed",IF(AND(_calc!FH65&gt;0,TODAY()&gt;_calc!FH65),"Overdue","Planned")),IF(_calc!BB65=0,"Expired",IF(_calc!BX65=0,"Expiring","Completed"))))))</f>
        <v/>
      </c>
      <c r="N65" s="60" t="str">
        <f ca="1">IF(OR($A65="",N$6=""),"",IF($AB65="Left","–",IF(_calc!K65=0,"–",IF(_calc!AG65=0,IF(_calc!CU65&gt;0,"Failed",IF(AND(_calc!FI65&gt;0,TODAY()&gt;_calc!FI65),"Overdue","Planned")),IF(_calc!BC65=0,"Expired",IF(_calc!BY65=0,"Expiring","Completed"))))))</f>
        <v/>
      </c>
      <c r="O65" s="60" t="str">
        <f ca="1">IF(OR($A65="",O$6=""),"",IF($AB65="Left","–",IF(_calc!L65=0,"–",IF(_calc!AH65=0,IF(_calc!CV65&gt;0,"Failed",IF(AND(_calc!FJ65&gt;0,TODAY()&gt;_calc!FJ65),"Overdue","Planned")),IF(_calc!BD65=0,"Expired",IF(_calc!BZ65=0,"Expiring","Completed"))))))</f>
        <v/>
      </c>
      <c r="P65" s="60" t="str">
        <f ca="1">IF(OR($A65="",P$6=""),"",IF($AB65="Left","–",IF(_calc!M65=0,"–",IF(_calc!AI65=0,IF(_calc!CW65&gt;0,"Failed",IF(AND(_calc!FK65&gt;0,TODAY()&gt;_calc!FK65),"Overdue","Planned")),IF(_calc!BE65=0,"Expired",IF(_calc!CA65=0,"Expiring","Completed"))))))</f>
        <v/>
      </c>
      <c r="Q65" s="60" t="str">
        <f ca="1">IF(OR($A65="",Q$6=""),"",IF($AB65="Left","–",IF(_calc!N65=0,"–",IF(_calc!AJ65=0,IF(_calc!CX65&gt;0,"Failed",IF(AND(_calc!FL65&gt;0,TODAY()&gt;_calc!FL65),"Overdue","Planned")),IF(_calc!BF65=0,"Expired",IF(_calc!CB65=0,"Expiring","Completed"))))))</f>
        <v/>
      </c>
      <c r="R65" s="60" t="str">
        <f ca="1">IF(OR($A65="",R$6=""),"",IF($AB65="Left","–",IF(_calc!O65=0,"–",IF(_calc!AK65=0,IF(_calc!CY65&gt;0,"Failed",IF(AND(_calc!FM65&gt;0,TODAY()&gt;_calc!FM65),"Overdue","Planned")),IF(_calc!BG65=0,"Expired",IF(_calc!CC65=0,"Expiring","Completed"))))))</f>
        <v/>
      </c>
      <c r="S65" s="60" t="str">
        <f ca="1">IF(OR($A65="",S$6=""),"",IF($AB65="Left","–",IF(_calc!P65=0,"–",IF(_calc!AL65=0,IF(_calc!CZ65&gt;0,"Failed",IF(AND(_calc!FN65&gt;0,TODAY()&gt;_calc!FN65),"Overdue","Planned")),IF(_calc!BH65=0,"Expired",IF(_calc!CD65=0,"Expiring","Completed"))))))</f>
        <v/>
      </c>
      <c r="T65" s="60" t="str">
        <f ca="1">IF(OR($A65="",T$6=""),"",IF($AB65="Left","–",IF(_calc!Q65=0,"–",IF(_calc!AM65=0,IF(_calc!DA65&gt;0,"Failed",IF(AND(_calc!FO65&gt;0,TODAY()&gt;_calc!FO65),"Overdue","Planned")),IF(_calc!BI65=0,"Expired",IF(_calc!CE65=0,"Expiring","Completed"))))))</f>
        <v/>
      </c>
      <c r="U65" s="60" t="str">
        <f ca="1">IF(OR($A65="",U$6=""),"",IF($AB65="Left","–",IF(_calc!R65=0,"–",IF(_calc!AN65=0,IF(_calc!DB65&gt;0,"Failed",IF(AND(_calc!FP65&gt;0,TODAY()&gt;_calc!FP65),"Overdue","Planned")),IF(_calc!BJ65=0,"Expired",IF(_calc!CF65=0,"Expiring","Completed"))))))</f>
        <v/>
      </c>
      <c r="V65" s="60" t="str">
        <f ca="1">IF(OR($A65="",V$6=""),"",IF($AB65="Left","–",IF(_calc!S65=0,"–",IF(_calc!AO65=0,IF(_calc!DC65&gt;0,"Failed",IF(AND(_calc!FQ65&gt;0,TODAY()&gt;_calc!FQ65),"Overdue","Planned")),IF(_calc!BK65=0,"Expired",IF(_calc!CG65=0,"Expiring","Completed"))))))</f>
        <v/>
      </c>
      <c r="W65" s="60" t="str">
        <f ca="1">IF(OR($A65="",W$6=""),"",IF($AB65="Left","–",IF(_calc!T65=0,"–",IF(_calc!AP65=0,IF(_calc!DD65&gt;0,"Failed",IF(AND(_calc!FR65&gt;0,TODAY()&gt;_calc!FR65),"Overdue","Planned")),IF(_calc!BL65=0,"Expired",IF(_calc!CH65=0,"Expiring","Completed"))))))</f>
        <v/>
      </c>
      <c r="X65" s="60" t="str">
        <f ca="1">IF(OR($A65="",X$6=""),"",IF($AB65="Left","–",IF(_calc!U65=0,"–",IF(_calc!AQ65=0,IF(_calc!DE65&gt;0,"Failed",IF(AND(_calc!FS65&gt;0,TODAY()&gt;_calc!FS65),"Overdue","Planned")),IF(_calc!BM65=0,"Expired",IF(_calc!CI65=0,"Expiring","Completed"))))))</f>
        <v/>
      </c>
      <c r="Y65" s="60" t="str">
        <f ca="1">IF(OR($A65="",Y$6=""),"",IF($AB65="Left","–",IF(_calc!V65=0,"–",IF(_calc!AR65=0,IF(_calc!DF65&gt;0,"Failed",IF(AND(_calc!FT65&gt;0,TODAY()&gt;_calc!FT65),"Overdue","Planned")),IF(_calc!BN65=0,"Expired",IF(_calc!CJ65=0,"Expiring","Completed"))))))</f>
        <v/>
      </c>
      <c r="Z65" s="60" t="str">
        <f ca="1">IF(OR($A65="",Z$6=""),"",IF($AB65="Left","–",IF(_calc!W65=0,"–",IF(_calc!AS65=0,IF(_calc!DG65&gt;0,"Failed",IF(AND(_calc!FU65&gt;0,TODAY()&gt;_calc!FU65),"Overdue","Planned")),IF(_calc!BO65=0,"Expired",IF(_calc!CK65=0,"Expiring","Completed"))))))</f>
        <v/>
      </c>
      <c r="AA65" s="60" t="str">
        <f ca="1">IF(OR($A65="",AA$6=""),"",IF($AB65="Left","–",IF(_calc!X65=0,"–",IF(_calc!AT65=0,IF(_calc!DH65&gt;0,"Failed",IF(AND(_calc!FV65&gt;0,TODAY()&gt;_calc!FV65),"Overdue","Planned")),IF(_calc!BP65=0,"Expired",IF(_calc!CL65=0,"Expiring","Completed"))))))</f>
        <v/>
      </c>
      <c r="AB65" t="str">
        <f>IF(People!$A63="","",People!$G63&amp;"")</f>
        <v/>
      </c>
    </row>
    <row r="66" spans="1:28" ht="18" customHeight="1" x14ac:dyDescent="0.3">
      <c r="A66" s="31" t="str">
        <f>IF(People!$A64="","",People!$A64&amp;"")</f>
        <v/>
      </c>
      <c r="B66" s="32" t="str">
        <f>IF(People!$A64="","",People!$B64&amp;"")</f>
        <v/>
      </c>
      <c r="C66" s="31" t="str">
        <f>IF(People!$A64="","",People!$C64&amp;"")</f>
        <v/>
      </c>
      <c r="D66" s="31" t="str">
        <f>IF(People!$A64="","",People!$D64&amp;"")</f>
        <v/>
      </c>
      <c r="E66" s="35" t="str">
        <f t="shared" si="4"/>
        <v/>
      </c>
      <c r="F66" s="35" t="str">
        <f t="shared" si="5"/>
        <v/>
      </c>
      <c r="G66" s="59" t="str">
        <f t="shared" si="6"/>
        <v/>
      </c>
      <c r="H66" s="60" t="str">
        <f ca="1">IF(OR($A66="",H$6=""),"",IF($AB66="Left","–",IF(_calc!E66=0,"–",IF(_calc!AA66=0,IF(_calc!CO66&gt;0,"Failed",IF(AND(_calc!FC66&gt;0,TODAY()&gt;_calc!FC66),"Overdue","Planned")),IF(_calc!AW66=0,"Expired",IF(_calc!BS66=0,"Expiring","Completed"))))))</f>
        <v/>
      </c>
      <c r="I66" s="60" t="str">
        <f ca="1">IF(OR($A66="",I$6=""),"",IF($AB66="Left","–",IF(_calc!F66=0,"–",IF(_calc!AB66=0,IF(_calc!CP66&gt;0,"Failed",IF(AND(_calc!FD66&gt;0,TODAY()&gt;_calc!FD66),"Overdue","Planned")),IF(_calc!AX66=0,"Expired",IF(_calc!BT66=0,"Expiring","Completed"))))))</f>
        <v/>
      </c>
      <c r="J66" s="60" t="str">
        <f ca="1">IF(OR($A66="",J$6=""),"",IF($AB66="Left","–",IF(_calc!G66=0,"–",IF(_calc!AC66=0,IF(_calc!CQ66&gt;0,"Failed",IF(AND(_calc!FE66&gt;0,TODAY()&gt;_calc!FE66),"Overdue","Planned")),IF(_calc!AY66=0,"Expired",IF(_calc!BU66=0,"Expiring","Completed"))))))</f>
        <v/>
      </c>
      <c r="K66" s="60" t="str">
        <f ca="1">IF(OR($A66="",K$6=""),"",IF($AB66="Left","–",IF(_calc!H66=0,"–",IF(_calc!AD66=0,IF(_calc!CR66&gt;0,"Failed",IF(AND(_calc!FF66&gt;0,TODAY()&gt;_calc!FF66),"Overdue","Planned")),IF(_calc!AZ66=0,"Expired",IF(_calc!BV66=0,"Expiring","Completed"))))))</f>
        <v/>
      </c>
      <c r="L66" s="60" t="str">
        <f ca="1">IF(OR($A66="",L$6=""),"",IF($AB66="Left","–",IF(_calc!I66=0,"–",IF(_calc!AE66=0,IF(_calc!CS66&gt;0,"Failed",IF(AND(_calc!FG66&gt;0,TODAY()&gt;_calc!FG66),"Overdue","Planned")),IF(_calc!BA66=0,"Expired",IF(_calc!BW66=0,"Expiring","Completed"))))))</f>
        <v/>
      </c>
      <c r="M66" s="60" t="str">
        <f ca="1">IF(OR($A66="",M$6=""),"",IF($AB66="Left","–",IF(_calc!J66=0,"–",IF(_calc!AF66=0,IF(_calc!CT66&gt;0,"Failed",IF(AND(_calc!FH66&gt;0,TODAY()&gt;_calc!FH66),"Overdue","Planned")),IF(_calc!BB66=0,"Expired",IF(_calc!BX66=0,"Expiring","Completed"))))))</f>
        <v/>
      </c>
      <c r="N66" s="60" t="str">
        <f ca="1">IF(OR($A66="",N$6=""),"",IF($AB66="Left","–",IF(_calc!K66=0,"–",IF(_calc!AG66=0,IF(_calc!CU66&gt;0,"Failed",IF(AND(_calc!FI66&gt;0,TODAY()&gt;_calc!FI66),"Overdue","Planned")),IF(_calc!BC66=0,"Expired",IF(_calc!BY66=0,"Expiring","Completed"))))))</f>
        <v/>
      </c>
      <c r="O66" s="60" t="str">
        <f ca="1">IF(OR($A66="",O$6=""),"",IF($AB66="Left","–",IF(_calc!L66=0,"–",IF(_calc!AH66=0,IF(_calc!CV66&gt;0,"Failed",IF(AND(_calc!FJ66&gt;0,TODAY()&gt;_calc!FJ66),"Overdue","Planned")),IF(_calc!BD66=0,"Expired",IF(_calc!BZ66=0,"Expiring","Completed"))))))</f>
        <v/>
      </c>
      <c r="P66" s="60" t="str">
        <f ca="1">IF(OR($A66="",P$6=""),"",IF($AB66="Left","–",IF(_calc!M66=0,"–",IF(_calc!AI66=0,IF(_calc!CW66&gt;0,"Failed",IF(AND(_calc!FK66&gt;0,TODAY()&gt;_calc!FK66),"Overdue","Planned")),IF(_calc!BE66=0,"Expired",IF(_calc!CA66=0,"Expiring","Completed"))))))</f>
        <v/>
      </c>
      <c r="Q66" s="60" t="str">
        <f ca="1">IF(OR($A66="",Q$6=""),"",IF($AB66="Left","–",IF(_calc!N66=0,"–",IF(_calc!AJ66=0,IF(_calc!CX66&gt;0,"Failed",IF(AND(_calc!FL66&gt;0,TODAY()&gt;_calc!FL66),"Overdue","Planned")),IF(_calc!BF66=0,"Expired",IF(_calc!CB66=0,"Expiring","Completed"))))))</f>
        <v/>
      </c>
      <c r="R66" s="60" t="str">
        <f ca="1">IF(OR($A66="",R$6=""),"",IF($AB66="Left","–",IF(_calc!O66=0,"–",IF(_calc!AK66=0,IF(_calc!CY66&gt;0,"Failed",IF(AND(_calc!FM66&gt;0,TODAY()&gt;_calc!FM66),"Overdue","Planned")),IF(_calc!BG66=0,"Expired",IF(_calc!CC66=0,"Expiring","Completed"))))))</f>
        <v/>
      </c>
      <c r="S66" s="60" t="str">
        <f ca="1">IF(OR($A66="",S$6=""),"",IF($AB66="Left","–",IF(_calc!P66=0,"–",IF(_calc!AL66=0,IF(_calc!CZ66&gt;0,"Failed",IF(AND(_calc!FN66&gt;0,TODAY()&gt;_calc!FN66),"Overdue","Planned")),IF(_calc!BH66=0,"Expired",IF(_calc!CD66=0,"Expiring","Completed"))))))</f>
        <v/>
      </c>
      <c r="T66" s="60" t="str">
        <f ca="1">IF(OR($A66="",T$6=""),"",IF($AB66="Left","–",IF(_calc!Q66=0,"–",IF(_calc!AM66=0,IF(_calc!DA66&gt;0,"Failed",IF(AND(_calc!FO66&gt;0,TODAY()&gt;_calc!FO66),"Overdue","Planned")),IF(_calc!BI66=0,"Expired",IF(_calc!CE66=0,"Expiring","Completed"))))))</f>
        <v/>
      </c>
      <c r="U66" s="60" t="str">
        <f ca="1">IF(OR($A66="",U$6=""),"",IF($AB66="Left","–",IF(_calc!R66=0,"–",IF(_calc!AN66=0,IF(_calc!DB66&gt;0,"Failed",IF(AND(_calc!FP66&gt;0,TODAY()&gt;_calc!FP66),"Overdue","Planned")),IF(_calc!BJ66=0,"Expired",IF(_calc!CF66=0,"Expiring","Completed"))))))</f>
        <v/>
      </c>
      <c r="V66" s="60" t="str">
        <f ca="1">IF(OR($A66="",V$6=""),"",IF($AB66="Left","–",IF(_calc!S66=0,"–",IF(_calc!AO66=0,IF(_calc!DC66&gt;0,"Failed",IF(AND(_calc!FQ66&gt;0,TODAY()&gt;_calc!FQ66),"Overdue","Planned")),IF(_calc!BK66=0,"Expired",IF(_calc!CG66=0,"Expiring","Completed"))))))</f>
        <v/>
      </c>
      <c r="W66" s="60" t="str">
        <f ca="1">IF(OR($A66="",W$6=""),"",IF($AB66="Left","–",IF(_calc!T66=0,"–",IF(_calc!AP66=0,IF(_calc!DD66&gt;0,"Failed",IF(AND(_calc!FR66&gt;0,TODAY()&gt;_calc!FR66),"Overdue","Planned")),IF(_calc!BL66=0,"Expired",IF(_calc!CH66=0,"Expiring","Completed"))))))</f>
        <v/>
      </c>
      <c r="X66" s="60" t="str">
        <f ca="1">IF(OR($A66="",X$6=""),"",IF($AB66="Left","–",IF(_calc!U66=0,"–",IF(_calc!AQ66=0,IF(_calc!DE66&gt;0,"Failed",IF(AND(_calc!FS66&gt;0,TODAY()&gt;_calc!FS66),"Overdue","Planned")),IF(_calc!BM66=0,"Expired",IF(_calc!CI66=0,"Expiring","Completed"))))))</f>
        <v/>
      </c>
      <c r="Y66" s="60" t="str">
        <f ca="1">IF(OR($A66="",Y$6=""),"",IF($AB66="Left","–",IF(_calc!V66=0,"–",IF(_calc!AR66=0,IF(_calc!DF66&gt;0,"Failed",IF(AND(_calc!FT66&gt;0,TODAY()&gt;_calc!FT66),"Overdue","Planned")),IF(_calc!BN66=0,"Expired",IF(_calc!CJ66=0,"Expiring","Completed"))))))</f>
        <v/>
      </c>
      <c r="Z66" s="60" t="str">
        <f ca="1">IF(OR($A66="",Z$6=""),"",IF($AB66="Left","–",IF(_calc!W66=0,"–",IF(_calc!AS66=0,IF(_calc!DG66&gt;0,"Failed",IF(AND(_calc!FU66&gt;0,TODAY()&gt;_calc!FU66),"Overdue","Planned")),IF(_calc!BO66=0,"Expired",IF(_calc!CK66=0,"Expiring","Completed"))))))</f>
        <v/>
      </c>
      <c r="AA66" s="60" t="str">
        <f ca="1">IF(OR($A66="",AA$6=""),"",IF($AB66="Left","–",IF(_calc!X66=0,"–",IF(_calc!AT66=0,IF(_calc!DH66&gt;0,"Failed",IF(AND(_calc!FV66&gt;0,TODAY()&gt;_calc!FV66),"Overdue","Planned")),IF(_calc!BP66=0,"Expired",IF(_calc!CL66=0,"Expiring","Completed"))))))</f>
        <v/>
      </c>
      <c r="AB66" t="str">
        <f>IF(People!$A64="","",People!$G64&amp;"")</f>
        <v/>
      </c>
    </row>
    <row r="67" spans="1:28" ht="18" customHeight="1" x14ac:dyDescent="0.3">
      <c r="A67" s="31" t="str">
        <f>IF(People!$A65="","",People!$A65&amp;"")</f>
        <v/>
      </c>
      <c r="B67" s="32" t="str">
        <f>IF(People!$A65="","",People!$B65&amp;"")</f>
        <v/>
      </c>
      <c r="C67" s="31" t="str">
        <f>IF(People!$A65="","",People!$C65&amp;"")</f>
        <v/>
      </c>
      <c r="D67" s="31" t="str">
        <f>IF(People!$A65="","",People!$D65&amp;"")</f>
        <v/>
      </c>
      <c r="E67" s="35" t="str">
        <f t="shared" si="4"/>
        <v/>
      </c>
      <c r="F67" s="35" t="str">
        <f t="shared" si="5"/>
        <v/>
      </c>
      <c r="G67" s="59" t="str">
        <f t="shared" si="6"/>
        <v/>
      </c>
      <c r="H67" s="60" t="str">
        <f ca="1">IF(OR($A67="",H$6=""),"",IF($AB67="Left","–",IF(_calc!E67=0,"–",IF(_calc!AA67=0,IF(_calc!CO67&gt;0,"Failed",IF(AND(_calc!FC67&gt;0,TODAY()&gt;_calc!FC67),"Overdue","Planned")),IF(_calc!AW67=0,"Expired",IF(_calc!BS67=0,"Expiring","Completed"))))))</f>
        <v/>
      </c>
      <c r="I67" s="60" t="str">
        <f ca="1">IF(OR($A67="",I$6=""),"",IF($AB67="Left","–",IF(_calc!F67=0,"–",IF(_calc!AB67=0,IF(_calc!CP67&gt;0,"Failed",IF(AND(_calc!FD67&gt;0,TODAY()&gt;_calc!FD67),"Overdue","Planned")),IF(_calc!AX67=0,"Expired",IF(_calc!BT67=0,"Expiring","Completed"))))))</f>
        <v/>
      </c>
      <c r="J67" s="60" t="str">
        <f ca="1">IF(OR($A67="",J$6=""),"",IF($AB67="Left","–",IF(_calc!G67=0,"–",IF(_calc!AC67=0,IF(_calc!CQ67&gt;0,"Failed",IF(AND(_calc!FE67&gt;0,TODAY()&gt;_calc!FE67),"Overdue","Planned")),IF(_calc!AY67=0,"Expired",IF(_calc!BU67=0,"Expiring","Completed"))))))</f>
        <v/>
      </c>
      <c r="K67" s="60" t="str">
        <f ca="1">IF(OR($A67="",K$6=""),"",IF($AB67="Left","–",IF(_calc!H67=0,"–",IF(_calc!AD67=0,IF(_calc!CR67&gt;0,"Failed",IF(AND(_calc!FF67&gt;0,TODAY()&gt;_calc!FF67),"Overdue","Planned")),IF(_calc!AZ67=0,"Expired",IF(_calc!BV67=0,"Expiring","Completed"))))))</f>
        <v/>
      </c>
      <c r="L67" s="60" t="str">
        <f ca="1">IF(OR($A67="",L$6=""),"",IF($AB67="Left","–",IF(_calc!I67=0,"–",IF(_calc!AE67=0,IF(_calc!CS67&gt;0,"Failed",IF(AND(_calc!FG67&gt;0,TODAY()&gt;_calc!FG67),"Overdue","Planned")),IF(_calc!BA67=0,"Expired",IF(_calc!BW67=0,"Expiring","Completed"))))))</f>
        <v/>
      </c>
      <c r="M67" s="60" t="str">
        <f ca="1">IF(OR($A67="",M$6=""),"",IF($AB67="Left","–",IF(_calc!J67=0,"–",IF(_calc!AF67=0,IF(_calc!CT67&gt;0,"Failed",IF(AND(_calc!FH67&gt;0,TODAY()&gt;_calc!FH67),"Overdue","Planned")),IF(_calc!BB67=0,"Expired",IF(_calc!BX67=0,"Expiring","Completed"))))))</f>
        <v/>
      </c>
      <c r="N67" s="60" t="str">
        <f ca="1">IF(OR($A67="",N$6=""),"",IF($AB67="Left","–",IF(_calc!K67=0,"–",IF(_calc!AG67=0,IF(_calc!CU67&gt;0,"Failed",IF(AND(_calc!FI67&gt;0,TODAY()&gt;_calc!FI67),"Overdue","Planned")),IF(_calc!BC67=0,"Expired",IF(_calc!BY67=0,"Expiring","Completed"))))))</f>
        <v/>
      </c>
      <c r="O67" s="60" t="str">
        <f ca="1">IF(OR($A67="",O$6=""),"",IF($AB67="Left","–",IF(_calc!L67=0,"–",IF(_calc!AH67=0,IF(_calc!CV67&gt;0,"Failed",IF(AND(_calc!FJ67&gt;0,TODAY()&gt;_calc!FJ67),"Overdue","Planned")),IF(_calc!BD67=0,"Expired",IF(_calc!BZ67=0,"Expiring","Completed"))))))</f>
        <v/>
      </c>
      <c r="P67" s="60" t="str">
        <f ca="1">IF(OR($A67="",P$6=""),"",IF($AB67="Left","–",IF(_calc!M67=0,"–",IF(_calc!AI67=0,IF(_calc!CW67&gt;0,"Failed",IF(AND(_calc!FK67&gt;0,TODAY()&gt;_calc!FK67),"Overdue","Planned")),IF(_calc!BE67=0,"Expired",IF(_calc!CA67=0,"Expiring","Completed"))))))</f>
        <v/>
      </c>
      <c r="Q67" s="60" t="str">
        <f ca="1">IF(OR($A67="",Q$6=""),"",IF($AB67="Left","–",IF(_calc!N67=0,"–",IF(_calc!AJ67=0,IF(_calc!CX67&gt;0,"Failed",IF(AND(_calc!FL67&gt;0,TODAY()&gt;_calc!FL67),"Overdue","Planned")),IF(_calc!BF67=0,"Expired",IF(_calc!CB67=0,"Expiring","Completed"))))))</f>
        <v/>
      </c>
      <c r="R67" s="60" t="str">
        <f ca="1">IF(OR($A67="",R$6=""),"",IF($AB67="Left","–",IF(_calc!O67=0,"–",IF(_calc!AK67=0,IF(_calc!CY67&gt;0,"Failed",IF(AND(_calc!FM67&gt;0,TODAY()&gt;_calc!FM67),"Overdue","Planned")),IF(_calc!BG67=0,"Expired",IF(_calc!CC67=0,"Expiring","Completed"))))))</f>
        <v/>
      </c>
      <c r="S67" s="60" t="str">
        <f ca="1">IF(OR($A67="",S$6=""),"",IF($AB67="Left","–",IF(_calc!P67=0,"–",IF(_calc!AL67=0,IF(_calc!CZ67&gt;0,"Failed",IF(AND(_calc!FN67&gt;0,TODAY()&gt;_calc!FN67),"Overdue","Planned")),IF(_calc!BH67=0,"Expired",IF(_calc!CD67=0,"Expiring","Completed"))))))</f>
        <v/>
      </c>
      <c r="T67" s="60" t="str">
        <f ca="1">IF(OR($A67="",T$6=""),"",IF($AB67="Left","–",IF(_calc!Q67=0,"–",IF(_calc!AM67=0,IF(_calc!DA67&gt;0,"Failed",IF(AND(_calc!FO67&gt;0,TODAY()&gt;_calc!FO67),"Overdue","Planned")),IF(_calc!BI67=0,"Expired",IF(_calc!CE67=0,"Expiring","Completed"))))))</f>
        <v/>
      </c>
      <c r="U67" s="60" t="str">
        <f ca="1">IF(OR($A67="",U$6=""),"",IF($AB67="Left","–",IF(_calc!R67=0,"–",IF(_calc!AN67=0,IF(_calc!DB67&gt;0,"Failed",IF(AND(_calc!FP67&gt;0,TODAY()&gt;_calc!FP67),"Overdue","Planned")),IF(_calc!BJ67=0,"Expired",IF(_calc!CF67=0,"Expiring","Completed"))))))</f>
        <v/>
      </c>
      <c r="V67" s="60" t="str">
        <f ca="1">IF(OR($A67="",V$6=""),"",IF($AB67="Left","–",IF(_calc!S67=0,"–",IF(_calc!AO67=0,IF(_calc!DC67&gt;0,"Failed",IF(AND(_calc!FQ67&gt;0,TODAY()&gt;_calc!FQ67),"Overdue","Planned")),IF(_calc!BK67=0,"Expired",IF(_calc!CG67=0,"Expiring","Completed"))))))</f>
        <v/>
      </c>
      <c r="W67" s="60" t="str">
        <f ca="1">IF(OR($A67="",W$6=""),"",IF($AB67="Left","–",IF(_calc!T67=0,"–",IF(_calc!AP67=0,IF(_calc!DD67&gt;0,"Failed",IF(AND(_calc!FR67&gt;0,TODAY()&gt;_calc!FR67),"Overdue","Planned")),IF(_calc!BL67=0,"Expired",IF(_calc!CH67=0,"Expiring","Completed"))))))</f>
        <v/>
      </c>
      <c r="X67" s="60" t="str">
        <f ca="1">IF(OR($A67="",X$6=""),"",IF($AB67="Left","–",IF(_calc!U67=0,"–",IF(_calc!AQ67=0,IF(_calc!DE67&gt;0,"Failed",IF(AND(_calc!FS67&gt;0,TODAY()&gt;_calc!FS67),"Overdue","Planned")),IF(_calc!BM67=0,"Expired",IF(_calc!CI67=0,"Expiring","Completed"))))))</f>
        <v/>
      </c>
      <c r="Y67" s="60" t="str">
        <f ca="1">IF(OR($A67="",Y$6=""),"",IF($AB67="Left","–",IF(_calc!V67=0,"–",IF(_calc!AR67=0,IF(_calc!DF67&gt;0,"Failed",IF(AND(_calc!FT67&gt;0,TODAY()&gt;_calc!FT67),"Overdue","Planned")),IF(_calc!BN67=0,"Expired",IF(_calc!CJ67=0,"Expiring","Completed"))))))</f>
        <v/>
      </c>
      <c r="Z67" s="60" t="str">
        <f ca="1">IF(OR($A67="",Z$6=""),"",IF($AB67="Left","–",IF(_calc!W67=0,"–",IF(_calc!AS67=0,IF(_calc!DG67&gt;0,"Failed",IF(AND(_calc!FU67&gt;0,TODAY()&gt;_calc!FU67),"Overdue","Planned")),IF(_calc!BO67=0,"Expired",IF(_calc!CK67=0,"Expiring","Completed"))))))</f>
        <v/>
      </c>
      <c r="AA67" s="60" t="str">
        <f ca="1">IF(OR($A67="",AA$6=""),"",IF($AB67="Left","–",IF(_calc!X67=0,"–",IF(_calc!AT67=0,IF(_calc!DH67&gt;0,"Failed",IF(AND(_calc!FV67&gt;0,TODAY()&gt;_calc!FV67),"Overdue","Planned")),IF(_calc!BP67=0,"Expired",IF(_calc!CL67=0,"Expiring","Completed"))))))</f>
        <v/>
      </c>
      <c r="AB67" t="str">
        <f>IF(People!$A65="","",People!$G65&amp;"")</f>
        <v/>
      </c>
    </row>
    <row r="68" spans="1:28" ht="18" customHeight="1" x14ac:dyDescent="0.3">
      <c r="A68" s="31" t="str">
        <f>IF(People!$A66="","",People!$A66&amp;"")</f>
        <v/>
      </c>
      <c r="B68" s="32" t="str">
        <f>IF(People!$A66="","",People!$B66&amp;"")</f>
        <v/>
      </c>
      <c r="C68" s="31" t="str">
        <f>IF(People!$A66="","",People!$C66&amp;"")</f>
        <v/>
      </c>
      <c r="D68" s="31" t="str">
        <f>IF(People!$A66="","",People!$D66&amp;"")</f>
        <v/>
      </c>
      <c r="E68" s="35" t="str">
        <f t="shared" si="4"/>
        <v/>
      </c>
      <c r="F68" s="35" t="str">
        <f t="shared" si="5"/>
        <v/>
      </c>
      <c r="G68" s="59" t="str">
        <f t="shared" si="6"/>
        <v/>
      </c>
      <c r="H68" s="60" t="str">
        <f ca="1">IF(OR($A68="",H$6=""),"",IF($AB68="Left","–",IF(_calc!E68=0,"–",IF(_calc!AA68=0,IF(_calc!CO68&gt;0,"Failed",IF(AND(_calc!FC68&gt;0,TODAY()&gt;_calc!FC68),"Overdue","Planned")),IF(_calc!AW68=0,"Expired",IF(_calc!BS68=0,"Expiring","Completed"))))))</f>
        <v/>
      </c>
      <c r="I68" s="60" t="str">
        <f ca="1">IF(OR($A68="",I$6=""),"",IF($AB68="Left","–",IF(_calc!F68=0,"–",IF(_calc!AB68=0,IF(_calc!CP68&gt;0,"Failed",IF(AND(_calc!FD68&gt;0,TODAY()&gt;_calc!FD68),"Overdue","Planned")),IF(_calc!AX68=0,"Expired",IF(_calc!BT68=0,"Expiring","Completed"))))))</f>
        <v/>
      </c>
      <c r="J68" s="60" t="str">
        <f ca="1">IF(OR($A68="",J$6=""),"",IF($AB68="Left","–",IF(_calc!G68=0,"–",IF(_calc!AC68=0,IF(_calc!CQ68&gt;0,"Failed",IF(AND(_calc!FE68&gt;0,TODAY()&gt;_calc!FE68),"Overdue","Planned")),IF(_calc!AY68=0,"Expired",IF(_calc!BU68=0,"Expiring","Completed"))))))</f>
        <v/>
      </c>
      <c r="K68" s="60" t="str">
        <f ca="1">IF(OR($A68="",K$6=""),"",IF($AB68="Left","–",IF(_calc!H68=0,"–",IF(_calc!AD68=0,IF(_calc!CR68&gt;0,"Failed",IF(AND(_calc!FF68&gt;0,TODAY()&gt;_calc!FF68),"Overdue","Planned")),IF(_calc!AZ68=0,"Expired",IF(_calc!BV68=0,"Expiring","Completed"))))))</f>
        <v/>
      </c>
      <c r="L68" s="60" t="str">
        <f ca="1">IF(OR($A68="",L$6=""),"",IF($AB68="Left","–",IF(_calc!I68=0,"–",IF(_calc!AE68=0,IF(_calc!CS68&gt;0,"Failed",IF(AND(_calc!FG68&gt;0,TODAY()&gt;_calc!FG68),"Overdue","Planned")),IF(_calc!BA68=0,"Expired",IF(_calc!BW68=0,"Expiring","Completed"))))))</f>
        <v/>
      </c>
      <c r="M68" s="60" t="str">
        <f ca="1">IF(OR($A68="",M$6=""),"",IF($AB68="Left","–",IF(_calc!J68=0,"–",IF(_calc!AF68=0,IF(_calc!CT68&gt;0,"Failed",IF(AND(_calc!FH68&gt;0,TODAY()&gt;_calc!FH68),"Overdue","Planned")),IF(_calc!BB68=0,"Expired",IF(_calc!BX68=0,"Expiring","Completed"))))))</f>
        <v/>
      </c>
      <c r="N68" s="60" t="str">
        <f ca="1">IF(OR($A68="",N$6=""),"",IF($AB68="Left","–",IF(_calc!K68=0,"–",IF(_calc!AG68=0,IF(_calc!CU68&gt;0,"Failed",IF(AND(_calc!FI68&gt;0,TODAY()&gt;_calc!FI68),"Overdue","Planned")),IF(_calc!BC68=0,"Expired",IF(_calc!BY68=0,"Expiring","Completed"))))))</f>
        <v/>
      </c>
      <c r="O68" s="60" t="str">
        <f ca="1">IF(OR($A68="",O$6=""),"",IF($AB68="Left","–",IF(_calc!L68=0,"–",IF(_calc!AH68=0,IF(_calc!CV68&gt;0,"Failed",IF(AND(_calc!FJ68&gt;0,TODAY()&gt;_calc!FJ68),"Overdue","Planned")),IF(_calc!BD68=0,"Expired",IF(_calc!BZ68=0,"Expiring","Completed"))))))</f>
        <v/>
      </c>
      <c r="P68" s="60" t="str">
        <f ca="1">IF(OR($A68="",P$6=""),"",IF($AB68="Left","–",IF(_calc!M68=0,"–",IF(_calc!AI68=0,IF(_calc!CW68&gt;0,"Failed",IF(AND(_calc!FK68&gt;0,TODAY()&gt;_calc!FK68),"Overdue","Planned")),IF(_calc!BE68=0,"Expired",IF(_calc!CA68=0,"Expiring","Completed"))))))</f>
        <v/>
      </c>
      <c r="Q68" s="60" t="str">
        <f ca="1">IF(OR($A68="",Q$6=""),"",IF($AB68="Left","–",IF(_calc!N68=0,"–",IF(_calc!AJ68=0,IF(_calc!CX68&gt;0,"Failed",IF(AND(_calc!FL68&gt;0,TODAY()&gt;_calc!FL68),"Overdue","Planned")),IF(_calc!BF68=0,"Expired",IF(_calc!CB68=0,"Expiring","Completed"))))))</f>
        <v/>
      </c>
      <c r="R68" s="60" t="str">
        <f ca="1">IF(OR($A68="",R$6=""),"",IF($AB68="Left","–",IF(_calc!O68=0,"–",IF(_calc!AK68=0,IF(_calc!CY68&gt;0,"Failed",IF(AND(_calc!FM68&gt;0,TODAY()&gt;_calc!FM68),"Overdue","Planned")),IF(_calc!BG68=0,"Expired",IF(_calc!CC68=0,"Expiring","Completed"))))))</f>
        <v/>
      </c>
      <c r="S68" s="60" t="str">
        <f ca="1">IF(OR($A68="",S$6=""),"",IF($AB68="Left","–",IF(_calc!P68=0,"–",IF(_calc!AL68=0,IF(_calc!CZ68&gt;0,"Failed",IF(AND(_calc!FN68&gt;0,TODAY()&gt;_calc!FN68),"Overdue","Planned")),IF(_calc!BH68=0,"Expired",IF(_calc!CD68=0,"Expiring","Completed"))))))</f>
        <v/>
      </c>
      <c r="T68" s="60" t="str">
        <f ca="1">IF(OR($A68="",T$6=""),"",IF($AB68="Left","–",IF(_calc!Q68=0,"–",IF(_calc!AM68=0,IF(_calc!DA68&gt;0,"Failed",IF(AND(_calc!FO68&gt;0,TODAY()&gt;_calc!FO68),"Overdue","Planned")),IF(_calc!BI68=0,"Expired",IF(_calc!CE68=0,"Expiring","Completed"))))))</f>
        <v/>
      </c>
      <c r="U68" s="60" t="str">
        <f ca="1">IF(OR($A68="",U$6=""),"",IF($AB68="Left","–",IF(_calc!R68=0,"–",IF(_calc!AN68=0,IF(_calc!DB68&gt;0,"Failed",IF(AND(_calc!FP68&gt;0,TODAY()&gt;_calc!FP68),"Overdue","Planned")),IF(_calc!BJ68=0,"Expired",IF(_calc!CF68=0,"Expiring","Completed"))))))</f>
        <v/>
      </c>
      <c r="V68" s="60" t="str">
        <f ca="1">IF(OR($A68="",V$6=""),"",IF($AB68="Left","–",IF(_calc!S68=0,"–",IF(_calc!AO68=0,IF(_calc!DC68&gt;0,"Failed",IF(AND(_calc!FQ68&gt;0,TODAY()&gt;_calc!FQ68),"Overdue","Planned")),IF(_calc!BK68=0,"Expired",IF(_calc!CG68=0,"Expiring","Completed"))))))</f>
        <v/>
      </c>
      <c r="W68" s="60" t="str">
        <f ca="1">IF(OR($A68="",W$6=""),"",IF($AB68="Left","–",IF(_calc!T68=0,"–",IF(_calc!AP68=0,IF(_calc!DD68&gt;0,"Failed",IF(AND(_calc!FR68&gt;0,TODAY()&gt;_calc!FR68),"Overdue","Planned")),IF(_calc!BL68=0,"Expired",IF(_calc!CH68=0,"Expiring","Completed"))))))</f>
        <v/>
      </c>
      <c r="X68" s="60" t="str">
        <f ca="1">IF(OR($A68="",X$6=""),"",IF($AB68="Left","–",IF(_calc!U68=0,"–",IF(_calc!AQ68=0,IF(_calc!DE68&gt;0,"Failed",IF(AND(_calc!FS68&gt;0,TODAY()&gt;_calc!FS68),"Overdue","Planned")),IF(_calc!BM68=0,"Expired",IF(_calc!CI68=0,"Expiring","Completed"))))))</f>
        <v/>
      </c>
      <c r="Y68" s="60" t="str">
        <f ca="1">IF(OR($A68="",Y$6=""),"",IF($AB68="Left","–",IF(_calc!V68=0,"–",IF(_calc!AR68=0,IF(_calc!DF68&gt;0,"Failed",IF(AND(_calc!FT68&gt;0,TODAY()&gt;_calc!FT68),"Overdue","Planned")),IF(_calc!BN68=0,"Expired",IF(_calc!CJ68=0,"Expiring","Completed"))))))</f>
        <v/>
      </c>
      <c r="Z68" s="60" t="str">
        <f ca="1">IF(OR($A68="",Z$6=""),"",IF($AB68="Left","–",IF(_calc!W68=0,"–",IF(_calc!AS68=0,IF(_calc!DG68&gt;0,"Failed",IF(AND(_calc!FU68&gt;0,TODAY()&gt;_calc!FU68),"Overdue","Planned")),IF(_calc!BO68=0,"Expired",IF(_calc!CK68=0,"Expiring","Completed"))))))</f>
        <v/>
      </c>
      <c r="AA68" s="60" t="str">
        <f ca="1">IF(OR($A68="",AA$6=""),"",IF($AB68="Left","–",IF(_calc!X68=0,"–",IF(_calc!AT68=0,IF(_calc!DH68&gt;0,"Failed",IF(AND(_calc!FV68&gt;0,TODAY()&gt;_calc!FV68),"Overdue","Planned")),IF(_calc!BP68=0,"Expired",IF(_calc!CL68=0,"Expiring","Completed"))))))</f>
        <v/>
      </c>
      <c r="AB68" t="str">
        <f>IF(People!$A66="","",People!$G66&amp;"")</f>
        <v/>
      </c>
    </row>
    <row r="69" spans="1:28" ht="18" customHeight="1" x14ac:dyDescent="0.3">
      <c r="A69" s="31" t="str">
        <f>IF(People!$A67="","",People!$A67&amp;"")</f>
        <v/>
      </c>
      <c r="B69" s="32" t="str">
        <f>IF(People!$A67="","",People!$B67&amp;"")</f>
        <v/>
      </c>
      <c r="C69" s="31" t="str">
        <f>IF(People!$A67="","",People!$C67&amp;"")</f>
        <v/>
      </c>
      <c r="D69" s="31" t="str">
        <f>IF(People!$A67="","",People!$D67&amp;"")</f>
        <v/>
      </c>
      <c r="E69" s="35" t="str">
        <f t="shared" si="4"/>
        <v/>
      </c>
      <c r="F69" s="35" t="str">
        <f t="shared" si="5"/>
        <v/>
      </c>
      <c r="G69" s="59" t="str">
        <f t="shared" si="6"/>
        <v/>
      </c>
      <c r="H69" s="60" t="str">
        <f ca="1">IF(OR($A69="",H$6=""),"",IF($AB69="Left","–",IF(_calc!E69=0,"–",IF(_calc!AA69=0,IF(_calc!CO69&gt;0,"Failed",IF(AND(_calc!FC69&gt;0,TODAY()&gt;_calc!FC69),"Overdue","Planned")),IF(_calc!AW69=0,"Expired",IF(_calc!BS69=0,"Expiring","Completed"))))))</f>
        <v/>
      </c>
      <c r="I69" s="60" t="str">
        <f ca="1">IF(OR($A69="",I$6=""),"",IF($AB69="Left","–",IF(_calc!F69=0,"–",IF(_calc!AB69=0,IF(_calc!CP69&gt;0,"Failed",IF(AND(_calc!FD69&gt;0,TODAY()&gt;_calc!FD69),"Overdue","Planned")),IF(_calc!AX69=0,"Expired",IF(_calc!BT69=0,"Expiring","Completed"))))))</f>
        <v/>
      </c>
      <c r="J69" s="60" t="str">
        <f ca="1">IF(OR($A69="",J$6=""),"",IF($AB69="Left","–",IF(_calc!G69=0,"–",IF(_calc!AC69=0,IF(_calc!CQ69&gt;0,"Failed",IF(AND(_calc!FE69&gt;0,TODAY()&gt;_calc!FE69),"Overdue","Planned")),IF(_calc!AY69=0,"Expired",IF(_calc!BU69=0,"Expiring","Completed"))))))</f>
        <v/>
      </c>
      <c r="K69" s="60" t="str">
        <f ca="1">IF(OR($A69="",K$6=""),"",IF($AB69="Left","–",IF(_calc!H69=0,"–",IF(_calc!AD69=0,IF(_calc!CR69&gt;0,"Failed",IF(AND(_calc!FF69&gt;0,TODAY()&gt;_calc!FF69),"Overdue","Planned")),IF(_calc!AZ69=0,"Expired",IF(_calc!BV69=0,"Expiring","Completed"))))))</f>
        <v/>
      </c>
      <c r="L69" s="60" t="str">
        <f ca="1">IF(OR($A69="",L$6=""),"",IF($AB69="Left","–",IF(_calc!I69=0,"–",IF(_calc!AE69=0,IF(_calc!CS69&gt;0,"Failed",IF(AND(_calc!FG69&gt;0,TODAY()&gt;_calc!FG69),"Overdue","Planned")),IF(_calc!BA69=0,"Expired",IF(_calc!BW69=0,"Expiring","Completed"))))))</f>
        <v/>
      </c>
      <c r="M69" s="60" t="str">
        <f ca="1">IF(OR($A69="",M$6=""),"",IF($AB69="Left","–",IF(_calc!J69=0,"–",IF(_calc!AF69=0,IF(_calc!CT69&gt;0,"Failed",IF(AND(_calc!FH69&gt;0,TODAY()&gt;_calc!FH69),"Overdue","Planned")),IF(_calc!BB69=0,"Expired",IF(_calc!BX69=0,"Expiring","Completed"))))))</f>
        <v/>
      </c>
      <c r="N69" s="60" t="str">
        <f ca="1">IF(OR($A69="",N$6=""),"",IF($AB69="Left","–",IF(_calc!K69=0,"–",IF(_calc!AG69=0,IF(_calc!CU69&gt;0,"Failed",IF(AND(_calc!FI69&gt;0,TODAY()&gt;_calc!FI69),"Overdue","Planned")),IF(_calc!BC69=0,"Expired",IF(_calc!BY69=0,"Expiring","Completed"))))))</f>
        <v/>
      </c>
      <c r="O69" s="60" t="str">
        <f ca="1">IF(OR($A69="",O$6=""),"",IF($AB69="Left","–",IF(_calc!L69=0,"–",IF(_calc!AH69=0,IF(_calc!CV69&gt;0,"Failed",IF(AND(_calc!FJ69&gt;0,TODAY()&gt;_calc!FJ69),"Overdue","Planned")),IF(_calc!BD69=0,"Expired",IF(_calc!BZ69=0,"Expiring","Completed"))))))</f>
        <v/>
      </c>
      <c r="P69" s="60" t="str">
        <f ca="1">IF(OR($A69="",P$6=""),"",IF($AB69="Left","–",IF(_calc!M69=0,"–",IF(_calc!AI69=0,IF(_calc!CW69&gt;0,"Failed",IF(AND(_calc!FK69&gt;0,TODAY()&gt;_calc!FK69),"Overdue","Planned")),IF(_calc!BE69=0,"Expired",IF(_calc!CA69=0,"Expiring","Completed"))))))</f>
        <v/>
      </c>
      <c r="Q69" s="60" t="str">
        <f ca="1">IF(OR($A69="",Q$6=""),"",IF($AB69="Left","–",IF(_calc!N69=0,"–",IF(_calc!AJ69=0,IF(_calc!CX69&gt;0,"Failed",IF(AND(_calc!FL69&gt;0,TODAY()&gt;_calc!FL69),"Overdue","Planned")),IF(_calc!BF69=0,"Expired",IF(_calc!CB69=0,"Expiring","Completed"))))))</f>
        <v/>
      </c>
      <c r="R69" s="60" t="str">
        <f ca="1">IF(OR($A69="",R$6=""),"",IF($AB69="Left","–",IF(_calc!O69=0,"–",IF(_calc!AK69=0,IF(_calc!CY69&gt;0,"Failed",IF(AND(_calc!FM69&gt;0,TODAY()&gt;_calc!FM69),"Overdue","Planned")),IF(_calc!BG69=0,"Expired",IF(_calc!CC69=0,"Expiring","Completed"))))))</f>
        <v/>
      </c>
      <c r="S69" s="60" t="str">
        <f ca="1">IF(OR($A69="",S$6=""),"",IF($AB69="Left","–",IF(_calc!P69=0,"–",IF(_calc!AL69=0,IF(_calc!CZ69&gt;0,"Failed",IF(AND(_calc!FN69&gt;0,TODAY()&gt;_calc!FN69),"Overdue","Planned")),IF(_calc!BH69=0,"Expired",IF(_calc!CD69=0,"Expiring","Completed"))))))</f>
        <v/>
      </c>
      <c r="T69" s="60" t="str">
        <f ca="1">IF(OR($A69="",T$6=""),"",IF($AB69="Left","–",IF(_calc!Q69=0,"–",IF(_calc!AM69=0,IF(_calc!DA69&gt;0,"Failed",IF(AND(_calc!FO69&gt;0,TODAY()&gt;_calc!FO69),"Overdue","Planned")),IF(_calc!BI69=0,"Expired",IF(_calc!CE69=0,"Expiring","Completed"))))))</f>
        <v/>
      </c>
      <c r="U69" s="60" t="str">
        <f ca="1">IF(OR($A69="",U$6=""),"",IF($AB69="Left","–",IF(_calc!R69=0,"–",IF(_calc!AN69=0,IF(_calc!DB69&gt;0,"Failed",IF(AND(_calc!FP69&gt;0,TODAY()&gt;_calc!FP69),"Overdue","Planned")),IF(_calc!BJ69=0,"Expired",IF(_calc!CF69=0,"Expiring","Completed"))))))</f>
        <v/>
      </c>
      <c r="V69" s="60" t="str">
        <f ca="1">IF(OR($A69="",V$6=""),"",IF($AB69="Left","–",IF(_calc!S69=0,"–",IF(_calc!AO69=0,IF(_calc!DC69&gt;0,"Failed",IF(AND(_calc!FQ69&gt;0,TODAY()&gt;_calc!FQ69),"Overdue","Planned")),IF(_calc!BK69=0,"Expired",IF(_calc!CG69=0,"Expiring","Completed"))))))</f>
        <v/>
      </c>
      <c r="W69" s="60" t="str">
        <f ca="1">IF(OR($A69="",W$6=""),"",IF($AB69="Left","–",IF(_calc!T69=0,"–",IF(_calc!AP69=0,IF(_calc!DD69&gt;0,"Failed",IF(AND(_calc!FR69&gt;0,TODAY()&gt;_calc!FR69),"Overdue","Planned")),IF(_calc!BL69=0,"Expired",IF(_calc!CH69=0,"Expiring","Completed"))))))</f>
        <v/>
      </c>
      <c r="X69" s="60" t="str">
        <f ca="1">IF(OR($A69="",X$6=""),"",IF($AB69="Left","–",IF(_calc!U69=0,"–",IF(_calc!AQ69=0,IF(_calc!DE69&gt;0,"Failed",IF(AND(_calc!FS69&gt;0,TODAY()&gt;_calc!FS69),"Overdue","Planned")),IF(_calc!BM69=0,"Expired",IF(_calc!CI69=0,"Expiring","Completed"))))))</f>
        <v/>
      </c>
      <c r="Y69" s="60" t="str">
        <f ca="1">IF(OR($A69="",Y$6=""),"",IF($AB69="Left","–",IF(_calc!V69=0,"–",IF(_calc!AR69=0,IF(_calc!DF69&gt;0,"Failed",IF(AND(_calc!FT69&gt;0,TODAY()&gt;_calc!FT69),"Overdue","Planned")),IF(_calc!BN69=0,"Expired",IF(_calc!CJ69=0,"Expiring","Completed"))))))</f>
        <v/>
      </c>
      <c r="Z69" s="60" t="str">
        <f ca="1">IF(OR($A69="",Z$6=""),"",IF($AB69="Left","–",IF(_calc!W69=0,"–",IF(_calc!AS69=0,IF(_calc!DG69&gt;0,"Failed",IF(AND(_calc!FU69&gt;0,TODAY()&gt;_calc!FU69),"Overdue","Planned")),IF(_calc!BO69=0,"Expired",IF(_calc!CK69=0,"Expiring","Completed"))))))</f>
        <v/>
      </c>
      <c r="AA69" s="60" t="str">
        <f ca="1">IF(OR($A69="",AA$6=""),"",IF($AB69="Left","–",IF(_calc!X69=0,"–",IF(_calc!AT69=0,IF(_calc!DH69&gt;0,"Failed",IF(AND(_calc!FV69&gt;0,TODAY()&gt;_calc!FV69),"Overdue","Planned")),IF(_calc!BP69=0,"Expired",IF(_calc!CL69=0,"Expiring","Completed"))))))</f>
        <v/>
      </c>
      <c r="AB69" t="str">
        <f>IF(People!$A67="","",People!$G67&amp;"")</f>
        <v/>
      </c>
    </row>
    <row r="70" spans="1:28" ht="18" customHeight="1" x14ac:dyDescent="0.3">
      <c r="A70" s="31" t="str">
        <f>IF(People!$A68="","",People!$A68&amp;"")</f>
        <v/>
      </c>
      <c r="B70" s="32" t="str">
        <f>IF(People!$A68="","",People!$B68&amp;"")</f>
        <v/>
      </c>
      <c r="C70" s="31" t="str">
        <f>IF(People!$A68="","",People!$C68&amp;"")</f>
        <v/>
      </c>
      <c r="D70" s="31" t="str">
        <f>IF(People!$A68="","",People!$D68&amp;"")</f>
        <v/>
      </c>
      <c r="E70" s="35" t="str">
        <f t="shared" si="4"/>
        <v/>
      </c>
      <c r="F70" s="35" t="str">
        <f t="shared" si="5"/>
        <v/>
      </c>
      <c r="G70" s="59" t="str">
        <f t="shared" si="6"/>
        <v/>
      </c>
      <c r="H70" s="60" t="str">
        <f ca="1">IF(OR($A70="",H$6=""),"",IF($AB70="Left","–",IF(_calc!E70=0,"–",IF(_calc!AA70=0,IF(_calc!CO70&gt;0,"Failed",IF(AND(_calc!FC70&gt;0,TODAY()&gt;_calc!FC70),"Overdue","Planned")),IF(_calc!AW70=0,"Expired",IF(_calc!BS70=0,"Expiring","Completed"))))))</f>
        <v/>
      </c>
      <c r="I70" s="60" t="str">
        <f ca="1">IF(OR($A70="",I$6=""),"",IF($AB70="Left","–",IF(_calc!F70=0,"–",IF(_calc!AB70=0,IF(_calc!CP70&gt;0,"Failed",IF(AND(_calc!FD70&gt;0,TODAY()&gt;_calc!FD70),"Overdue","Planned")),IF(_calc!AX70=0,"Expired",IF(_calc!BT70=0,"Expiring","Completed"))))))</f>
        <v/>
      </c>
      <c r="J70" s="60" t="str">
        <f ca="1">IF(OR($A70="",J$6=""),"",IF($AB70="Left","–",IF(_calc!G70=0,"–",IF(_calc!AC70=0,IF(_calc!CQ70&gt;0,"Failed",IF(AND(_calc!FE70&gt;0,TODAY()&gt;_calc!FE70),"Overdue","Planned")),IF(_calc!AY70=0,"Expired",IF(_calc!BU70=0,"Expiring","Completed"))))))</f>
        <v/>
      </c>
      <c r="K70" s="60" t="str">
        <f ca="1">IF(OR($A70="",K$6=""),"",IF($AB70="Left","–",IF(_calc!H70=0,"–",IF(_calc!AD70=0,IF(_calc!CR70&gt;0,"Failed",IF(AND(_calc!FF70&gt;0,TODAY()&gt;_calc!FF70),"Overdue","Planned")),IF(_calc!AZ70=0,"Expired",IF(_calc!BV70=0,"Expiring","Completed"))))))</f>
        <v/>
      </c>
      <c r="L70" s="60" t="str">
        <f ca="1">IF(OR($A70="",L$6=""),"",IF($AB70="Left","–",IF(_calc!I70=0,"–",IF(_calc!AE70=0,IF(_calc!CS70&gt;0,"Failed",IF(AND(_calc!FG70&gt;0,TODAY()&gt;_calc!FG70),"Overdue","Planned")),IF(_calc!BA70=0,"Expired",IF(_calc!BW70=0,"Expiring","Completed"))))))</f>
        <v/>
      </c>
      <c r="M70" s="60" t="str">
        <f ca="1">IF(OR($A70="",M$6=""),"",IF($AB70="Left","–",IF(_calc!J70=0,"–",IF(_calc!AF70=0,IF(_calc!CT70&gt;0,"Failed",IF(AND(_calc!FH70&gt;0,TODAY()&gt;_calc!FH70),"Overdue","Planned")),IF(_calc!BB70=0,"Expired",IF(_calc!BX70=0,"Expiring","Completed"))))))</f>
        <v/>
      </c>
      <c r="N70" s="60" t="str">
        <f ca="1">IF(OR($A70="",N$6=""),"",IF($AB70="Left","–",IF(_calc!K70=0,"–",IF(_calc!AG70=0,IF(_calc!CU70&gt;0,"Failed",IF(AND(_calc!FI70&gt;0,TODAY()&gt;_calc!FI70),"Overdue","Planned")),IF(_calc!BC70=0,"Expired",IF(_calc!BY70=0,"Expiring","Completed"))))))</f>
        <v/>
      </c>
      <c r="O70" s="60" t="str">
        <f ca="1">IF(OR($A70="",O$6=""),"",IF($AB70="Left","–",IF(_calc!L70=0,"–",IF(_calc!AH70=0,IF(_calc!CV70&gt;0,"Failed",IF(AND(_calc!FJ70&gt;0,TODAY()&gt;_calc!FJ70),"Overdue","Planned")),IF(_calc!BD70=0,"Expired",IF(_calc!BZ70=0,"Expiring","Completed"))))))</f>
        <v/>
      </c>
      <c r="P70" s="60" t="str">
        <f ca="1">IF(OR($A70="",P$6=""),"",IF($AB70="Left","–",IF(_calc!M70=0,"–",IF(_calc!AI70=0,IF(_calc!CW70&gt;0,"Failed",IF(AND(_calc!FK70&gt;0,TODAY()&gt;_calc!FK70),"Overdue","Planned")),IF(_calc!BE70=0,"Expired",IF(_calc!CA70=0,"Expiring","Completed"))))))</f>
        <v/>
      </c>
      <c r="Q70" s="60" t="str">
        <f ca="1">IF(OR($A70="",Q$6=""),"",IF($AB70="Left","–",IF(_calc!N70=0,"–",IF(_calc!AJ70=0,IF(_calc!CX70&gt;0,"Failed",IF(AND(_calc!FL70&gt;0,TODAY()&gt;_calc!FL70),"Overdue","Planned")),IF(_calc!BF70=0,"Expired",IF(_calc!CB70=0,"Expiring","Completed"))))))</f>
        <v/>
      </c>
      <c r="R70" s="60" t="str">
        <f ca="1">IF(OR($A70="",R$6=""),"",IF($AB70="Left","–",IF(_calc!O70=0,"–",IF(_calc!AK70=0,IF(_calc!CY70&gt;0,"Failed",IF(AND(_calc!FM70&gt;0,TODAY()&gt;_calc!FM70),"Overdue","Planned")),IF(_calc!BG70=0,"Expired",IF(_calc!CC70=0,"Expiring","Completed"))))))</f>
        <v/>
      </c>
      <c r="S70" s="60" t="str">
        <f ca="1">IF(OR($A70="",S$6=""),"",IF($AB70="Left","–",IF(_calc!P70=0,"–",IF(_calc!AL70=0,IF(_calc!CZ70&gt;0,"Failed",IF(AND(_calc!FN70&gt;0,TODAY()&gt;_calc!FN70),"Overdue","Planned")),IF(_calc!BH70=0,"Expired",IF(_calc!CD70=0,"Expiring","Completed"))))))</f>
        <v/>
      </c>
      <c r="T70" s="60" t="str">
        <f ca="1">IF(OR($A70="",T$6=""),"",IF($AB70="Left","–",IF(_calc!Q70=0,"–",IF(_calc!AM70=0,IF(_calc!DA70&gt;0,"Failed",IF(AND(_calc!FO70&gt;0,TODAY()&gt;_calc!FO70),"Overdue","Planned")),IF(_calc!BI70=0,"Expired",IF(_calc!CE70=0,"Expiring","Completed"))))))</f>
        <v/>
      </c>
      <c r="U70" s="60" t="str">
        <f ca="1">IF(OR($A70="",U$6=""),"",IF($AB70="Left","–",IF(_calc!R70=0,"–",IF(_calc!AN70=0,IF(_calc!DB70&gt;0,"Failed",IF(AND(_calc!FP70&gt;0,TODAY()&gt;_calc!FP70),"Overdue","Planned")),IF(_calc!BJ70=0,"Expired",IF(_calc!CF70=0,"Expiring","Completed"))))))</f>
        <v/>
      </c>
      <c r="V70" s="60" t="str">
        <f ca="1">IF(OR($A70="",V$6=""),"",IF($AB70="Left","–",IF(_calc!S70=0,"–",IF(_calc!AO70=0,IF(_calc!DC70&gt;0,"Failed",IF(AND(_calc!FQ70&gt;0,TODAY()&gt;_calc!FQ70),"Overdue","Planned")),IF(_calc!BK70=0,"Expired",IF(_calc!CG70=0,"Expiring","Completed"))))))</f>
        <v/>
      </c>
      <c r="W70" s="60" t="str">
        <f ca="1">IF(OR($A70="",W$6=""),"",IF($AB70="Left","–",IF(_calc!T70=0,"–",IF(_calc!AP70=0,IF(_calc!DD70&gt;0,"Failed",IF(AND(_calc!FR70&gt;0,TODAY()&gt;_calc!FR70),"Overdue","Planned")),IF(_calc!BL70=0,"Expired",IF(_calc!CH70=0,"Expiring","Completed"))))))</f>
        <v/>
      </c>
      <c r="X70" s="60" t="str">
        <f ca="1">IF(OR($A70="",X$6=""),"",IF($AB70="Left","–",IF(_calc!U70=0,"–",IF(_calc!AQ70=0,IF(_calc!DE70&gt;0,"Failed",IF(AND(_calc!FS70&gt;0,TODAY()&gt;_calc!FS70),"Overdue","Planned")),IF(_calc!BM70=0,"Expired",IF(_calc!CI70=0,"Expiring","Completed"))))))</f>
        <v/>
      </c>
      <c r="Y70" s="60" t="str">
        <f ca="1">IF(OR($A70="",Y$6=""),"",IF($AB70="Left","–",IF(_calc!V70=0,"–",IF(_calc!AR70=0,IF(_calc!DF70&gt;0,"Failed",IF(AND(_calc!FT70&gt;0,TODAY()&gt;_calc!FT70),"Overdue","Planned")),IF(_calc!BN70=0,"Expired",IF(_calc!CJ70=0,"Expiring","Completed"))))))</f>
        <v/>
      </c>
      <c r="Z70" s="60" t="str">
        <f ca="1">IF(OR($A70="",Z$6=""),"",IF($AB70="Left","–",IF(_calc!W70=0,"–",IF(_calc!AS70=0,IF(_calc!DG70&gt;0,"Failed",IF(AND(_calc!FU70&gt;0,TODAY()&gt;_calc!FU70),"Overdue","Planned")),IF(_calc!BO70=0,"Expired",IF(_calc!CK70=0,"Expiring","Completed"))))))</f>
        <v/>
      </c>
      <c r="AA70" s="60" t="str">
        <f ca="1">IF(OR($A70="",AA$6=""),"",IF($AB70="Left","–",IF(_calc!X70=0,"–",IF(_calc!AT70=0,IF(_calc!DH70&gt;0,"Failed",IF(AND(_calc!FV70&gt;0,TODAY()&gt;_calc!FV70),"Overdue","Planned")),IF(_calc!BP70=0,"Expired",IF(_calc!CL70=0,"Expiring","Completed"))))))</f>
        <v/>
      </c>
      <c r="AB70" t="str">
        <f>IF(People!$A68="","",People!$G68&amp;"")</f>
        <v/>
      </c>
    </row>
    <row r="71" spans="1:28" ht="18" customHeight="1" x14ac:dyDescent="0.3">
      <c r="A71" s="31" t="str">
        <f>IF(People!$A69="","",People!$A69&amp;"")</f>
        <v/>
      </c>
      <c r="B71" s="32" t="str">
        <f>IF(People!$A69="","",People!$B69&amp;"")</f>
        <v/>
      </c>
      <c r="C71" s="31" t="str">
        <f>IF(People!$A69="","",People!$C69&amp;"")</f>
        <v/>
      </c>
      <c r="D71" s="31" t="str">
        <f>IF(People!$A69="","",People!$D69&amp;"")</f>
        <v/>
      </c>
      <c r="E71" s="35" t="str">
        <f t="shared" si="4"/>
        <v/>
      </c>
      <c r="F71" s="35" t="str">
        <f t="shared" si="5"/>
        <v/>
      </c>
      <c r="G71" s="59" t="str">
        <f t="shared" si="6"/>
        <v/>
      </c>
      <c r="H71" s="60" t="str">
        <f ca="1">IF(OR($A71="",H$6=""),"",IF($AB71="Left","–",IF(_calc!E71=0,"–",IF(_calc!AA71=0,IF(_calc!CO71&gt;0,"Failed",IF(AND(_calc!FC71&gt;0,TODAY()&gt;_calc!FC71),"Overdue","Planned")),IF(_calc!AW71=0,"Expired",IF(_calc!BS71=0,"Expiring","Completed"))))))</f>
        <v/>
      </c>
      <c r="I71" s="60" t="str">
        <f ca="1">IF(OR($A71="",I$6=""),"",IF($AB71="Left","–",IF(_calc!F71=0,"–",IF(_calc!AB71=0,IF(_calc!CP71&gt;0,"Failed",IF(AND(_calc!FD71&gt;0,TODAY()&gt;_calc!FD71),"Overdue","Planned")),IF(_calc!AX71=0,"Expired",IF(_calc!BT71=0,"Expiring","Completed"))))))</f>
        <v/>
      </c>
      <c r="J71" s="60" t="str">
        <f ca="1">IF(OR($A71="",J$6=""),"",IF($AB71="Left","–",IF(_calc!G71=0,"–",IF(_calc!AC71=0,IF(_calc!CQ71&gt;0,"Failed",IF(AND(_calc!FE71&gt;0,TODAY()&gt;_calc!FE71),"Overdue","Planned")),IF(_calc!AY71=0,"Expired",IF(_calc!BU71=0,"Expiring","Completed"))))))</f>
        <v/>
      </c>
      <c r="K71" s="60" t="str">
        <f ca="1">IF(OR($A71="",K$6=""),"",IF($AB71="Left","–",IF(_calc!H71=0,"–",IF(_calc!AD71=0,IF(_calc!CR71&gt;0,"Failed",IF(AND(_calc!FF71&gt;0,TODAY()&gt;_calc!FF71),"Overdue","Planned")),IF(_calc!AZ71=0,"Expired",IF(_calc!BV71=0,"Expiring","Completed"))))))</f>
        <v/>
      </c>
      <c r="L71" s="60" t="str">
        <f ca="1">IF(OR($A71="",L$6=""),"",IF($AB71="Left","–",IF(_calc!I71=0,"–",IF(_calc!AE71=0,IF(_calc!CS71&gt;0,"Failed",IF(AND(_calc!FG71&gt;0,TODAY()&gt;_calc!FG71),"Overdue","Planned")),IF(_calc!BA71=0,"Expired",IF(_calc!BW71=0,"Expiring","Completed"))))))</f>
        <v/>
      </c>
      <c r="M71" s="60" t="str">
        <f ca="1">IF(OR($A71="",M$6=""),"",IF($AB71="Left","–",IF(_calc!J71=0,"–",IF(_calc!AF71=0,IF(_calc!CT71&gt;0,"Failed",IF(AND(_calc!FH71&gt;0,TODAY()&gt;_calc!FH71),"Overdue","Planned")),IF(_calc!BB71=0,"Expired",IF(_calc!BX71=0,"Expiring","Completed"))))))</f>
        <v/>
      </c>
      <c r="N71" s="60" t="str">
        <f ca="1">IF(OR($A71="",N$6=""),"",IF($AB71="Left","–",IF(_calc!K71=0,"–",IF(_calc!AG71=0,IF(_calc!CU71&gt;0,"Failed",IF(AND(_calc!FI71&gt;0,TODAY()&gt;_calc!FI71),"Overdue","Planned")),IF(_calc!BC71=0,"Expired",IF(_calc!BY71=0,"Expiring","Completed"))))))</f>
        <v/>
      </c>
      <c r="O71" s="60" t="str">
        <f ca="1">IF(OR($A71="",O$6=""),"",IF($AB71="Left","–",IF(_calc!L71=0,"–",IF(_calc!AH71=0,IF(_calc!CV71&gt;0,"Failed",IF(AND(_calc!FJ71&gt;0,TODAY()&gt;_calc!FJ71),"Overdue","Planned")),IF(_calc!BD71=0,"Expired",IF(_calc!BZ71=0,"Expiring","Completed"))))))</f>
        <v/>
      </c>
      <c r="P71" s="60" t="str">
        <f ca="1">IF(OR($A71="",P$6=""),"",IF($AB71="Left","–",IF(_calc!M71=0,"–",IF(_calc!AI71=0,IF(_calc!CW71&gt;0,"Failed",IF(AND(_calc!FK71&gt;0,TODAY()&gt;_calc!FK71),"Overdue","Planned")),IF(_calc!BE71=0,"Expired",IF(_calc!CA71=0,"Expiring","Completed"))))))</f>
        <v/>
      </c>
      <c r="Q71" s="60" t="str">
        <f ca="1">IF(OR($A71="",Q$6=""),"",IF($AB71="Left","–",IF(_calc!N71=0,"–",IF(_calc!AJ71=0,IF(_calc!CX71&gt;0,"Failed",IF(AND(_calc!FL71&gt;0,TODAY()&gt;_calc!FL71),"Overdue","Planned")),IF(_calc!BF71=0,"Expired",IF(_calc!CB71=0,"Expiring","Completed"))))))</f>
        <v/>
      </c>
      <c r="R71" s="60" t="str">
        <f ca="1">IF(OR($A71="",R$6=""),"",IF($AB71="Left","–",IF(_calc!O71=0,"–",IF(_calc!AK71=0,IF(_calc!CY71&gt;0,"Failed",IF(AND(_calc!FM71&gt;0,TODAY()&gt;_calc!FM71),"Overdue","Planned")),IF(_calc!BG71=0,"Expired",IF(_calc!CC71=0,"Expiring","Completed"))))))</f>
        <v/>
      </c>
      <c r="S71" s="60" t="str">
        <f ca="1">IF(OR($A71="",S$6=""),"",IF($AB71="Left","–",IF(_calc!P71=0,"–",IF(_calc!AL71=0,IF(_calc!CZ71&gt;0,"Failed",IF(AND(_calc!FN71&gt;0,TODAY()&gt;_calc!FN71),"Overdue","Planned")),IF(_calc!BH71=0,"Expired",IF(_calc!CD71=0,"Expiring","Completed"))))))</f>
        <v/>
      </c>
      <c r="T71" s="60" t="str">
        <f ca="1">IF(OR($A71="",T$6=""),"",IF($AB71="Left","–",IF(_calc!Q71=0,"–",IF(_calc!AM71=0,IF(_calc!DA71&gt;0,"Failed",IF(AND(_calc!FO71&gt;0,TODAY()&gt;_calc!FO71),"Overdue","Planned")),IF(_calc!BI71=0,"Expired",IF(_calc!CE71=0,"Expiring","Completed"))))))</f>
        <v/>
      </c>
      <c r="U71" s="60" t="str">
        <f ca="1">IF(OR($A71="",U$6=""),"",IF($AB71="Left","–",IF(_calc!R71=0,"–",IF(_calc!AN71=0,IF(_calc!DB71&gt;0,"Failed",IF(AND(_calc!FP71&gt;0,TODAY()&gt;_calc!FP71),"Overdue","Planned")),IF(_calc!BJ71=0,"Expired",IF(_calc!CF71=0,"Expiring","Completed"))))))</f>
        <v/>
      </c>
      <c r="V71" s="60" t="str">
        <f ca="1">IF(OR($A71="",V$6=""),"",IF($AB71="Left","–",IF(_calc!S71=0,"–",IF(_calc!AO71=0,IF(_calc!DC71&gt;0,"Failed",IF(AND(_calc!FQ71&gt;0,TODAY()&gt;_calc!FQ71),"Overdue","Planned")),IF(_calc!BK71=0,"Expired",IF(_calc!CG71=0,"Expiring","Completed"))))))</f>
        <v/>
      </c>
      <c r="W71" s="60" t="str">
        <f ca="1">IF(OR($A71="",W$6=""),"",IF($AB71="Left","–",IF(_calc!T71=0,"–",IF(_calc!AP71=0,IF(_calc!DD71&gt;0,"Failed",IF(AND(_calc!FR71&gt;0,TODAY()&gt;_calc!FR71),"Overdue","Planned")),IF(_calc!BL71=0,"Expired",IF(_calc!CH71=0,"Expiring","Completed"))))))</f>
        <v/>
      </c>
      <c r="X71" s="60" t="str">
        <f ca="1">IF(OR($A71="",X$6=""),"",IF($AB71="Left","–",IF(_calc!U71=0,"–",IF(_calc!AQ71=0,IF(_calc!DE71&gt;0,"Failed",IF(AND(_calc!FS71&gt;0,TODAY()&gt;_calc!FS71),"Overdue","Planned")),IF(_calc!BM71=0,"Expired",IF(_calc!CI71=0,"Expiring","Completed"))))))</f>
        <v/>
      </c>
      <c r="Y71" s="60" t="str">
        <f ca="1">IF(OR($A71="",Y$6=""),"",IF($AB71="Left","–",IF(_calc!V71=0,"–",IF(_calc!AR71=0,IF(_calc!DF71&gt;0,"Failed",IF(AND(_calc!FT71&gt;0,TODAY()&gt;_calc!FT71),"Overdue","Planned")),IF(_calc!BN71=0,"Expired",IF(_calc!CJ71=0,"Expiring","Completed"))))))</f>
        <v/>
      </c>
      <c r="Z71" s="60" t="str">
        <f ca="1">IF(OR($A71="",Z$6=""),"",IF($AB71="Left","–",IF(_calc!W71=0,"–",IF(_calc!AS71=0,IF(_calc!DG71&gt;0,"Failed",IF(AND(_calc!FU71&gt;0,TODAY()&gt;_calc!FU71),"Overdue","Planned")),IF(_calc!BO71=0,"Expired",IF(_calc!CK71=0,"Expiring","Completed"))))))</f>
        <v/>
      </c>
      <c r="AA71" s="60" t="str">
        <f ca="1">IF(OR($A71="",AA$6=""),"",IF($AB71="Left","–",IF(_calc!X71=0,"–",IF(_calc!AT71=0,IF(_calc!DH71&gt;0,"Failed",IF(AND(_calc!FV71&gt;0,TODAY()&gt;_calc!FV71),"Overdue","Planned")),IF(_calc!BP71=0,"Expired",IF(_calc!CL71=0,"Expiring","Completed"))))))</f>
        <v/>
      </c>
      <c r="AB71" t="str">
        <f>IF(People!$A69="","",People!$G69&amp;"")</f>
        <v/>
      </c>
    </row>
    <row r="72" spans="1:28" ht="18" customHeight="1" x14ac:dyDescent="0.3">
      <c r="A72" s="31" t="str">
        <f>IF(People!$A70="","",People!$A70&amp;"")</f>
        <v/>
      </c>
      <c r="B72" s="32" t="str">
        <f>IF(People!$A70="","",People!$B70&amp;"")</f>
        <v/>
      </c>
      <c r="C72" s="31" t="str">
        <f>IF(People!$A70="","",People!$C70&amp;"")</f>
        <v/>
      </c>
      <c r="D72" s="31" t="str">
        <f>IF(People!$A70="","",People!$D70&amp;"")</f>
        <v/>
      </c>
      <c r="E72" s="35" t="str">
        <f t="shared" ref="E72:E107" si="7">IF($A72="","",COUNTIF(H72:AA72,"?*")-COUNTIF(H72:AA72,"–"))</f>
        <v/>
      </c>
      <c r="F72" s="35" t="str">
        <f t="shared" ref="F72:F107" si="8">IF($A72="","",COUNTIF(H72:AA72,"Completed")+COUNTIF(H72:AA72,"Expiring"))</f>
        <v/>
      </c>
      <c r="G72" s="59" t="str">
        <f t="shared" ref="G72:G103" si="9">IF(OR($A72="",N(E72)=0),"",F72/E72)</f>
        <v/>
      </c>
      <c r="H72" s="60" t="str">
        <f ca="1">IF(OR($A72="",H$6=""),"",IF($AB72="Left","–",IF(_calc!E72=0,"–",IF(_calc!AA72=0,IF(_calc!CO72&gt;0,"Failed",IF(AND(_calc!FC72&gt;0,TODAY()&gt;_calc!FC72),"Overdue","Planned")),IF(_calc!AW72=0,"Expired",IF(_calc!BS72=0,"Expiring","Completed"))))))</f>
        <v/>
      </c>
      <c r="I72" s="60" t="str">
        <f ca="1">IF(OR($A72="",I$6=""),"",IF($AB72="Left","–",IF(_calc!F72=0,"–",IF(_calc!AB72=0,IF(_calc!CP72&gt;0,"Failed",IF(AND(_calc!FD72&gt;0,TODAY()&gt;_calc!FD72),"Overdue","Planned")),IF(_calc!AX72=0,"Expired",IF(_calc!BT72=0,"Expiring","Completed"))))))</f>
        <v/>
      </c>
      <c r="J72" s="60" t="str">
        <f ca="1">IF(OR($A72="",J$6=""),"",IF($AB72="Left","–",IF(_calc!G72=0,"–",IF(_calc!AC72=0,IF(_calc!CQ72&gt;0,"Failed",IF(AND(_calc!FE72&gt;0,TODAY()&gt;_calc!FE72),"Overdue","Planned")),IF(_calc!AY72=0,"Expired",IF(_calc!BU72=0,"Expiring","Completed"))))))</f>
        <v/>
      </c>
      <c r="K72" s="60" t="str">
        <f ca="1">IF(OR($A72="",K$6=""),"",IF($AB72="Left","–",IF(_calc!H72=0,"–",IF(_calc!AD72=0,IF(_calc!CR72&gt;0,"Failed",IF(AND(_calc!FF72&gt;0,TODAY()&gt;_calc!FF72),"Overdue","Planned")),IF(_calc!AZ72=0,"Expired",IF(_calc!BV72=0,"Expiring","Completed"))))))</f>
        <v/>
      </c>
      <c r="L72" s="60" t="str">
        <f ca="1">IF(OR($A72="",L$6=""),"",IF($AB72="Left","–",IF(_calc!I72=0,"–",IF(_calc!AE72=0,IF(_calc!CS72&gt;0,"Failed",IF(AND(_calc!FG72&gt;0,TODAY()&gt;_calc!FG72),"Overdue","Planned")),IF(_calc!BA72=0,"Expired",IF(_calc!BW72=0,"Expiring","Completed"))))))</f>
        <v/>
      </c>
      <c r="M72" s="60" t="str">
        <f ca="1">IF(OR($A72="",M$6=""),"",IF($AB72="Left","–",IF(_calc!J72=0,"–",IF(_calc!AF72=0,IF(_calc!CT72&gt;0,"Failed",IF(AND(_calc!FH72&gt;0,TODAY()&gt;_calc!FH72),"Overdue","Planned")),IF(_calc!BB72=0,"Expired",IF(_calc!BX72=0,"Expiring","Completed"))))))</f>
        <v/>
      </c>
      <c r="N72" s="60" t="str">
        <f ca="1">IF(OR($A72="",N$6=""),"",IF($AB72="Left","–",IF(_calc!K72=0,"–",IF(_calc!AG72=0,IF(_calc!CU72&gt;0,"Failed",IF(AND(_calc!FI72&gt;0,TODAY()&gt;_calc!FI72),"Overdue","Planned")),IF(_calc!BC72=0,"Expired",IF(_calc!BY72=0,"Expiring","Completed"))))))</f>
        <v/>
      </c>
      <c r="O72" s="60" t="str">
        <f ca="1">IF(OR($A72="",O$6=""),"",IF($AB72="Left","–",IF(_calc!L72=0,"–",IF(_calc!AH72=0,IF(_calc!CV72&gt;0,"Failed",IF(AND(_calc!FJ72&gt;0,TODAY()&gt;_calc!FJ72),"Overdue","Planned")),IF(_calc!BD72=0,"Expired",IF(_calc!BZ72=0,"Expiring","Completed"))))))</f>
        <v/>
      </c>
      <c r="P72" s="60" t="str">
        <f ca="1">IF(OR($A72="",P$6=""),"",IF($AB72="Left","–",IF(_calc!M72=0,"–",IF(_calc!AI72=0,IF(_calc!CW72&gt;0,"Failed",IF(AND(_calc!FK72&gt;0,TODAY()&gt;_calc!FK72),"Overdue","Planned")),IF(_calc!BE72=0,"Expired",IF(_calc!CA72=0,"Expiring","Completed"))))))</f>
        <v/>
      </c>
      <c r="Q72" s="60" t="str">
        <f ca="1">IF(OR($A72="",Q$6=""),"",IF($AB72="Left","–",IF(_calc!N72=0,"–",IF(_calc!AJ72=0,IF(_calc!CX72&gt;0,"Failed",IF(AND(_calc!FL72&gt;0,TODAY()&gt;_calc!FL72),"Overdue","Planned")),IF(_calc!BF72=0,"Expired",IF(_calc!CB72=0,"Expiring","Completed"))))))</f>
        <v/>
      </c>
      <c r="R72" s="60" t="str">
        <f ca="1">IF(OR($A72="",R$6=""),"",IF($AB72="Left","–",IF(_calc!O72=0,"–",IF(_calc!AK72=0,IF(_calc!CY72&gt;0,"Failed",IF(AND(_calc!FM72&gt;0,TODAY()&gt;_calc!FM72),"Overdue","Planned")),IF(_calc!BG72=0,"Expired",IF(_calc!CC72=0,"Expiring","Completed"))))))</f>
        <v/>
      </c>
      <c r="S72" s="60" t="str">
        <f ca="1">IF(OR($A72="",S$6=""),"",IF($AB72="Left","–",IF(_calc!P72=0,"–",IF(_calc!AL72=0,IF(_calc!CZ72&gt;0,"Failed",IF(AND(_calc!FN72&gt;0,TODAY()&gt;_calc!FN72),"Overdue","Planned")),IF(_calc!BH72=0,"Expired",IF(_calc!CD72=0,"Expiring","Completed"))))))</f>
        <v/>
      </c>
      <c r="T72" s="60" t="str">
        <f ca="1">IF(OR($A72="",T$6=""),"",IF($AB72="Left","–",IF(_calc!Q72=0,"–",IF(_calc!AM72=0,IF(_calc!DA72&gt;0,"Failed",IF(AND(_calc!FO72&gt;0,TODAY()&gt;_calc!FO72),"Overdue","Planned")),IF(_calc!BI72=0,"Expired",IF(_calc!CE72=0,"Expiring","Completed"))))))</f>
        <v/>
      </c>
      <c r="U72" s="60" t="str">
        <f ca="1">IF(OR($A72="",U$6=""),"",IF($AB72="Left","–",IF(_calc!R72=0,"–",IF(_calc!AN72=0,IF(_calc!DB72&gt;0,"Failed",IF(AND(_calc!FP72&gt;0,TODAY()&gt;_calc!FP72),"Overdue","Planned")),IF(_calc!BJ72=0,"Expired",IF(_calc!CF72=0,"Expiring","Completed"))))))</f>
        <v/>
      </c>
      <c r="V72" s="60" t="str">
        <f ca="1">IF(OR($A72="",V$6=""),"",IF($AB72="Left","–",IF(_calc!S72=0,"–",IF(_calc!AO72=0,IF(_calc!DC72&gt;0,"Failed",IF(AND(_calc!FQ72&gt;0,TODAY()&gt;_calc!FQ72),"Overdue","Planned")),IF(_calc!BK72=0,"Expired",IF(_calc!CG72=0,"Expiring","Completed"))))))</f>
        <v/>
      </c>
      <c r="W72" s="60" t="str">
        <f ca="1">IF(OR($A72="",W$6=""),"",IF($AB72="Left","–",IF(_calc!T72=0,"–",IF(_calc!AP72=0,IF(_calc!DD72&gt;0,"Failed",IF(AND(_calc!FR72&gt;0,TODAY()&gt;_calc!FR72),"Overdue","Planned")),IF(_calc!BL72=0,"Expired",IF(_calc!CH72=0,"Expiring","Completed"))))))</f>
        <v/>
      </c>
      <c r="X72" s="60" t="str">
        <f ca="1">IF(OR($A72="",X$6=""),"",IF($AB72="Left","–",IF(_calc!U72=0,"–",IF(_calc!AQ72=0,IF(_calc!DE72&gt;0,"Failed",IF(AND(_calc!FS72&gt;0,TODAY()&gt;_calc!FS72),"Overdue","Planned")),IF(_calc!BM72=0,"Expired",IF(_calc!CI72=0,"Expiring","Completed"))))))</f>
        <v/>
      </c>
      <c r="Y72" s="60" t="str">
        <f ca="1">IF(OR($A72="",Y$6=""),"",IF($AB72="Left","–",IF(_calc!V72=0,"–",IF(_calc!AR72=0,IF(_calc!DF72&gt;0,"Failed",IF(AND(_calc!FT72&gt;0,TODAY()&gt;_calc!FT72),"Overdue","Planned")),IF(_calc!BN72=0,"Expired",IF(_calc!CJ72=0,"Expiring","Completed"))))))</f>
        <v/>
      </c>
      <c r="Z72" s="60" t="str">
        <f ca="1">IF(OR($A72="",Z$6=""),"",IF($AB72="Left","–",IF(_calc!W72=0,"–",IF(_calc!AS72=0,IF(_calc!DG72&gt;0,"Failed",IF(AND(_calc!FU72&gt;0,TODAY()&gt;_calc!FU72),"Overdue","Planned")),IF(_calc!BO72=0,"Expired",IF(_calc!CK72=0,"Expiring","Completed"))))))</f>
        <v/>
      </c>
      <c r="AA72" s="60" t="str">
        <f ca="1">IF(OR($A72="",AA$6=""),"",IF($AB72="Left","–",IF(_calc!X72=0,"–",IF(_calc!AT72=0,IF(_calc!DH72&gt;0,"Failed",IF(AND(_calc!FV72&gt;0,TODAY()&gt;_calc!FV72),"Overdue","Planned")),IF(_calc!BP72=0,"Expired",IF(_calc!CL72=0,"Expiring","Completed"))))))</f>
        <v/>
      </c>
      <c r="AB72" t="str">
        <f>IF(People!$A70="","",People!$G70&amp;"")</f>
        <v/>
      </c>
    </row>
    <row r="73" spans="1:28" ht="18" customHeight="1" x14ac:dyDescent="0.3">
      <c r="A73" s="31" t="str">
        <f>IF(People!$A71="","",People!$A71&amp;"")</f>
        <v/>
      </c>
      <c r="B73" s="32" t="str">
        <f>IF(People!$A71="","",People!$B71&amp;"")</f>
        <v/>
      </c>
      <c r="C73" s="31" t="str">
        <f>IF(People!$A71="","",People!$C71&amp;"")</f>
        <v/>
      </c>
      <c r="D73" s="31" t="str">
        <f>IF(People!$A71="","",People!$D71&amp;"")</f>
        <v/>
      </c>
      <c r="E73" s="35" t="str">
        <f t="shared" si="7"/>
        <v/>
      </c>
      <c r="F73" s="35" t="str">
        <f t="shared" si="8"/>
        <v/>
      </c>
      <c r="G73" s="59" t="str">
        <f t="shared" si="9"/>
        <v/>
      </c>
      <c r="H73" s="60" t="str">
        <f ca="1">IF(OR($A73="",H$6=""),"",IF($AB73="Left","–",IF(_calc!E73=0,"–",IF(_calc!AA73=0,IF(_calc!CO73&gt;0,"Failed",IF(AND(_calc!FC73&gt;0,TODAY()&gt;_calc!FC73),"Overdue","Planned")),IF(_calc!AW73=0,"Expired",IF(_calc!BS73=0,"Expiring","Completed"))))))</f>
        <v/>
      </c>
      <c r="I73" s="60" t="str">
        <f ca="1">IF(OR($A73="",I$6=""),"",IF($AB73="Left","–",IF(_calc!F73=0,"–",IF(_calc!AB73=0,IF(_calc!CP73&gt;0,"Failed",IF(AND(_calc!FD73&gt;0,TODAY()&gt;_calc!FD73),"Overdue","Planned")),IF(_calc!AX73=0,"Expired",IF(_calc!BT73=0,"Expiring","Completed"))))))</f>
        <v/>
      </c>
      <c r="J73" s="60" t="str">
        <f ca="1">IF(OR($A73="",J$6=""),"",IF($AB73="Left","–",IF(_calc!G73=0,"–",IF(_calc!AC73=0,IF(_calc!CQ73&gt;0,"Failed",IF(AND(_calc!FE73&gt;0,TODAY()&gt;_calc!FE73),"Overdue","Planned")),IF(_calc!AY73=0,"Expired",IF(_calc!BU73=0,"Expiring","Completed"))))))</f>
        <v/>
      </c>
      <c r="K73" s="60" t="str">
        <f ca="1">IF(OR($A73="",K$6=""),"",IF($AB73="Left","–",IF(_calc!H73=0,"–",IF(_calc!AD73=0,IF(_calc!CR73&gt;0,"Failed",IF(AND(_calc!FF73&gt;0,TODAY()&gt;_calc!FF73),"Overdue","Planned")),IF(_calc!AZ73=0,"Expired",IF(_calc!BV73=0,"Expiring","Completed"))))))</f>
        <v/>
      </c>
      <c r="L73" s="60" t="str">
        <f ca="1">IF(OR($A73="",L$6=""),"",IF($AB73="Left","–",IF(_calc!I73=0,"–",IF(_calc!AE73=0,IF(_calc!CS73&gt;0,"Failed",IF(AND(_calc!FG73&gt;0,TODAY()&gt;_calc!FG73),"Overdue","Planned")),IF(_calc!BA73=0,"Expired",IF(_calc!BW73=0,"Expiring","Completed"))))))</f>
        <v/>
      </c>
      <c r="M73" s="60" t="str">
        <f ca="1">IF(OR($A73="",M$6=""),"",IF($AB73="Left","–",IF(_calc!J73=0,"–",IF(_calc!AF73=0,IF(_calc!CT73&gt;0,"Failed",IF(AND(_calc!FH73&gt;0,TODAY()&gt;_calc!FH73),"Overdue","Planned")),IF(_calc!BB73=0,"Expired",IF(_calc!BX73=0,"Expiring","Completed"))))))</f>
        <v/>
      </c>
      <c r="N73" s="60" t="str">
        <f ca="1">IF(OR($A73="",N$6=""),"",IF($AB73="Left","–",IF(_calc!K73=0,"–",IF(_calc!AG73=0,IF(_calc!CU73&gt;0,"Failed",IF(AND(_calc!FI73&gt;0,TODAY()&gt;_calc!FI73),"Overdue","Planned")),IF(_calc!BC73=0,"Expired",IF(_calc!BY73=0,"Expiring","Completed"))))))</f>
        <v/>
      </c>
      <c r="O73" s="60" t="str">
        <f ca="1">IF(OR($A73="",O$6=""),"",IF($AB73="Left","–",IF(_calc!L73=0,"–",IF(_calc!AH73=0,IF(_calc!CV73&gt;0,"Failed",IF(AND(_calc!FJ73&gt;0,TODAY()&gt;_calc!FJ73),"Overdue","Planned")),IF(_calc!BD73=0,"Expired",IF(_calc!BZ73=0,"Expiring","Completed"))))))</f>
        <v/>
      </c>
      <c r="P73" s="60" t="str">
        <f ca="1">IF(OR($A73="",P$6=""),"",IF($AB73="Left","–",IF(_calc!M73=0,"–",IF(_calc!AI73=0,IF(_calc!CW73&gt;0,"Failed",IF(AND(_calc!FK73&gt;0,TODAY()&gt;_calc!FK73),"Overdue","Planned")),IF(_calc!BE73=0,"Expired",IF(_calc!CA73=0,"Expiring","Completed"))))))</f>
        <v/>
      </c>
      <c r="Q73" s="60" t="str">
        <f ca="1">IF(OR($A73="",Q$6=""),"",IF($AB73="Left","–",IF(_calc!N73=0,"–",IF(_calc!AJ73=0,IF(_calc!CX73&gt;0,"Failed",IF(AND(_calc!FL73&gt;0,TODAY()&gt;_calc!FL73),"Overdue","Planned")),IF(_calc!BF73=0,"Expired",IF(_calc!CB73=0,"Expiring","Completed"))))))</f>
        <v/>
      </c>
      <c r="R73" s="60" t="str">
        <f ca="1">IF(OR($A73="",R$6=""),"",IF($AB73="Left","–",IF(_calc!O73=0,"–",IF(_calc!AK73=0,IF(_calc!CY73&gt;0,"Failed",IF(AND(_calc!FM73&gt;0,TODAY()&gt;_calc!FM73),"Overdue","Planned")),IF(_calc!BG73=0,"Expired",IF(_calc!CC73=0,"Expiring","Completed"))))))</f>
        <v/>
      </c>
      <c r="S73" s="60" t="str">
        <f ca="1">IF(OR($A73="",S$6=""),"",IF($AB73="Left","–",IF(_calc!P73=0,"–",IF(_calc!AL73=0,IF(_calc!CZ73&gt;0,"Failed",IF(AND(_calc!FN73&gt;0,TODAY()&gt;_calc!FN73),"Overdue","Planned")),IF(_calc!BH73=0,"Expired",IF(_calc!CD73=0,"Expiring","Completed"))))))</f>
        <v/>
      </c>
      <c r="T73" s="60" t="str">
        <f ca="1">IF(OR($A73="",T$6=""),"",IF($AB73="Left","–",IF(_calc!Q73=0,"–",IF(_calc!AM73=0,IF(_calc!DA73&gt;0,"Failed",IF(AND(_calc!FO73&gt;0,TODAY()&gt;_calc!FO73),"Overdue","Planned")),IF(_calc!BI73=0,"Expired",IF(_calc!CE73=0,"Expiring","Completed"))))))</f>
        <v/>
      </c>
      <c r="U73" s="60" t="str">
        <f ca="1">IF(OR($A73="",U$6=""),"",IF($AB73="Left","–",IF(_calc!R73=0,"–",IF(_calc!AN73=0,IF(_calc!DB73&gt;0,"Failed",IF(AND(_calc!FP73&gt;0,TODAY()&gt;_calc!FP73),"Overdue","Planned")),IF(_calc!BJ73=0,"Expired",IF(_calc!CF73=0,"Expiring","Completed"))))))</f>
        <v/>
      </c>
      <c r="V73" s="60" t="str">
        <f ca="1">IF(OR($A73="",V$6=""),"",IF($AB73="Left","–",IF(_calc!S73=0,"–",IF(_calc!AO73=0,IF(_calc!DC73&gt;0,"Failed",IF(AND(_calc!FQ73&gt;0,TODAY()&gt;_calc!FQ73),"Overdue","Planned")),IF(_calc!BK73=0,"Expired",IF(_calc!CG73=0,"Expiring","Completed"))))))</f>
        <v/>
      </c>
      <c r="W73" s="60" t="str">
        <f ca="1">IF(OR($A73="",W$6=""),"",IF($AB73="Left","–",IF(_calc!T73=0,"–",IF(_calc!AP73=0,IF(_calc!DD73&gt;0,"Failed",IF(AND(_calc!FR73&gt;0,TODAY()&gt;_calc!FR73),"Overdue","Planned")),IF(_calc!BL73=0,"Expired",IF(_calc!CH73=0,"Expiring","Completed"))))))</f>
        <v/>
      </c>
      <c r="X73" s="60" t="str">
        <f ca="1">IF(OR($A73="",X$6=""),"",IF($AB73="Left","–",IF(_calc!U73=0,"–",IF(_calc!AQ73=0,IF(_calc!DE73&gt;0,"Failed",IF(AND(_calc!FS73&gt;0,TODAY()&gt;_calc!FS73),"Overdue","Planned")),IF(_calc!BM73=0,"Expired",IF(_calc!CI73=0,"Expiring","Completed"))))))</f>
        <v/>
      </c>
      <c r="Y73" s="60" t="str">
        <f ca="1">IF(OR($A73="",Y$6=""),"",IF($AB73="Left","–",IF(_calc!V73=0,"–",IF(_calc!AR73=0,IF(_calc!DF73&gt;0,"Failed",IF(AND(_calc!FT73&gt;0,TODAY()&gt;_calc!FT73),"Overdue","Planned")),IF(_calc!BN73=0,"Expired",IF(_calc!CJ73=0,"Expiring","Completed"))))))</f>
        <v/>
      </c>
      <c r="Z73" s="60" t="str">
        <f ca="1">IF(OR($A73="",Z$6=""),"",IF($AB73="Left","–",IF(_calc!W73=0,"–",IF(_calc!AS73=0,IF(_calc!DG73&gt;0,"Failed",IF(AND(_calc!FU73&gt;0,TODAY()&gt;_calc!FU73),"Overdue","Planned")),IF(_calc!BO73=0,"Expired",IF(_calc!CK73=0,"Expiring","Completed"))))))</f>
        <v/>
      </c>
      <c r="AA73" s="60" t="str">
        <f ca="1">IF(OR($A73="",AA$6=""),"",IF($AB73="Left","–",IF(_calc!X73=0,"–",IF(_calc!AT73=0,IF(_calc!DH73&gt;0,"Failed",IF(AND(_calc!FV73&gt;0,TODAY()&gt;_calc!FV73),"Overdue","Planned")),IF(_calc!BP73=0,"Expired",IF(_calc!CL73=0,"Expiring","Completed"))))))</f>
        <v/>
      </c>
      <c r="AB73" t="str">
        <f>IF(People!$A71="","",People!$G71&amp;"")</f>
        <v/>
      </c>
    </row>
    <row r="74" spans="1:28" ht="18" customHeight="1" x14ac:dyDescent="0.3">
      <c r="A74" s="31" t="str">
        <f>IF(People!$A72="","",People!$A72&amp;"")</f>
        <v/>
      </c>
      <c r="B74" s="32" t="str">
        <f>IF(People!$A72="","",People!$B72&amp;"")</f>
        <v/>
      </c>
      <c r="C74" s="31" t="str">
        <f>IF(People!$A72="","",People!$C72&amp;"")</f>
        <v/>
      </c>
      <c r="D74" s="31" t="str">
        <f>IF(People!$A72="","",People!$D72&amp;"")</f>
        <v/>
      </c>
      <c r="E74" s="35" t="str">
        <f t="shared" si="7"/>
        <v/>
      </c>
      <c r="F74" s="35" t="str">
        <f t="shared" si="8"/>
        <v/>
      </c>
      <c r="G74" s="59" t="str">
        <f t="shared" si="9"/>
        <v/>
      </c>
      <c r="H74" s="60" t="str">
        <f ca="1">IF(OR($A74="",H$6=""),"",IF($AB74="Left","–",IF(_calc!E74=0,"–",IF(_calc!AA74=0,IF(_calc!CO74&gt;0,"Failed",IF(AND(_calc!FC74&gt;0,TODAY()&gt;_calc!FC74),"Overdue","Planned")),IF(_calc!AW74=0,"Expired",IF(_calc!BS74=0,"Expiring","Completed"))))))</f>
        <v/>
      </c>
      <c r="I74" s="60" t="str">
        <f ca="1">IF(OR($A74="",I$6=""),"",IF($AB74="Left","–",IF(_calc!F74=0,"–",IF(_calc!AB74=0,IF(_calc!CP74&gt;0,"Failed",IF(AND(_calc!FD74&gt;0,TODAY()&gt;_calc!FD74),"Overdue","Planned")),IF(_calc!AX74=0,"Expired",IF(_calc!BT74=0,"Expiring","Completed"))))))</f>
        <v/>
      </c>
      <c r="J74" s="60" t="str">
        <f ca="1">IF(OR($A74="",J$6=""),"",IF($AB74="Left","–",IF(_calc!G74=0,"–",IF(_calc!AC74=0,IF(_calc!CQ74&gt;0,"Failed",IF(AND(_calc!FE74&gt;0,TODAY()&gt;_calc!FE74),"Overdue","Planned")),IF(_calc!AY74=0,"Expired",IF(_calc!BU74=0,"Expiring","Completed"))))))</f>
        <v/>
      </c>
      <c r="K74" s="60" t="str">
        <f ca="1">IF(OR($A74="",K$6=""),"",IF($AB74="Left","–",IF(_calc!H74=0,"–",IF(_calc!AD74=0,IF(_calc!CR74&gt;0,"Failed",IF(AND(_calc!FF74&gt;0,TODAY()&gt;_calc!FF74),"Overdue","Planned")),IF(_calc!AZ74=0,"Expired",IF(_calc!BV74=0,"Expiring","Completed"))))))</f>
        <v/>
      </c>
      <c r="L74" s="60" t="str">
        <f ca="1">IF(OR($A74="",L$6=""),"",IF($AB74="Left","–",IF(_calc!I74=0,"–",IF(_calc!AE74=0,IF(_calc!CS74&gt;0,"Failed",IF(AND(_calc!FG74&gt;0,TODAY()&gt;_calc!FG74),"Overdue","Planned")),IF(_calc!BA74=0,"Expired",IF(_calc!BW74=0,"Expiring","Completed"))))))</f>
        <v/>
      </c>
      <c r="M74" s="60" t="str">
        <f ca="1">IF(OR($A74="",M$6=""),"",IF($AB74="Left","–",IF(_calc!J74=0,"–",IF(_calc!AF74=0,IF(_calc!CT74&gt;0,"Failed",IF(AND(_calc!FH74&gt;0,TODAY()&gt;_calc!FH74),"Overdue","Planned")),IF(_calc!BB74=0,"Expired",IF(_calc!BX74=0,"Expiring","Completed"))))))</f>
        <v/>
      </c>
      <c r="N74" s="60" t="str">
        <f ca="1">IF(OR($A74="",N$6=""),"",IF($AB74="Left","–",IF(_calc!K74=0,"–",IF(_calc!AG74=0,IF(_calc!CU74&gt;0,"Failed",IF(AND(_calc!FI74&gt;0,TODAY()&gt;_calc!FI74),"Overdue","Planned")),IF(_calc!BC74=0,"Expired",IF(_calc!BY74=0,"Expiring","Completed"))))))</f>
        <v/>
      </c>
      <c r="O74" s="60" t="str">
        <f ca="1">IF(OR($A74="",O$6=""),"",IF($AB74="Left","–",IF(_calc!L74=0,"–",IF(_calc!AH74=0,IF(_calc!CV74&gt;0,"Failed",IF(AND(_calc!FJ74&gt;0,TODAY()&gt;_calc!FJ74),"Overdue","Planned")),IF(_calc!BD74=0,"Expired",IF(_calc!BZ74=0,"Expiring","Completed"))))))</f>
        <v/>
      </c>
      <c r="P74" s="60" t="str">
        <f ca="1">IF(OR($A74="",P$6=""),"",IF($AB74="Left","–",IF(_calc!M74=0,"–",IF(_calc!AI74=0,IF(_calc!CW74&gt;0,"Failed",IF(AND(_calc!FK74&gt;0,TODAY()&gt;_calc!FK74),"Overdue","Planned")),IF(_calc!BE74=0,"Expired",IF(_calc!CA74=0,"Expiring","Completed"))))))</f>
        <v/>
      </c>
      <c r="Q74" s="60" t="str">
        <f ca="1">IF(OR($A74="",Q$6=""),"",IF($AB74="Left","–",IF(_calc!N74=0,"–",IF(_calc!AJ74=0,IF(_calc!CX74&gt;0,"Failed",IF(AND(_calc!FL74&gt;0,TODAY()&gt;_calc!FL74),"Overdue","Planned")),IF(_calc!BF74=0,"Expired",IF(_calc!CB74=0,"Expiring","Completed"))))))</f>
        <v/>
      </c>
      <c r="R74" s="60" t="str">
        <f ca="1">IF(OR($A74="",R$6=""),"",IF($AB74="Left","–",IF(_calc!O74=0,"–",IF(_calc!AK74=0,IF(_calc!CY74&gt;0,"Failed",IF(AND(_calc!FM74&gt;0,TODAY()&gt;_calc!FM74),"Overdue","Planned")),IF(_calc!BG74=0,"Expired",IF(_calc!CC74=0,"Expiring","Completed"))))))</f>
        <v/>
      </c>
      <c r="S74" s="60" t="str">
        <f ca="1">IF(OR($A74="",S$6=""),"",IF($AB74="Left","–",IF(_calc!P74=0,"–",IF(_calc!AL74=0,IF(_calc!CZ74&gt;0,"Failed",IF(AND(_calc!FN74&gt;0,TODAY()&gt;_calc!FN74),"Overdue","Planned")),IF(_calc!BH74=0,"Expired",IF(_calc!CD74=0,"Expiring","Completed"))))))</f>
        <v/>
      </c>
      <c r="T74" s="60" t="str">
        <f ca="1">IF(OR($A74="",T$6=""),"",IF($AB74="Left","–",IF(_calc!Q74=0,"–",IF(_calc!AM74=0,IF(_calc!DA74&gt;0,"Failed",IF(AND(_calc!FO74&gt;0,TODAY()&gt;_calc!FO74),"Overdue","Planned")),IF(_calc!BI74=0,"Expired",IF(_calc!CE74=0,"Expiring","Completed"))))))</f>
        <v/>
      </c>
      <c r="U74" s="60" t="str">
        <f ca="1">IF(OR($A74="",U$6=""),"",IF($AB74="Left","–",IF(_calc!R74=0,"–",IF(_calc!AN74=0,IF(_calc!DB74&gt;0,"Failed",IF(AND(_calc!FP74&gt;0,TODAY()&gt;_calc!FP74),"Overdue","Planned")),IF(_calc!BJ74=0,"Expired",IF(_calc!CF74=0,"Expiring","Completed"))))))</f>
        <v/>
      </c>
      <c r="V74" s="60" t="str">
        <f ca="1">IF(OR($A74="",V$6=""),"",IF($AB74="Left","–",IF(_calc!S74=0,"–",IF(_calc!AO74=0,IF(_calc!DC74&gt;0,"Failed",IF(AND(_calc!FQ74&gt;0,TODAY()&gt;_calc!FQ74),"Overdue","Planned")),IF(_calc!BK74=0,"Expired",IF(_calc!CG74=0,"Expiring","Completed"))))))</f>
        <v/>
      </c>
      <c r="W74" s="60" t="str">
        <f ca="1">IF(OR($A74="",W$6=""),"",IF($AB74="Left","–",IF(_calc!T74=0,"–",IF(_calc!AP74=0,IF(_calc!DD74&gt;0,"Failed",IF(AND(_calc!FR74&gt;0,TODAY()&gt;_calc!FR74),"Overdue","Planned")),IF(_calc!BL74=0,"Expired",IF(_calc!CH74=0,"Expiring","Completed"))))))</f>
        <v/>
      </c>
      <c r="X74" s="60" t="str">
        <f ca="1">IF(OR($A74="",X$6=""),"",IF($AB74="Left","–",IF(_calc!U74=0,"–",IF(_calc!AQ74=0,IF(_calc!DE74&gt;0,"Failed",IF(AND(_calc!FS74&gt;0,TODAY()&gt;_calc!FS74),"Overdue","Planned")),IF(_calc!BM74=0,"Expired",IF(_calc!CI74=0,"Expiring","Completed"))))))</f>
        <v/>
      </c>
      <c r="Y74" s="60" t="str">
        <f ca="1">IF(OR($A74="",Y$6=""),"",IF($AB74="Left","–",IF(_calc!V74=0,"–",IF(_calc!AR74=0,IF(_calc!DF74&gt;0,"Failed",IF(AND(_calc!FT74&gt;0,TODAY()&gt;_calc!FT74),"Overdue","Planned")),IF(_calc!BN74=0,"Expired",IF(_calc!CJ74=0,"Expiring","Completed"))))))</f>
        <v/>
      </c>
      <c r="Z74" s="60" t="str">
        <f ca="1">IF(OR($A74="",Z$6=""),"",IF($AB74="Left","–",IF(_calc!W74=0,"–",IF(_calc!AS74=0,IF(_calc!DG74&gt;0,"Failed",IF(AND(_calc!FU74&gt;0,TODAY()&gt;_calc!FU74),"Overdue","Planned")),IF(_calc!BO74=0,"Expired",IF(_calc!CK74=0,"Expiring","Completed"))))))</f>
        <v/>
      </c>
      <c r="AA74" s="60" t="str">
        <f ca="1">IF(OR($A74="",AA$6=""),"",IF($AB74="Left","–",IF(_calc!X74=0,"–",IF(_calc!AT74=0,IF(_calc!DH74&gt;0,"Failed",IF(AND(_calc!FV74&gt;0,TODAY()&gt;_calc!FV74),"Overdue","Planned")),IF(_calc!BP74=0,"Expired",IF(_calc!CL74=0,"Expiring","Completed"))))))</f>
        <v/>
      </c>
      <c r="AB74" t="str">
        <f>IF(People!$A72="","",People!$G72&amp;"")</f>
        <v/>
      </c>
    </row>
    <row r="75" spans="1:28" ht="18" customHeight="1" x14ac:dyDescent="0.3">
      <c r="A75" s="31" t="str">
        <f>IF(People!$A73="","",People!$A73&amp;"")</f>
        <v/>
      </c>
      <c r="B75" s="32" t="str">
        <f>IF(People!$A73="","",People!$B73&amp;"")</f>
        <v/>
      </c>
      <c r="C75" s="31" t="str">
        <f>IF(People!$A73="","",People!$C73&amp;"")</f>
        <v/>
      </c>
      <c r="D75" s="31" t="str">
        <f>IF(People!$A73="","",People!$D73&amp;"")</f>
        <v/>
      </c>
      <c r="E75" s="35" t="str">
        <f t="shared" si="7"/>
        <v/>
      </c>
      <c r="F75" s="35" t="str">
        <f t="shared" si="8"/>
        <v/>
      </c>
      <c r="G75" s="59" t="str">
        <f t="shared" si="9"/>
        <v/>
      </c>
      <c r="H75" s="60" t="str">
        <f ca="1">IF(OR($A75="",H$6=""),"",IF($AB75="Left","–",IF(_calc!E75=0,"–",IF(_calc!AA75=0,IF(_calc!CO75&gt;0,"Failed",IF(AND(_calc!FC75&gt;0,TODAY()&gt;_calc!FC75),"Overdue","Planned")),IF(_calc!AW75=0,"Expired",IF(_calc!BS75=0,"Expiring","Completed"))))))</f>
        <v/>
      </c>
      <c r="I75" s="60" t="str">
        <f ca="1">IF(OR($A75="",I$6=""),"",IF($AB75="Left","–",IF(_calc!F75=0,"–",IF(_calc!AB75=0,IF(_calc!CP75&gt;0,"Failed",IF(AND(_calc!FD75&gt;0,TODAY()&gt;_calc!FD75),"Overdue","Planned")),IF(_calc!AX75=0,"Expired",IF(_calc!BT75=0,"Expiring","Completed"))))))</f>
        <v/>
      </c>
      <c r="J75" s="60" t="str">
        <f ca="1">IF(OR($A75="",J$6=""),"",IF($AB75="Left","–",IF(_calc!G75=0,"–",IF(_calc!AC75=0,IF(_calc!CQ75&gt;0,"Failed",IF(AND(_calc!FE75&gt;0,TODAY()&gt;_calc!FE75),"Overdue","Planned")),IF(_calc!AY75=0,"Expired",IF(_calc!BU75=0,"Expiring","Completed"))))))</f>
        <v/>
      </c>
      <c r="K75" s="60" t="str">
        <f ca="1">IF(OR($A75="",K$6=""),"",IF($AB75="Left","–",IF(_calc!H75=0,"–",IF(_calc!AD75=0,IF(_calc!CR75&gt;0,"Failed",IF(AND(_calc!FF75&gt;0,TODAY()&gt;_calc!FF75),"Overdue","Planned")),IF(_calc!AZ75=0,"Expired",IF(_calc!BV75=0,"Expiring","Completed"))))))</f>
        <v/>
      </c>
      <c r="L75" s="60" t="str">
        <f ca="1">IF(OR($A75="",L$6=""),"",IF($AB75="Left","–",IF(_calc!I75=0,"–",IF(_calc!AE75=0,IF(_calc!CS75&gt;0,"Failed",IF(AND(_calc!FG75&gt;0,TODAY()&gt;_calc!FG75),"Overdue","Planned")),IF(_calc!BA75=0,"Expired",IF(_calc!BW75=0,"Expiring","Completed"))))))</f>
        <v/>
      </c>
      <c r="M75" s="60" t="str">
        <f ca="1">IF(OR($A75="",M$6=""),"",IF($AB75="Left","–",IF(_calc!J75=0,"–",IF(_calc!AF75=0,IF(_calc!CT75&gt;0,"Failed",IF(AND(_calc!FH75&gt;0,TODAY()&gt;_calc!FH75),"Overdue","Planned")),IF(_calc!BB75=0,"Expired",IF(_calc!BX75=0,"Expiring","Completed"))))))</f>
        <v/>
      </c>
      <c r="N75" s="60" t="str">
        <f ca="1">IF(OR($A75="",N$6=""),"",IF($AB75="Left","–",IF(_calc!K75=0,"–",IF(_calc!AG75=0,IF(_calc!CU75&gt;0,"Failed",IF(AND(_calc!FI75&gt;0,TODAY()&gt;_calc!FI75),"Overdue","Planned")),IF(_calc!BC75=0,"Expired",IF(_calc!BY75=0,"Expiring","Completed"))))))</f>
        <v/>
      </c>
      <c r="O75" s="60" t="str">
        <f ca="1">IF(OR($A75="",O$6=""),"",IF($AB75="Left","–",IF(_calc!L75=0,"–",IF(_calc!AH75=0,IF(_calc!CV75&gt;0,"Failed",IF(AND(_calc!FJ75&gt;0,TODAY()&gt;_calc!FJ75),"Overdue","Planned")),IF(_calc!BD75=0,"Expired",IF(_calc!BZ75=0,"Expiring","Completed"))))))</f>
        <v/>
      </c>
      <c r="P75" s="60" t="str">
        <f ca="1">IF(OR($A75="",P$6=""),"",IF($AB75="Left","–",IF(_calc!M75=0,"–",IF(_calc!AI75=0,IF(_calc!CW75&gt;0,"Failed",IF(AND(_calc!FK75&gt;0,TODAY()&gt;_calc!FK75),"Overdue","Planned")),IF(_calc!BE75=0,"Expired",IF(_calc!CA75=0,"Expiring","Completed"))))))</f>
        <v/>
      </c>
      <c r="Q75" s="60" t="str">
        <f ca="1">IF(OR($A75="",Q$6=""),"",IF($AB75="Left","–",IF(_calc!N75=0,"–",IF(_calc!AJ75=0,IF(_calc!CX75&gt;0,"Failed",IF(AND(_calc!FL75&gt;0,TODAY()&gt;_calc!FL75),"Overdue","Planned")),IF(_calc!BF75=0,"Expired",IF(_calc!CB75=0,"Expiring","Completed"))))))</f>
        <v/>
      </c>
      <c r="R75" s="60" t="str">
        <f ca="1">IF(OR($A75="",R$6=""),"",IF($AB75="Left","–",IF(_calc!O75=0,"–",IF(_calc!AK75=0,IF(_calc!CY75&gt;0,"Failed",IF(AND(_calc!FM75&gt;0,TODAY()&gt;_calc!FM75),"Overdue","Planned")),IF(_calc!BG75=0,"Expired",IF(_calc!CC75=0,"Expiring","Completed"))))))</f>
        <v/>
      </c>
      <c r="S75" s="60" t="str">
        <f ca="1">IF(OR($A75="",S$6=""),"",IF($AB75="Left","–",IF(_calc!P75=0,"–",IF(_calc!AL75=0,IF(_calc!CZ75&gt;0,"Failed",IF(AND(_calc!FN75&gt;0,TODAY()&gt;_calc!FN75),"Overdue","Planned")),IF(_calc!BH75=0,"Expired",IF(_calc!CD75=0,"Expiring","Completed"))))))</f>
        <v/>
      </c>
      <c r="T75" s="60" t="str">
        <f ca="1">IF(OR($A75="",T$6=""),"",IF($AB75="Left","–",IF(_calc!Q75=0,"–",IF(_calc!AM75=0,IF(_calc!DA75&gt;0,"Failed",IF(AND(_calc!FO75&gt;0,TODAY()&gt;_calc!FO75),"Overdue","Planned")),IF(_calc!BI75=0,"Expired",IF(_calc!CE75=0,"Expiring","Completed"))))))</f>
        <v/>
      </c>
      <c r="U75" s="60" t="str">
        <f ca="1">IF(OR($A75="",U$6=""),"",IF($AB75="Left","–",IF(_calc!R75=0,"–",IF(_calc!AN75=0,IF(_calc!DB75&gt;0,"Failed",IF(AND(_calc!FP75&gt;0,TODAY()&gt;_calc!FP75),"Overdue","Planned")),IF(_calc!BJ75=0,"Expired",IF(_calc!CF75=0,"Expiring","Completed"))))))</f>
        <v/>
      </c>
      <c r="V75" s="60" t="str">
        <f ca="1">IF(OR($A75="",V$6=""),"",IF($AB75="Left","–",IF(_calc!S75=0,"–",IF(_calc!AO75=0,IF(_calc!DC75&gt;0,"Failed",IF(AND(_calc!FQ75&gt;0,TODAY()&gt;_calc!FQ75),"Overdue","Planned")),IF(_calc!BK75=0,"Expired",IF(_calc!CG75=0,"Expiring","Completed"))))))</f>
        <v/>
      </c>
      <c r="W75" s="60" t="str">
        <f ca="1">IF(OR($A75="",W$6=""),"",IF($AB75="Left","–",IF(_calc!T75=0,"–",IF(_calc!AP75=0,IF(_calc!DD75&gt;0,"Failed",IF(AND(_calc!FR75&gt;0,TODAY()&gt;_calc!FR75),"Overdue","Planned")),IF(_calc!BL75=0,"Expired",IF(_calc!CH75=0,"Expiring","Completed"))))))</f>
        <v/>
      </c>
      <c r="X75" s="60" t="str">
        <f ca="1">IF(OR($A75="",X$6=""),"",IF($AB75="Left","–",IF(_calc!U75=0,"–",IF(_calc!AQ75=0,IF(_calc!DE75&gt;0,"Failed",IF(AND(_calc!FS75&gt;0,TODAY()&gt;_calc!FS75),"Overdue","Planned")),IF(_calc!BM75=0,"Expired",IF(_calc!CI75=0,"Expiring","Completed"))))))</f>
        <v/>
      </c>
      <c r="Y75" s="60" t="str">
        <f ca="1">IF(OR($A75="",Y$6=""),"",IF($AB75="Left","–",IF(_calc!V75=0,"–",IF(_calc!AR75=0,IF(_calc!DF75&gt;0,"Failed",IF(AND(_calc!FT75&gt;0,TODAY()&gt;_calc!FT75),"Overdue","Planned")),IF(_calc!BN75=0,"Expired",IF(_calc!CJ75=0,"Expiring","Completed"))))))</f>
        <v/>
      </c>
      <c r="Z75" s="60" t="str">
        <f ca="1">IF(OR($A75="",Z$6=""),"",IF($AB75="Left","–",IF(_calc!W75=0,"–",IF(_calc!AS75=0,IF(_calc!DG75&gt;0,"Failed",IF(AND(_calc!FU75&gt;0,TODAY()&gt;_calc!FU75),"Overdue","Planned")),IF(_calc!BO75=0,"Expired",IF(_calc!CK75=0,"Expiring","Completed"))))))</f>
        <v/>
      </c>
      <c r="AA75" s="60" t="str">
        <f ca="1">IF(OR($A75="",AA$6=""),"",IF($AB75="Left","–",IF(_calc!X75=0,"–",IF(_calc!AT75=0,IF(_calc!DH75&gt;0,"Failed",IF(AND(_calc!FV75&gt;0,TODAY()&gt;_calc!FV75),"Overdue","Planned")),IF(_calc!BP75=0,"Expired",IF(_calc!CL75=0,"Expiring","Completed"))))))</f>
        <v/>
      </c>
      <c r="AB75" t="str">
        <f>IF(People!$A73="","",People!$G73&amp;"")</f>
        <v/>
      </c>
    </row>
    <row r="76" spans="1:28" ht="18" customHeight="1" x14ac:dyDescent="0.3">
      <c r="A76" s="31" t="str">
        <f>IF(People!$A74="","",People!$A74&amp;"")</f>
        <v/>
      </c>
      <c r="B76" s="32" t="str">
        <f>IF(People!$A74="","",People!$B74&amp;"")</f>
        <v/>
      </c>
      <c r="C76" s="31" t="str">
        <f>IF(People!$A74="","",People!$C74&amp;"")</f>
        <v/>
      </c>
      <c r="D76" s="31" t="str">
        <f>IF(People!$A74="","",People!$D74&amp;"")</f>
        <v/>
      </c>
      <c r="E76" s="35" t="str">
        <f t="shared" si="7"/>
        <v/>
      </c>
      <c r="F76" s="35" t="str">
        <f t="shared" si="8"/>
        <v/>
      </c>
      <c r="G76" s="59" t="str">
        <f t="shared" si="9"/>
        <v/>
      </c>
      <c r="H76" s="60" t="str">
        <f ca="1">IF(OR($A76="",H$6=""),"",IF($AB76="Left","–",IF(_calc!E76=0,"–",IF(_calc!AA76=0,IF(_calc!CO76&gt;0,"Failed",IF(AND(_calc!FC76&gt;0,TODAY()&gt;_calc!FC76),"Overdue","Planned")),IF(_calc!AW76=0,"Expired",IF(_calc!BS76=0,"Expiring","Completed"))))))</f>
        <v/>
      </c>
      <c r="I76" s="60" t="str">
        <f ca="1">IF(OR($A76="",I$6=""),"",IF($AB76="Left","–",IF(_calc!F76=0,"–",IF(_calc!AB76=0,IF(_calc!CP76&gt;0,"Failed",IF(AND(_calc!FD76&gt;0,TODAY()&gt;_calc!FD76),"Overdue","Planned")),IF(_calc!AX76=0,"Expired",IF(_calc!BT76=0,"Expiring","Completed"))))))</f>
        <v/>
      </c>
      <c r="J76" s="60" t="str">
        <f ca="1">IF(OR($A76="",J$6=""),"",IF($AB76="Left","–",IF(_calc!G76=0,"–",IF(_calc!AC76=0,IF(_calc!CQ76&gt;0,"Failed",IF(AND(_calc!FE76&gt;0,TODAY()&gt;_calc!FE76),"Overdue","Planned")),IF(_calc!AY76=0,"Expired",IF(_calc!BU76=0,"Expiring","Completed"))))))</f>
        <v/>
      </c>
      <c r="K76" s="60" t="str">
        <f ca="1">IF(OR($A76="",K$6=""),"",IF($AB76="Left","–",IF(_calc!H76=0,"–",IF(_calc!AD76=0,IF(_calc!CR76&gt;0,"Failed",IF(AND(_calc!FF76&gt;0,TODAY()&gt;_calc!FF76),"Overdue","Planned")),IF(_calc!AZ76=0,"Expired",IF(_calc!BV76=0,"Expiring","Completed"))))))</f>
        <v/>
      </c>
      <c r="L76" s="60" t="str">
        <f ca="1">IF(OR($A76="",L$6=""),"",IF($AB76="Left","–",IF(_calc!I76=0,"–",IF(_calc!AE76=0,IF(_calc!CS76&gt;0,"Failed",IF(AND(_calc!FG76&gt;0,TODAY()&gt;_calc!FG76),"Overdue","Planned")),IF(_calc!BA76=0,"Expired",IF(_calc!BW76=0,"Expiring","Completed"))))))</f>
        <v/>
      </c>
      <c r="M76" s="60" t="str">
        <f ca="1">IF(OR($A76="",M$6=""),"",IF($AB76="Left","–",IF(_calc!J76=0,"–",IF(_calc!AF76=0,IF(_calc!CT76&gt;0,"Failed",IF(AND(_calc!FH76&gt;0,TODAY()&gt;_calc!FH76),"Overdue","Planned")),IF(_calc!BB76=0,"Expired",IF(_calc!BX76=0,"Expiring","Completed"))))))</f>
        <v/>
      </c>
      <c r="N76" s="60" t="str">
        <f ca="1">IF(OR($A76="",N$6=""),"",IF($AB76="Left","–",IF(_calc!K76=0,"–",IF(_calc!AG76=0,IF(_calc!CU76&gt;0,"Failed",IF(AND(_calc!FI76&gt;0,TODAY()&gt;_calc!FI76),"Overdue","Planned")),IF(_calc!BC76=0,"Expired",IF(_calc!BY76=0,"Expiring","Completed"))))))</f>
        <v/>
      </c>
      <c r="O76" s="60" t="str">
        <f ca="1">IF(OR($A76="",O$6=""),"",IF($AB76="Left","–",IF(_calc!L76=0,"–",IF(_calc!AH76=0,IF(_calc!CV76&gt;0,"Failed",IF(AND(_calc!FJ76&gt;0,TODAY()&gt;_calc!FJ76),"Overdue","Planned")),IF(_calc!BD76=0,"Expired",IF(_calc!BZ76=0,"Expiring","Completed"))))))</f>
        <v/>
      </c>
      <c r="P76" s="60" t="str">
        <f ca="1">IF(OR($A76="",P$6=""),"",IF($AB76="Left","–",IF(_calc!M76=0,"–",IF(_calc!AI76=0,IF(_calc!CW76&gt;0,"Failed",IF(AND(_calc!FK76&gt;0,TODAY()&gt;_calc!FK76),"Overdue","Planned")),IF(_calc!BE76=0,"Expired",IF(_calc!CA76=0,"Expiring","Completed"))))))</f>
        <v/>
      </c>
      <c r="Q76" s="60" t="str">
        <f ca="1">IF(OR($A76="",Q$6=""),"",IF($AB76="Left","–",IF(_calc!N76=0,"–",IF(_calc!AJ76=0,IF(_calc!CX76&gt;0,"Failed",IF(AND(_calc!FL76&gt;0,TODAY()&gt;_calc!FL76),"Overdue","Planned")),IF(_calc!BF76=0,"Expired",IF(_calc!CB76=0,"Expiring","Completed"))))))</f>
        <v/>
      </c>
      <c r="R76" s="60" t="str">
        <f ca="1">IF(OR($A76="",R$6=""),"",IF($AB76="Left","–",IF(_calc!O76=0,"–",IF(_calc!AK76=0,IF(_calc!CY76&gt;0,"Failed",IF(AND(_calc!FM76&gt;0,TODAY()&gt;_calc!FM76),"Overdue","Planned")),IF(_calc!BG76=0,"Expired",IF(_calc!CC76=0,"Expiring","Completed"))))))</f>
        <v/>
      </c>
      <c r="S76" s="60" t="str">
        <f ca="1">IF(OR($A76="",S$6=""),"",IF($AB76="Left","–",IF(_calc!P76=0,"–",IF(_calc!AL76=0,IF(_calc!CZ76&gt;0,"Failed",IF(AND(_calc!FN76&gt;0,TODAY()&gt;_calc!FN76),"Overdue","Planned")),IF(_calc!BH76=0,"Expired",IF(_calc!CD76=0,"Expiring","Completed"))))))</f>
        <v/>
      </c>
      <c r="T76" s="60" t="str">
        <f ca="1">IF(OR($A76="",T$6=""),"",IF($AB76="Left","–",IF(_calc!Q76=0,"–",IF(_calc!AM76=0,IF(_calc!DA76&gt;0,"Failed",IF(AND(_calc!FO76&gt;0,TODAY()&gt;_calc!FO76),"Overdue","Planned")),IF(_calc!BI76=0,"Expired",IF(_calc!CE76=0,"Expiring","Completed"))))))</f>
        <v/>
      </c>
      <c r="U76" s="60" t="str">
        <f ca="1">IF(OR($A76="",U$6=""),"",IF($AB76="Left","–",IF(_calc!R76=0,"–",IF(_calc!AN76=0,IF(_calc!DB76&gt;0,"Failed",IF(AND(_calc!FP76&gt;0,TODAY()&gt;_calc!FP76),"Overdue","Planned")),IF(_calc!BJ76=0,"Expired",IF(_calc!CF76=0,"Expiring","Completed"))))))</f>
        <v/>
      </c>
      <c r="V76" s="60" t="str">
        <f ca="1">IF(OR($A76="",V$6=""),"",IF($AB76="Left","–",IF(_calc!S76=0,"–",IF(_calc!AO76=0,IF(_calc!DC76&gt;0,"Failed",IF(AND(_calc!FQ76&gt;0,TODAY()&gt;_calc!FQ76),"Overdue","Planned")),IF(_calc!BK76=0,"Expired",IF(_calc!CG76=0,"Expiring","Completed"))))))</f>
        <v/>
      </c>
      <c r="W76" s="60" t="str">
        <f ca="1">IF(OR($A76="",W$6=""),"",IF($AB76="Left","–",IF(_calc!T76=0,"–",IF(_calc!AP76=0,IF(_calc!DD76&gt;0,"Failed",IF(AND(_calc!FR76&gt;0,TODAY()&gt;_calc!FR76),"Overdue","Planned")),IF(_calc!BL76=0,"Expired",IF(_calc!CH76=0,"Expiring","Completed"))))))</f>
        <v/>
      </c>
      <c r="X76" s="60" t="str">
        <f ca="1">IF(OR($A76="",X$6=""),"",IF($AB76="Left","–",IF(_calc!U76=0,"–",IF(_calc!AQ76=0,IF(_calc!DE76&gt;0,"Failed",IF(AND(_calc!FS76&gt;0,TODAY()&gt;_calc!FS76),"Overdue","Planned")),IF(_calc!BM76=0,"Expired",IF(_calc!CI76=0,"Expiring","Completed"))))))</f>
        <v/>
      </c>
      <c r="Y76" s="60" t="str">
        <f ca="1">IF(OR($A76="",Y$6=""),"",IF($AB76="Left","–",IF(_calc!V76=0,"–",IF(_calc!AR76=0,IF(_calc!DF76&gt;0,"Failed",IF(AND(_calc!FT76&gt;0,TODAY()&gt;_calc!FT76),"Overdue","Planned")),IF(_calc!BN76=0,"Expired",IF(_calc!CJ76=0,"Expiring","Completed"))))))</f>
        <v/>
      </c>
      <c r="Z76" s="60" t="str">
        <f ca="1">IF(OR($A76="",Z$6=""),"",IF($AB76="Left","–",IF(_calc!W76=0,"–",IF(_calc!AS76=0,IF(_calc!DG76&gt;0,"Failed",IF(AND(_calc!FU76&gt;0,TODAY()&gt;_calc!FU76),"Overdue","Planned")),IF(_calc!BO76=0,"Expired",IF(_calc!CK76=0,"Expiring","Completed"))))))</f>
        <v/>
      </c>
      <c r="AA76" s="60" t="str">
        <f ca="1">IF(OR($A76="",AA$6=""),"",IF($AB76="Left","–",IF(_calc!X76=0,"–",IF(_calc!AT76=0,IF(_calc!DH76&gt;0,"Failed",IF(AND(_calc!FV76&gt;0,TODAY()&gt;_calc!FV76),"Overdue","Planned")),IF(_calc!BP76=0,"Expired",IF(_calc!CL76=0,"Expiring","Completed"))))))</f>
        <v/>
      </c>
      <c r="AB76" t="str">
        <f>IF(People!$A74="","",People!$G74&amp;"")</f>
        <v/>
      </c>
    </row>
    <row r="77" spans="1:28" ht="18" customHeight="1" x14ac:dyDescent="0.3">
      <c r="A77" s="31" t="str">
        <f>IF(People!$A75="","",People!$A75&amp;"")</f>
        <v/>
      </c>
      <c r="B77" s="32" t="str">
        <f>IF(People!$A75="","",People!$B75&amp;"")</f>
        <v/>
      </c>
      <c r="C77" s="31" t="str">
        <f>IF(People!$A75="","",People!$C75&amp;"")</f>
        <v/>
      </c>
      <c r="D77" s="31" t="str">
        <f>IF(People!$A75="","",People!$D75&amp;"")</f>
        <v/>
      </c>
      <c r="E77" s="35" t="str">
        <f t="shared" si="7"/>
        <v/>
      </c>
      <c r="F77" s="35" t="str">
        <f t="shared" si="8"/>
        <v/>
      </c>
      <c r="G77" s="59" t="str">
        <f t="shared" si="9"/>
        <v/>
      </c>
      <c r="H77" s="60" t="str">
        <f ca="1">IF(OR($A77="",H$6=""),"",IF($AB77="Left","–",IF(_calc!E77=0,"–",IF(_calc!AA77=0,IF(_calc!CO77&gt;0,"Failed",IF(AND(_calc!FC77&gt;0,TODAY()&gt;_calc!FC77),"Overdue","Planned")),IF(_calc!AW77=0,"Expired",IF(_calc!BS77=0,"Expiring","Completed"))))))</f>
        <v/>
      </c>
      <c r="I77" s="60" t="str">
        <f ca="1">IF(OR($A77="",I$6=""),"",IF($AB77="Left","–",IF(_calc!F77=0,"–",IF(_calc!AB77=0,IF(_calc!CP77&gt;0,"Failed",IF(AND(_calc!FD77&gt;0,TODAY()&gt;_calc!FD77),"Overdue","Planned")),IF(_calc!AX77=0,"Expired",IF(_calc!BT77=0,"Expiring","Completed"))))))</f>
        <v/>
      </c>
      <c r="J77" s="60" t="str">
        <f ca="1">IF(OR($A77="",J$6=""),"",IF($AB77="Left","–",IF(_calc!G77=0,"–",IF(_calc!AC77=0,IF(_calc!CQ77&gt;0,"Failed",IF(AND(_calc!FE77&gt;0,TODAY()&gt;_calc!FE77),"Overdue","Planned")),IF(_calc!AY77=0,"Expired",IF(_calc!BU77=0,"Expiring","Completed"))))))</f>
        <v/>
      </c>
      <c r="K77" s="60" t="str">
        <f ca="1">IF(OR($A77="",K$6=""),"",IF($AB77="Left","–",IF(_calc!H77=0,"–",IF(_calc!AD77=0,IF(_calc!CR77&gt;0,"Failed",IF(AND(_calc!FF77&gt;0,TODAY()&gt;_calc!FF77),"Overdue","Planned")),IF(_calc!AZ77=0,"Expired",IF(_calc!BV77=0,"Expiring","Completed"))))))</f>
        <v/>
      </c>
      <c r="L77" s="60" t="str">
        <f ca="1">IF(OR($A77="",L$6=""),"",IF($AB77="Left","–",IF(_calc!I77=0,"–",IF(_calc!AE77=0,IF(_calc!CS77&gt;0,"Failed",IF(AND(_calc!FG77&gt;0,TODAY()&gt;_calc!FG77),"Overdue","Planned")),IF(_calc!BA77=0,"Expired",IF(_calc!BW77=0,"Expiring","Completed"))))))</f>
        <v/>
      </c>
      <c r="M77" s="60" t="str">
        <f ca="1">IF(OR($A77="",M$6=""),"",IF($AB77="Left","–",IF(_calc!J77=0,"–",IF(_calc!AF77=0,IF(_calc!CT77&gt;0,"Failed",IF(AND(_calc!FH77&gt;0,TODAY()&gt;_calc!FH77),"Overdue","Planned")),IF(_calc!BB77=0,"Expired",IF(_calc!BX77=0,"Expiring","Completed"))))))</f>
        <v/>
      </c>
      <c r="N77" s="60" t="str">
        <f ca="1">IF(OR($A77="",N$6=""),"",IF($AB77="Left","–",IF(_calc!K77=0,"–",IF(_calc!AG77=0,IF(_calc!CU77&gt;0,"Failed",IF(AND(_calc!FI77&gt;0,TODAY()&gt;_calc!FI77),"Overdue","Planned")),IF(_calc!BC77=0,"Expired",IF(_calc!BY77=0,"Expiring","Completed"))))))</f>
        <v/>
      </c>
      <c r="O77" s="60" t="str">
        <f ca="1">IF(OR($A77="",O$6=""),"",IF($AB77="Left","–",IF(_calc!L77=0,"–",IF(_calc!AH77=0,IF(_calc!CV77&gt;0,"Failed",IF(AND(_calc!FJ77&gt;0,TODAY()&gt;_calc!FJ77),"Overdue","Planned")),IF(_calc!BD77=0,"Expired",IF(_calc!BZ77=0,"Expiring","Completed"))))))</f>
        <v/>
      </c>
      <c r="P77" s="60" t="str">
        <f ca="1">IF(OR($A77="",P$6=""),"",IF($AB77="Left","–",IF(_calc!M77=0,"–",IF(_calc!AI77=0,IF(_calc!CW77&gt;0,"Failed",IF(AND(_calc!FK77&gt;0,TODAY()&gt;_calc!FK77),"Overdue","Planned")),IF(_calc!BE77=0,"Expired",IF(_calc!CA77=0,"Expiring","Completed"))))))</f>
        <v/>
      </c>
      <c r="Q77" s="60" t="str">
        <f ca="1">IF(OR($A77="",Q$6=""),"",IF($AB77="Left","–",IF(_calc!N77=0,"–",IF(_calc!AJ77=0,IF(_calc!CX77&gt;0,"Failed",IF(AND(_calc!FL77&gt;0,TODAY()&gt;_calc!FL77),"Overdue","Planned")),IF(_calc!BF77=0,"Expired",IF(_calc!CB77=0,"Expiring","Completed"))))))</f>
        <v/>
      </c>
      <c r="R77" s="60" t="str">
        <f ca="1">IF(OR($A77="",R$6=""),"",IF($AB77="Left","–",IF(_calc!O77=0,"–",IF(_calc!AK77=0,IF(_calc!CY77&gt;0,"Failed",IF(AND(_calc!FM77&gt;0,TODAY()&gt;_calc!FM77),"Overdue","Planned")),IF(_calc!BG77=0,"Expired",IF(_calc!CC77=0,"Expiring","Completed"))))))</f>
        <v/>
      </c>
      <c r="S77" s="60" t="str">
        <f ca="1">IF(OR($A77="",S$6=""),"",IF($AB77="Left","–",IF(_calc!P77=0,"–",IF(_calc!AL77=0,IF(_calc!CZ77&gt;0,"Failed",IF(AND(_calc!FN77&gt;0,TODAY()&gt;_calc!FN77),"Overdue","Planned")),IF(_calc!BH77=0,"Expired",IF(_calc!CD77=0,"Expiring","Completed"))))))</f>
        <v/>
      </c>
      <c r="T77" s="60" t="str">
        <f ca="1">IF(OR($A77="",T$6=""),"",IF($AB77="Left","–",IF(_calc!Q77=0,"–",IF(_calc!AM77=0,IF(_calc!DA77&gt;0,"Failed",IF(AND(_calc!FO77&gt;0,TODAY()&gt;_calc!FO77),"Overdue","Planned")),IF(_calc!BI77=0,"Expired",IF(_calc!CE77=0,"Expiring","Completed"))))))</f>
        <v/>
      </c>
      <c r="U77" s="60" t="str">
        <f ca="1">IF(OR($A77="",U$6=""),"",IF($AB77="Left","–",IF(_calc!R77=0,"–",IF(_calc!AN77=0,IF(_calc!DB77&gt;0,"Failed",IF(AND(_calc!FP77&gt;0,TODAY()&gt;_calc!FP77),"Overdue","Planned")),IF(_calc!BJ77=0,"Expired",IF(_calc!CF77=0,"Expiring","Completed"))))))</f>
        <v/>
      </c>
      <c r="V77" s="60" t="str">
        <f ca="1">IF(OR($A77="",V$6=""),"",IF($AB77="Left","–",IF(_calc!S77=0,"–",IF(_calc!AO77=0,IF(_calc!DC77&gt;0,"Failed",IF(AND(_calc!FQ77&gt;0,TODAY()&gt;_calc!FQ77),"Overdue","Planned")),IF(_calc!BK77=0,"Expired",IF(_calc!CG77=0,"Expiring","Completed"))))))</f>
        <v/>
      </c>
      <c r="W77" s="60" t="str">
        <f ca="1">IF(OR($A77="",W$6=""),"",IF($AB77="Left","–",IF(_calc!T77=0,"–",IF(_calc!AP77=0,IF(_calc!DD77&gt;0,"Failed",IF(AND(_calc!FR77&gt;0,TODAY()&gt;_calc!FR77),"Overdue","Planned")),IF(_calc!BL77=0,"Expired",IF(_calc!CH77=0,"Expiring","Completed"))))))</f>
        <v/>
      </c>
      <c r="X77" s="60" t="str">
        <f ca="1">IF(OR($A77="",X$6=""),"",IF($AB77="Left","–",IF(_calc!U77=0,"–",IF(_calc!AQ77=0,IF(_calc!DE77&gt;0,"Failed",IF(AND(_calc!FS77&gt;0,TODAY()&gt;_calc!FS77),"Overdue","Planned")),IF(_calc!BM77=0,"Expired",IF(_calc!CI77=0,"Expiring","Completed"))))))</f>
        <v/>
      </c>
      <c r="Y77" s="60" t="str">
        <f ca="1">IF(OR($A77="",Y$6=""),"",IF($AB77="Left","–",IF(_calc!V77=0,"–",IF(_calc!AR77=0,IF(_calc!DF77&gt;0,"Failed",IF(AND(_calc!FT77&gt;0,TODAY()&gt;_calc!FT77),"Overdue","Planned")),IF(_calc!BN77=0,"Expired",IF(_calc!CJ77=0,"Expiring","Completed"))))))</f>
        <v/>
      </c>
      <c r="Z77" s="60" t="str">
        <f ca="1">IF(OR($A77="",Z$6=""),"",IF($AB77="Left","–",IF(_calc!W77=0,"–",IF(_calc!AS77=0,IF(_calc!DG77&gt;0,"Failed",IF(AND(_calc!FU77&gt;0,TODAY()&gt;_calc!FU77),"Overdue","Planned")),IF(_calc!BO77=0,"Expired",IF(_calc!CK77=0,"Expiring","Completed"))))))</f>
        <v/>
      </c>
      <c r="AA77" s="60" t="str">
        <f ca="1">IF(OR($A77="",AA$6=""),"",IF($AB77="Left","–",IF(_calc!X77=0,"–",IF(_calc!AT77=0,IF(_calc!DH77&gt;0,"Failed",IF(AND(_calc!FV77&gt;0,TODAY()&gt;_calc!FV77),"Overdue","Planned")),IF(_calc!BP77=0,"Expired",IF(_calc!CL77=0,"Expiring","Completed"))))))</f>
        <v/>
      </c>
      <c r="AB77" t="str">
        <f>IF(People!$A75="","",People!$G75&amp;"")</f>
        <v/>
      </c>
    </row>
    <row r="78" spans="1:28" ht="18" customHeight="1" x14ac:dyDescent="0.3">
      <c r="A78" s="31" t="str">
        <f>IF(People!$A76="","",People!$A76&amp;"")</f>
        <v/>
      </c>
      <c r="B78" s="32" t="str">
        <f>IF(People!$A76="","",People!$B76&amp;"")</f>
        <v/>
      </c>
      <c r="C78" s="31" t="str">
        <f>IF(People!$A76="","",People!$C76&amp;"")</f>
        <v/>
      </c>
      <c r="D78" s="31" t="str">
        <f>IF(People!$A76="","",People!$D76&amp;"")</f>
        <v/>
      </c>
      <c r="E78" s="35" t="str">
        <f t="shared" si="7"/>
        <v/>
      </c>
      <c r="F78" s="35" t="str">
        <f t="shared" si="8"/>
        <v/>
      </c>
      <c r="G78" s="59" t="str">
        <f t="shared" si="9"/>
        <v/>
      </c>
      <c r="H78" s="60" t="str">
        <f ca="1">IF(OR($A78="",H$6=""),"",IF($AB78="Left","–",IF(_calc!E78=0,"–",IF(_calc!AA78=0,IF(_calc!CO78&gt;0,"Failed",IF(AND(_calc!FC78&gt;0,TODAY()&gt;_calc!FC78),"Overdue","Planned")),IF(_calc!AW78=0,"Expired",IF(_calc!BS78=0,"Expiring","Completed"))))))</f>
        <v/>
      </c>
      <c r="I78" s="60" t="str">
        <f ca="1">IF(OR($A78="",I$6=""),"",IF($AB78="Left","–",IF(_calc!F78=0,"–",IF(_calc!AB78=0,IF(_calc!CP78&gt;0,"Failed",IF(AND(_calc!FD78&gt;0,TODAY()&gt;_calc!FD78),"Overdue","Planned")),IF(_calc!AX78=0,"Expired",IF(_calc!BT78=0,"Expiring","Completed"))))))</f>
        <v/>
      </c>
      <c r="J78" s="60" t="str">
        <f ca="1">IF(OR($A78="",J$6=""),"",IF($AB78="Left","–",IF(_calc!G78=0,"–",IF(_calc!AC78=0,IF(_calc!CQ78&gt;0,"Failed",IF(AND(_calc!FE78&gt;0,TODAY()&gt;_calc!FE78),"Overdue","Planned")),IF(_calc!AY78=0,"Expired",IF(_calc!BU78=0,"Expiring","Completed"))))))</f>
        <v/>
      </c>
      <c r="K78" s="60" t="str">
        <f ca="1">IF(OR($A78="",K$6=""),"",IF($AB78="Left","–",IF(_calc!H78=0,"–",IF(_calc!AD78=0,IF(_calc!CR78&gt;0,"Failed",IF(AND(_calc!FF78&gt;0,TODAY()&gt;_calc!FF78),"Overdue","Planned")),IF(_calc!AZ78=0,"Expired",IF(_calc!BV78=0,"Expiring","Completed"))))))</f>
        <v/>
      </c>
      <c r="L78" s="60" t="str">
        <f ca="1">IF(OR($A78="",L$6=""),"",IF($AB78="Left","–",IF(_calc!I78=0,"–",IF(_calc!AE78=0,IF(_calc!CS78&gt;0,"Failed",IF(AND(_calc!FG78&gt;0,TODAY()&gt;_calc!FG78),"Overdue","Planned")),IF(_calc!BA78=0,"Expired",IF(_calc!BW78=0,"Expiring","Completed"))))))</f>
        <v/>
      </c>
      <c r="M78" s="60" t="str">
        <f ca="1">IF(OR($A78="",M$6=""),"",IF($AB78="Left","–",IF(_calc!J78=0,"–",IF(_calc!AF78=0,IF(_calc!CT78&gt;0,"Failed",IF(AND(_calc!FH78&gt;0,TODAY()&gt;_calc!FH78),"Overdue","Planned")),IF(_calc!BB78=0,"Expired",IF(_calc!BX78=0,"Expiring","Completed"))))))</f>
        <v/>
      </c>
      <c r="N78" s="60" t="str">
        <f ca="1">IF(OR($A78="",N$6=""),"",IF($AB78="Left","–",IF(_calc!K78=0,"–",IF(_calc!AG78=0,IF(_calc!CU78&gt;0,"Failed",IF(AND(_calc!FI78&gt;0,TODAY()&gt;_calc!FI78),"Overdue","Planned")),IF(_calc!BC78=0,"Expired",IF(_calc!BY78=0,"Expiring","Completed"))))))</f>
        <v/>
      </c>
      <c r="O78" s="60" t="str">
        <f ca="1">IF(OR($A78="",O$6=""),"",IF($AB78="Left","–",IF(_calc!L78=0,"–",IF(_calc!AH78=0,IF(_calc!CV78&gt;0,"Failed",IF(AND(_calc!FJ78&gt;0,TODAY()&gt;_calc!FJ78),"Overdue","Planned")),IF(_calc!BD78=0,"Expired",IF(_calc!BZ78=0,"Expiring","Completed"))))))</f>
        <v/>
      </c>
      <c r="P78" s="60" t="str">
        <f ca="1">IF(OR($A78="",P$6=""),"",IF($AB78="Left","–",IF(_calc!M78=0,"–",IF(_calc!AI78=0,IF(_calc!CW78&gt;0,"Failed",IF(AND(_calc!FK78&gt;0,TODAY()&gt;_calc!FK78),"Overdue","Planned")),IF(_calc!BE78=0,"Expired",IF(_calc!CA78=0,"Expiring","Completed"))))))</f>
        <v/>
      </c>
      <c r="Q78" s="60" t="str">
        <f ca="1">IF(OR($A78="",Q$6=""),"",IF($AB78="Left","–",IF(_calc!N78=0,"–",IF(_calc!AJ78=0,IF(_calc!CX78&gt;0,"Failed",IF(AND(_calc!FL78&gt;0,TODAY()&gt;_calc!FL78),"Overdue","Planned")),IF(_calc!BF78=0,"Expired",IF(_calc!CB78=0,"Expiring","Completed"))))))</f>
        <v/>
      </c>
      <c r="R78" s="60" t="str">
        <f ca="1">IF(OR($A78="",R$6=""),"",IF($AB78="Left","–",IF(_calc!O78=0,"–",IF(_calc!AK78=0,IF(_calc!CY78&gt;0,"Failed",IF(AND(_calc!FM78&gt;0,TODAY()&gt;_calc!FM78),"Overdue","Planned")),IF(_calc!BG78=0,"Expired",IF(_calc!CC78=0,"Expiring","Completed"))))))</f>
        <v/>
      </c>
      <c r="S78" s="60" t="str">
        <f ca="1">IF(OR($A78="",S$6=""),"",IF($AB78="Left","–",IF(_calc!P78=0,"–",IF(_calc!AL78=0,IF(_calc!CZ78&gt;0,"Failed",IF(AND(_calc!FN78&gt;0,TODAY()&gt;_calc!FN78),"Overdue","Planned")),IF(_calc!BH78=0,"Expired",IF(_calc!CD78=0,"Expiring","Completed"))))))</f>
        <v/>
      </c>
      <c r="T78" s="60" t="str">
        <f ca="1">IF(OR($A78="",T$6=""),"",IF($AB78="Left","–",IF(_calc!Q78=0,"–",IF(_calc!AM78=0,IF(_calc!DA78&gt;0,"Failed",IF(AND(_calc!FO78&gt;0,TODAY()&gt;_calc!FO78),"Overdue","Planned")),IF(_calc!BI78=0,"Expired",IF(_calc!CE78=0,"Expiring","Completed"))))))</f>
        <v/>
      </c>
      <c r="U78" s="60" t="str">
        <f ca="1">IF(OR($A78="",U$6=""),"",IF($AB78="Left","–",IF(_calc!R78=0,"–",IF(_calc!AN78=0,IF(_calc!DB78&gt;0,"Failed",IF(AND(_calc!FP78&gt;0,TODAY()&gt;_calc!FP78),"Overdue","Planned")),IF(_calc!BJ78=0,"Expired",IF(_calc!CF78=0,"Expiring","Completed"))))))</f>
        <v/>
      </c>
      <c r="V78" s="60" t="str">
        <f ca="1">IF(OR($A78="",V$6=""),"",IF($AB78="Left","–",IF(_calc!S78=0,"–",IF(_calc!AO78=0,IF(_calc!DC78&gt;0,"Failed",IF(AND(_calc!FQ78&gt;0,TODAY()&gt;_calc!FQ78),"Overdue","Planned")),IF(_calc!BK78=0,"Expired",IF(_calc!CG78=0,"Expiring","Completed"))))))</f>
        <v/>
      </c>
      <c r="W78" s="60" t="str">
        <f ca="1">IF(OR($A78="",W$6=""),"",IF($AB78="Left","–",IF(_calc!T78=0,"–",IF(_calc!AP78=0,IF(_calc!DD78&gt;0,"Failed",IF(AND(_calc!FR78&gt;0,TODAY()&gt;_calc!FR78),"Overdue","Planned")),IF(_calc!BL78=0,"Expired",IF(_calc!CH78=0,"Expiring","Completed"))))))</f>
        <v/>
      </c>
      <c r="X78" s="60" t="str">
        <f ca="1">IF(OR($A78="",X$6=""),"",IF($AB78="Left","–",IF(_calc!U78=0,"–",IF(_calc!AQ78=0,IF(_calc!DE78&gt;0,"Failed",IF(AND(_calc!FS78&gt;0,TODAY()&gt;_calc!FS78),"Overdue","Planned")),IF(_calc!BM78=0,"Expired",IF(_calc!CI78=0,"Expiring","Completed"))))))</f>
        <v/>
      </c>
      <c r="Y78" s="60" t="str">
        <f ca="1">IF(OR($A78="",Y$6=""),"",IF($AB78="Left","–",IF(_calc!V78=0,"–",IF(_calc!AR78=0,IF(_calc!DF78&gt;0,"Failed",IF(AND(_calc!FT78&gt;0,TODAY()&gt;_calc!FT78),"Overdue","Planned")),IF(_calc!BN78=0,"Expired",IF(_calc!CJ78=0,"Expiring","Completed"))))))</f>
        <v/>
      </c>
      <c r="Z78" s="60" t="str">
        <f ca="1">IF(OR($A78="",Z$6=""),"",IF($AB78="Left","–",IF(_calc!W78=0,"–",IF(_calc!AS78=0,IF(_calc!DG78&gt;0,"Failed",IF(AND(_calc!FU78&gt;0,TODAY()&gt;_calc!FU78),"Overdue","Planned")),IF(_calc!BO78=0,"Expired",IF(_calc!CK78=0,"Expiring","Completed"))))))</f>
        <v/>
      </c>
      <c r="AA78" s="60" t="str">
        <f ca="1">IF(OR($A78="",AA$6=""),"",IF($AB78="Left","–",IF(_calc!X78=0,"–",IF(_calc!AT78=0,IF(_calc!DH78&gt;0,"Failed",IF(AND(_calc!FV78&gt;0,TODAY()&gt;_calc!FV78),"Overdue","Planned")),IF(_calc!BP78=0,"Expired",IF(_calc!CL78=0,"Expiring","Completed"))))))</f>
        <v/>
      </c>
      <c r="AB78" t="str">
        <f>IF(People!$A76="","",People!$G76&amp;"")</f>
        <v/>
      </c>
    </row>
    <row r="79" spans="1:28" ht="18" customHeight="1" x14ac:dyDescent="0.3">
      <c r="A79" s="31" t="str">
        <f>IF(People!$A77="","",People!$A77&amp;"")</f>
        <v/>
      </c>
      <c r="B79" s="32" t="str">
        <f>IF(People!$A77="","",People!$B77&amp;"")</f>
        <v/>
      </c>
      <c r="C79" s="31" t="str">
        <f>IF(People!$A77="","",People!$C77&amp;"")</f>
        <v/>
      </c>
      <c r="D79" s="31" t="str">
        <f>IF(People!$A77="","",People!$D77&amp;"")</f>
        <v/>
      </c>
      <c r="E79" s="35" t="str">
        <f t="shared" si="7"/>
        <v/>
      </c>
      <c r="F79" s="35" t="str">
        <f t="shared" si="8"/>
        <v/>
      </c>
      <c r="G79" s="59" t="str">
        <f t="shared" si="9"/>
        <v/>
      </c>
      <c r="H79" s="60" t="str">
        <f ca="1">IF(OR($A79="",H$6=""),"",IF($AB79="Left","–",IF(_calc!E79=0,"–",IF(_calc!AA79=0,IF(_calc!CO79&gt;0,"Failed",IF(AND(_calc!FC79&gt;0,TODAY()&gt;_calc!FC79),"Overdue","Planned")),IF(_calc!AW79=0,"Expired",IF(_calc!BS79=0,"Expiring","Completed"))))))</f>
        <v/>
      </c>
      <c r="I79" s="60" t="str">
        <f ca="1">IF(OR($A79="",I$6=""),"",IF($AB79="Left","–",IF(_calc!F79=0,"–",IF(_calc!AB79=0,IF(_calc!CP79&gt;0,"Failed",IF(AND(_calc!FD79&gt;0,TODAY()&gt;_calc!FD79),"Overdue","Planned")),IF(_calc!AX79=0,"Expired",IF(_calc!BT79=0,"Expiring","Completed"))))))</f>
        <v/>
      </c>
      <c r="J79" s="60" t="str">
        <f ca="1">IF(OR($A79="",J$6=""),"",IF($AB79="Left","–",IF(_calc!G79=0,"–",IF(_calc!AC79=0,IF(_calc!CQ79&gt;0,"Failed",IF(AND(_calc!FE79&gt;0,TODAY()&gt;_calc!FE79),"Overdue","Planned")),IF(_calc!AY79=0,"Expired",IF(_calc!BU79=0,"Expiring","Completed"))))))</f>
        <v/>
      </c>
      <c r="K79" s="60" t="str">
        <f ca="1">IF(OR($A79="",K$6=""),"",IF($AB79="Left","–",IF(_calc!H79=0,"–",IF(_calc!AD79=0,IF(_calc!CR79&gt;0,"Failed",IF(AND(_calc!FF79&gt;0,TODAY()&gt;_calc!FF79),"Overdue","Planned")),IF(_calc!AZ79=0,"Expired",IF(_calc!BV79=0,"Expiring","Completed"))))))</f>
        <v/>
      </c>
      <c r="L79" s="60" t="str">
        <f ca="1">IF(OR($A79="",L$6=""),"",IF($AB79="Left","–",IF(_calc!I79=0,"–",IF(_calc!AE79=0,IF(_calc!CS79&gt;0,"Failed",IF(AND(_calc!FG79&gt;0,TODAY()&gt;_calc!FG79),"Overdue","Planned")),IF(_calc!BA79=0,"Expired",IF(_calc!BW79=0,"Expiring","Completed"))))))</f>
        <v/>
      </c>
      <c r="M79" s="60" t="str">
        <f ca="1">IF(OR($A79="",M$6=""),"",IF($AB79="Left","–",IF(_calc!J79=0,"–",IF(_calc!AF79=0,IF(_calc!CT79&gt;0,"Failed",IF(AND(_calc!FH79&gt;0,TODAY()&gt;_calc!FH79),"Overdue","Planned")),IF(_calc!BB79=0,"Expired",IF(_calc!BX79=0,"Expiring","Completed"))))))</f>
        <v/>
      </c>
      <c r="N79" s="60" t="str">
        <f ca="1">IF(OR($A79="",N$6=""),"",IF($AB79="Left","–",IF(_calc!K79=0,"–",IF(_calc!AG79=0,IF(_calc!CU79&gt;0,"Failed",IF(AND(_calc!FI79&gt;0,TODAY()&gt;_calc!FI79),"Overdue","Planned")),IF(_calc!BC79=0,"Expired",IF(_calc!BY79=0,"Expiring","Completed"))))))</f>
        <v/>
      </c>
      <c r="O79" s="60" t="str">
        <f ca="1">IF(OR($A79="",O$6=""),"",IF($AB79="Left","–",IF(_calc!L79=0,"–",IF(_calc!AH79=0,IF(_calc!CV79&gt;0,"Failed",IF(AND(_calc!FJ79&gt;0,TODAY()&gt;_calc!FJ79),"Overdue","Planned")),IF(_calc!BD79=0,"Expired",IF(_calc!BZ79=0,"Expiring","Completed"))))))</f>
        <v/>
      </c>
      <c r="P79" s="60" t="str">
        <f ca="1">IF(OR($A79="",P$6=""),"",IF($AB79="Left","–",IF(_calc!M79=0,"–",IF(_calc!AI79=0,IF(_calc!CW79&gt;0,"Failed",IF(AND(_calc!FK79&gt;0,TODAY()&gt;_calc!FK79),"Overdue","Planned")),IF(_calc!BE79=0,"Expired",IF(_calc!CA79=0,"Expiring","Completed"))))))</f>
        <v/>
      </c>
      <c r="Q79" s="60" t="str">
        <f ca="1">IF(OR($A79="",Q$6=""),"",IF($AB79="Left","–",IF(_calc!N79=0,"–",IF(_calc!AJ79=0,IF(_calc!CX79&gt;0,"Failed",IF(AND(_calc!FL79&gt;0,TODAY()&gt;_calc!FL79),"Overdue","Planned")),IF(_calc!BF79=0,"Expired",IF(_calc!CB79=0,"Expiring","Completed"))))))</f>
        <v/>
      </c>
      <c r="R79" s="60" t="str">
        <f ca="1">IF(OR($A79="",R$6=""),"",IF($AB79="Left","–",IF(_calc!O79=0,"–",IF(_calc!AK79=0,IF(_calc!CY79&gt;0,"Failed",IF(AND(_calc!FM79&gt;0,TODAY()&gt;_calc!FM79),"Overdue","Planned")),IF(_calc!BG79=0,"Expired",IF(_calc!CC79=0,"Expiring","Completed"))))))</f>
        <v/>
      </c>
      <c r="S79" s="60" t="str">
        <f ca="1">IF(OR($A79="",S$6=""),"",IF($AB79="Left","–",IF(_calc!P79=0,"–",IF(_calc!AL79=0,IF(_calc!CZ79&gt;0,"Failed",IF(AND(_calc!FN79&gt;0,TODAY()&gt;_calc!FN79),"Overdue","Planned")),IF(_calc!BH79=0,"Expired",IF(_calc!CD79=0,"Expiring","Completed"))))))</f>
        <v/>
      </c>
      <c r="T79" s="60" t="str">
        <f ca="1">IF(OR($A79="",T$6=""),"",IF($AB79="Left","–",IF(_calc!Q79=0,"–",IF(_calc!AM79=0,IF(_calc!DA79&gt;0,"Failed",IF(AND(_calc!FO79&gt;0,TODAY()&gt;_calc!FO79),"Overdue","Planned")),IF(_calc!BI79=0,"Expired",IF(_calc!CE79=0,"Expiring","Completed"))))))</f>
        <v/>
      </c>
      <c r="U79" s="60" t="str">
        <f ca="1">IF(OR($A79="",U$6=""),"",IF($AB79="Left","–",IF(_calc!R79=0,"–",IF(_calc!AN79=0,IF(_calc!DB79&gt;0,"Failed",IF(AND(_calc!FP79&gt;0,TODAY()&gt;_calc!FP79),"Overdue","Planned")),IF(_calc!BJ79=0,"Expired",IF(_calc!CF79=0,"Expiring","Completed"))))))</f>
        <v/>
      </c>
      <c r="V79" s="60" t="str">
        <f ca="1">IF(OR($A79="",V$6=""),"",IF($AB79="Left","–",IF(_calc!S79=0,"–",IF(_calc!AO79=0,IF(_calc!DC79&gt;0,"Failed",IF(AND(_calc!FQ79&gt;0,TODAY()&gt;_calc!FQ79),"Overdue","Planned")),IF(_calc!BK79=0,"Expired",IF(_calc!CG79=0,"Expiring","Completed"))))))</f>
        <v/>
      </c>
      <c r="W79" s="60" t="str">
        <f ca="1">IF(OR($A79="",W$6=""),"",IF($AB79="Left","–",IF(_calc!T79=0,"–",IF(_calc!AP79=0,IF(_calc!DD79&gt;0,"Failed",IF(AND(_calc!FR79&gt;0,TODAY()&gt;_calc!FR79),"Overdue","Planned")),IF(_calc!BL79=0,"Expired",IF(_calc!CH79=0,"Expiring","Completed"))))))</f>
        <v/>
      </c>
      <c r="X79" s="60" t="str">
        <f ca="1">IF(OR($A79="",X$6=""),"",IF($AB79="Left","–",IF(_calc!U79=0,"–",IF(_calc!AQ79=0,IF(_calc!DE79&gt;0,"Failed",IF(AND(_calc!FS79&gt;0,TODAY()&gt;_calc!FS79),"Overdue","Planned")),IF(_calc!BM79=0,"Expired",IF(_calc!CI79=0,"Expiring","Completed"))))))</f>
        <v/>
      </c>
      <c r="Y79" s="60" t="str">
        <f ca="1">IF(OR($A79="",Y$6=""),"",IF($AB79="Left","–",IF(_calc!V79=0,"–",IF(_calc!AR79=0,IF(_calc!DF79&gt;0,"Failed",IF(AND(_calc!FT79&gt;0,TODAY()&gt;_calc!FT79),"Overdue","Planned")),IF(_calc!BN79=0,"Expired",IF(_calc!CJ79=0,"Expiring","Completed"))))))</f>
        <v/>
      </c>
      <c r="Z79" s="60" t="str">
        <f ca="1">IF(OR($A79="",Z$6=""),"",IF($AB79="Left","–",IF(_calc!W79=0,"–",IF(_calc!AS79=0,IF(_calc!DG79&gt;0,"Failed",IF(AND(_calc!FU79&gt;0,TODAY()&gt;_calc!FU79),"Overdue","Planned")),IF(_calc!BO79=0,"Expired",IF(_calc!CK79=0,"Expiring","Completed"))))))</f>
        <v/>
      </c>
      <c r="AA79" s="60" t="str">
        <f ca="1">IF(OR($A79="",AA$6=""),"",IF($AB79="Left","–",IF(_calc!X79=0,"–",IF(_calc!AT79=0,IF(_calc!DH79&gt;0,"Failed",IF(AND(_calc!FV79&gt;0,TODAY()&gt;_calc!FV79),"Overdue","Planned")),IF(_calc!BP79=0,"Expired",IF(_calc!CL79=0,"Expiring","Completed"))))))</f>
        <v/>
      </c>
      <c r="AB79" t="str">
        <f>IF(People!$A77="","",People!$G77&amp;"")</f>
        <v/>
      </c>
    </row>
    <row r="80" spans="1:28" ht="18" customHeight="1" x14ac:dyDescent="0.3">
      <c r="A80" s="31" t="str">
        <f>IF(People!$A78="","",People!$A78&amp;"")</f>
        <v/>
      </c>
      <c r="B80" s="32" t="str">
        <f>IF(People!$A78="","",People!$B78&amp;"")</f>
        <v/>
      </c>
      <c r="C80" s="31" t="str">
        <f>IF(People!$A78="","",People!$C78&amp;"")</f>
        <v/>
      </c>
      <c r="D80" s="31" t="str">
        <f>IF(People!$A78="","",People!$D78&amp;"")</f>
        <v/>
      </c>
      <c r="E80" s="35" t="str">
        <f t="shared" si="7"/>
        <v/>
      </c>
      <c r="F80" s="35" t="str">
        <f t="shared" si="8"/>
        <v/>
      </c>
      <c r="G80" s="59" t="str">
        <f t="shared" si="9"/>
        <v/>
      </c>
      <c r="H80" s="60" t="str">
        <f ca="1">IF(OR($A80="",H$6=""),"",IF($AB80="Left","–",IF(_calc!E80=0,"–",IF(_calc!AA80=0,IF(_calc!CO80&gt;0,"Failed",IF(AND(_calc!FC80&gt;0,TODAY()&gt;_calc!FC80),"Overdue","Planned")),IF(_calc!AW80=0,"Expired",IF(_calc!BS80=0,"Expiring","Completed"))))))</f>
        <v/>
      </c>
      <c r="I80" s="60" t="str">
        <f ca="1">IF(OR($A80="",I$6=""),"",IF($AB80="Left","–",IF(_calc!F80=0,"–",IF(_calc!AB80=0,IF(_calc!CP80&gt;0,"Failed",IF(AND(_calc!FD80&gt;0,TODAY()&gt;_calc!FD80),"Overdue","Planned")),IF(_calc!AX80=0,"Expired",IF(_calc!BT80=0,"Expiring","Completed"))))))</f>
        <v/>
      </c>
      <c r="J80" s="60" t="str">
        <f ca="1">IF(OR($A80="",J$6=""),"",IF($AB80="Left","–",IF(_calc!G80=0,"–",IF(_calc!AC80=0,IF(_calc!CQ80&gt;0,"Failed",IF(AND(_calc!FE80&gt;0,TODAY()&gt;_calc!FE80),"Overdue","Planned")),IF(_calc!AY80=0,"Expired",IF(_calc!BU80=0,"Expiring","Completed"))))))</f>
        <v/>
      </c>
      <c r="K80" s="60" t="str">
        <f ca="1">IF(OR($A80="",K$6=""),"",IF($AB80="Left","–",IF(_calc!H80=0,"–",IF(_calc!AD80=0,IF(_calc!CR80&gt;0,"Failed",IF(AND(_calc!FF80&gt;0,TODAY()&gt;_calc!FF80),"Overdue","Planned")),IF(_calc!AZ80=0,"Expired",IF(_calc!BV80=0,"Expiring","Completed"))))))</f>
        <v/>
      </c>
      <c r="L80" s="60" t="str">
        <f ca="1">IF(OR($A80="",L$6=""),"",IF($AB80="Left","–",IF(_calc!I80=0,"–",IF(_calc!AE80=0,IF(_calc!CS80&gt;0,"Failed",IF(AND(_calc!FG80&gt;0,TODAY()&gt;_calc!FG80),"Overdue","Planned")),IF(_calc!BA80=0,"Expired",IF(_calc!BW80=0,"Expiring","Completed"))))))</f>
        <v/>
      </c>
      <c r="M80" s="60" t="str">
        <f ca="1">IF(OR($A80="",M$6=""),"",IF($AB80="Left","–",IF(_calc!J80=0,"–",IF(_calc!AF80=0,IF(_calc!CT80&gt;0,"Failed",IF(AND(_calc!FH80&gt;0,TODAY()&gt;_calc!FH80),"Overdue","Planned")),IF(_calc!BB80=0,"Expired",IF(_calc!BX80=0,"Expiring","Completed"))))))</f>
        <v/>
      </c>
      <c r="N80" s="60" t="str">
        <f ca="1">IF(OR($A80="",N$6=""),"",IF($AB80="Left","–",IF(_calc!K80=0,"–",IF(_calc!AG80=0,IF(_calc!CU80&gt;0,"Failed",IF(AND(_calc!FI80&gt;0,TODAY()&gt;_calc!FI80),"Overdue","Planned")),IF(_calc!BC80=0,"Expired",IF(_calc!BY80=0,"Expiring","Completed"))))))</f>
        <v/>
      </c>
      <c r="O80" s="60" t="str">
        <f ca="1">IF(OR($A80="",O$6=""),"",IF($AB80="Left","–",IF(_calc!L80=0,"–",IF(_calc!AH80=0,IF(_calc!CV80&gt;0,"Failed",IF(AND(_calc!FJ80&gt;0,TODAY()&gt;_calc!FJ80),"Overdue","Planned")),IF(_calc!BD80=0,"Expired",IF(_calc!BZ80=0,"Expiring","Completed"))))))</f>
        <v/>
      </c>
      <c r="P80" s="60" t="str">
        <f ca="1">IF(OR($A80="",P$6=""),"",IF($AB80="Left","–",IF(_calc!M80=0,"–",IF(_calc!AI80=0,IF(_calc!CW80&gt;0,"Failed",IF(AND(_calc!FK80&gt;0,TODAY()&gt;_calc!FK80),"Overdue","Planned")),IF(_calc!BE80=0,"Expired",IF(_calc!CA80=0,"Expiring","Completed"))))))</f>
        <v/>
      </c>
      <c r="Q80" s="60" t="str">
        <f ca="1">IF(OR($A80="",Q$6=""),"",IF($AB80="Left","–",IF(_calc!N80=0,"–",IF(_calc!AJ80=0,IF(_calc!CX80&gt;0,"Failed",IF(AND(_calc!FL80&gt;0,TODAY()&gt;_calc!FL80),"Overdue","Planned")),IF(_calc!BF80=0,"Expired",IF(_calc!CB80=0,"Expiring","Completed"))))))</f>
        <v/>
      </c>
      <c r="R80" s="60" t="str">
        <f ca="1">IF(OR($A80="",R$6=""),"",IF($AB80="Left","–",IF(_calc!O80=0,"–",IF(_calc!AK80=0,IF(_calc!CY80&gt;0,"Failed",IF(AND(_calc!FM80&gt;0,TODAY()&gt;_calc!FM80),"Overdue","Planned")),IF(_calc!BG80=0,"Expired",IF(_calc!CC80=0,"Expiring","Completed"))))))</f>
        <v/>
      </c>
      <c r="S80" s="60" t="str">
        <f ca="1">IF(OR($A80="",S$6=""),"",IF($AB80="Left","–",IF(_calc!P80=0,"–",IF(_calc!AL80=0,IF(_calc!CZ80&gt;0,"Failed",IF(AND(_calc!FN80&gt;0,TODAY()&gt;_calc!FN80),"Overdue","Planned")),IF(_calc!BH80=0,"Expired",IF(_calc!CD80=0,"Expiring","Completed"))))))</f>
        <v/>
      </c>
      <c r="T80" s="60" t="str">
        <f ca="1">IF(OR($A80="",T$6=""),"",IF($AB80="Left","–",IF(_calc!Q80=0,"–",IF(_calc!AM80=0,IF(_calc!DA80&gt;0,"Failed",IF(AND(_calc!FO80&gt;0,TODAY()&gt;_calc!FO80),"Overdue","Planned")),IF(_calc!BI80=0,"Expired",IF(_calc!CE80=0,"Expiring","Completed"))))))</f>
        <v/>
      </c>
      <c r="U80" s="60" t="str">
        <f ca="1">IF(OR($A80="",U$6=""),"",IF($AB80="Left","–",IF(_calc!R80=0,"–",IF(_calc!AN80=0,IF(_calc!DB80&gt;0,"Failed",IF(AND(_calc!FP80&gt;0,TODAY()&gt;_calc!FP80),"Overdue","Planned")),IF(_calc!BJ80=0,"Expired",IF(_calc!CF80=0,"Expiring","Completed"))))))</f>
        <v/>
      </c>
      <c r="V80" s="60" t="str">
        <f ca="1">IF(OR($A80="",V$6=""),"",IF($AB80="Left","–",IF(_calc!S80=0,"–",IF(_calc!AO80=0,IF(_calc!DC80&gt;0,"Failed",IF(AND(_calc!FQ80&gt;0,TODAY()&gt;_calc!FQ80),"Overdue","Planned")),IF(_calc!BK80=0,"Expired",IF(_calc!CG80=0,"Expiring","Completed"))))))</f>
        <v/>
      </c>
      <c r="W80" s="60" t="str">
        <f ca="1">IF(OR($A80="",W$6=""),"",IF($AB80="Left","–",IF(_calc!T80=0,"–",IF(_calc!AP80=0,IF(_calc!DD80&gt;0,"Failed",IF(AND(_calc!FR80&gt;0,TODAY()&gt;_calc!FR80),"Overdue","Planned")),IF(_calc!BL80=0,"Expired",IF(_calc!CH80=0,"Expiring","Completed"))))))</f>
        <v/>
      </c>
      <c r="X80" s="60" t="str">
        <f ca="1">IF(OR($A80="",X$6=""),"",IF($AB80="Left","–",IF(_calc!U80=0,"–",IF(_calc!AQ80=0,IF(_calc!DE80&gt;0,"Failed",IF(AND(_calc!FS80&gt;0,TODAY()&gt;_calc!FS80),"Overdue","Planned")),IF(_calc!BM80=0,"Expired",IF(_calc!CI80=0,"Expiring","Completed"))))))</f>
        <v/>
      </c>
      <c r="Y80" s="60" t="str">
        <f ca="1">IF(OR($A80="",Y$6=""),"",IF($AB80="Left","–",IF(_calc!V80=0,"–",IF(_calc!AR80=0,IF(_calc!DF80&gt;0,"Failed",IF(AND(_calc!FT80&gt;0,TODAY()&gt;_calc!FT80),"Overdue","Planned")),IF(_calc!BN80=0,"Expired",IF(_calc!CJ80=0,"Expiring","Completed"))))))</f>
        <v/>
      </c>
      <c r="Z80" s="60" t="str">
        <f ca="1">IF(OR($A80="",Z$6=""),"",IF($AB80="Left","–",IF(_calc!W80=0,"–",IF(_calc!AS80=0,IF(_calc!DG80&gt;0,"Failed",IF(AND(_calc!FU80&gt;0,TODAY()&gt;_calc!FU80),"Overdue","Planned")),IF(_calc!BO80=0,"Expired",IF(_calc!CK80=0,"Expiring","Completed"))))))</f>
        <v/>
      </c>
      <c r="AA80" s="60" t="str">
        <f ca="1">IF(OR($A80="",AA$6=""),"",IF($AB80="Left","–",IF(_calc!X80=0,"–",IF(_calc!AT80=0,IF(_calc!DH80&gt;0,"Failed",IF(AND(_calc!FV80&gt;0,TODAY()&gt;_calc!FV80),"Overdue","Planned")),IF(_calc!BP80=0,"Expired",IF(_calc!CL80=0,"Expiring","Completed"))))))</f>
        <v/>
      </c>
      <c r="AB80" t="str">
        <f>IF(People!$A78="","",People!$G78&amp;"")</f>
        <v/>
      </c>
    </row>
    <row r="81" spans="1:28" ht="18" customHeight="1" x14ac:dyDescent="0.3">
      <c r="A81" s="31" t="str">
        <f>IF(People!$A79="","",People!$A79&amp;"")</f>
        <v/>
      </c>
      <c r="B81" s="32" t="str">
        <f>IF(People!$A79="","",People!$B79&amp;"")</f>
        <v/>
      </c>
      <c r="C81" s="31" t="str">
        <f>IF(People!$A79="","",People!$C79&amp;"")</f>
        <v/>
      </c>
      <c r="D81" s="31" t="str">
        <f>IF(People!$A79="","",People!$D79&amp;"")</f>
        <v/>
      </c>
      <c r="E81" s="35" t="str">
        <f t="shared" si="7"/>
        <v/>
      </c>
      <c r="F81" s="35" t="str">
        <f t="shared" si="8"/>
        <v/>
      </c>
      <c r="G81" s="59" t="str">
        <f t="shared" si="9"/>
        <v/>
      </c>
      <c r="H81" s="60" t="str">
        <f ca="1">IF(OR($A81="",H$6=""),"",IF($AB81="Left","–",IF(_calc!E81=0,"–",IF(_calc!AA81=0,IF(_calc!CO81&gt;0,"Failed",IF(AND(_calc!FC81&gt;0,TODAY()&gt;_calc!FC81),"Overdue","Planned")),IF(_calc!AW81=0,"Expired",IF(_calc!BS81=0,"Expiring","Completed"))))))</f>
        <v/>
      </c>
      <c r="I81" s="60" t="str">
        <f ca="1">IF(OR($A81="",I$6=""),"",IF($AB81="Left","–",IF(_calc!F81=0,"–",IF(_calc!AB81=0,IF(_calc!CP81&gt;0,"Failed",IF(AND(_calc!FD81&gt;0,TODAY()&gt;_calc!FD81),"Overdue","Planned")),IF(_calc!AX81=0,"Expired",IF(_calc!BT81=0,"Expiring","Completed"))))))</f>
        <v/>
      </c>
      <c r="J81" s="60" t="str">
        <f ca="1">IF(OR($A81="",J$6=""),"",IF($AB81="Left","–",IF(_calc!G81=0,"–",IF(_calc!AC81=0,IF(_calc!CQ81&gt;0,"Failed",IF(AND(_calc!FE81&gt;0,TODAY()&gt;_calc!FE81),"Overdue","Planned")),IF(_calc!AY81=0,"Expired",IF(_calc!BU81=0,"Expiring","Completed"))))))</f>
        <v/>
      </c>
      <c r="K81" s="60" t="str">
        <f ca="1">IF(OR($A81="",K$6=""),"",IF($AB81="Left","–",IF(_calc!H81=0,"–",IF(_calc!AD81=0,IF(_calc!CR81&gt;0,"Failed",IF(AND(_calc!FF81&gt;0,TODAY()&gt;_calc!FF81),"Overdue","Planned")),IF(_calc!AZ81=0,"Expired",IF(_calc!BV81=0,"Expiring","Completed"))))))</f>
        <v/>
      </c>
      <c r="L81" s="60" t="str">
        <f ca="1">IF(OR($A81="",L$6=""),"",IF($AB81="Left","–",IF(_calc!I81=0,"–",IF(_calc!AE81=0,IF(_calc!CS81&gt;0,"Failed",IF(AND(_calc!FG81&gt;0,TODAY()&gt;_calc!FG81),"Overdue","Planned")),IF(_calc!BA81=0,"Expired",IF(_calc!BW81=0,"Expiring","Completed"))))))</f>
        <v/>
      </c>
      <c r="M81" s="60" t="str">
        <f ca="1">IF(OR($A81="",M$6=""),"",IF($AB81="Left","–",IF(_calc!J81=0,"–",IF(_calc!AF81=0,IF(_calc!CT81&gt;0,"Failed",IF(AND(_calc!FH81&gt;0,TODAY()&gt;_calc!FH81),"Overdue","Planned")),IF(_calc!BB81=0,"Expired",IF(_calc!BX81=0,"Expiring","Completed"))))))</f>
        <v/>
      </c>
      <c r="N81" s="60" t="str">
        <f ca="1">IF(OR($A81="",N$6=""),"",IF($AB81="Left","–",IF(_calc!K81=0,"–",IF(_calc!AG81=0,IF(_calc!CU81&gt;0,"Failed",IF(AND(_calc!FI81&gt;0,TODAY()&gt;_calc!FI81),"Overdue","Planned")),IF(_calc!BC81=0,"Expired",IF(_calc!BY81=0,"Expiring","Completed"))))))</f>
        <v/>
      </c>
      <c r="O81" s="60" t="str">
        <f ca="1">IF(OR($A81="",O$6=""),"",IF($AB81="Left","–",IF(_calc!L81=0,"–",IF(_calc!AH81=0,IF(_calc!CV81&gt;0,"Failed",IF(AND(_calc!FJ81&gt;0,TODAY()&gt;_calc!FJ81),"Overdue","Planned")),IF(_calc!BD81=0,"Expired",IF(_calc!BZ81=0,"Expiring","Completed"))))))</f>
        <v/>
      </c>
      <c r="P81" s="60" t="str">
        <f ca="1">IF(OR($A81="",P$6=""),"",IF($AB81="Left","–",IF(_calc!M81=0,"–",IF(_calc!AI81=0,IF(_calc!CW81&gt;0,"Failed",IF(AND(_calc!FK81&gt;0,TODAY()&gt;_calc!FK81),"Overdue","Planned")),IF(_calc!BE81=0,"Expired",IF(_calc!CA81=0,"Expiring","Completed"))))))</f>
        <v/>
      </c>
      <c r="Q81" s="60" t="str">
        <f ca="1">IF(OR($A81="",Q$6=""),"",IF($AB81="Left","–",IF(_calc!N81=0,"–",IF(_calc!AJ81=0,IF(_calc!CX81&gt;0,"Failed",IF(AND(_calc!FL81&gt;0,TODAY()&gt;_calc!FL81),"Overdue","Planned")),IF(_calc!BF81=0,"Expired",IF(_calc!CB81=0,"Expiring","Completed"))))))</f>
        <v/>
      </c>
      <c r="R81" s="60" t="str">
        <f ca="1">IF(OR($A81="",R$6=""),"",IF($AB81="Left","–",IF(_calc!O81=0,"–",IF(_calc!AK81=0,IF(_calc!CY81&gt;0,"Failed",IF(AND(_calc!FM81&gt;0,TODAY()&gt;_calc!FM81),"Overdue","Planned")),IF(_calc!BG81=0,"Expired",IF(_calc!CC81=0,"Expiring","Completed"))))))</f>
        <v/>
      </c>
      <c r="S81" s="60" t="str">
        <f ca="1">IF(OR($A81="",S$6=""),"",IF($AB81="Left","–",IF(_calc!P81=0,"–",IF(_calc!AL81=0,IF(_calc!CZ81&gt;0,"Failed",IF(AND(_calc!FN81&gt;0,TODAY()&gt;_calc!FN81),"Overdue","Planned")),IF(_calc!BH81=0,"Expired",IF(_calc!CD81=0,"Expiring","Completed"))))))</f>
        <v/>
      </c>
      <c r="T81" s="60" t="str">
        <f ca="1">IF(OR($A81="",T$6=""),"",IF($AB81="Left","–",IF(_calc!Q81=0,"–",IF(_calc!AM81=0,IF(_calc!DA81&gt;0,"Failed",IF(AND(_calc!FO81&gt;0,TODAY()&gt;_calc!FO81),"Overdue","Planned")),IF(_calc!BI81=0,"Expired",IF(_calc!CE81=0,"Expiring","Completed"))))))</f>
        <v/>
      </c>
      <c r="U81" s="60" t="str">
        <f ca="1">IF(OR($A81="",U$6=""),"",IF($AB81="Left","–",IF(_calc!R81=0,"–",IF(_calc!AN81=0,IF(_calc!DB81&gt;0,"Failed",IF(AND(_calc!FP81&gt;0,TODAY()&gt;_calc!FP81),"Overdue","Planned")),IF(_calc!BJ81=0,"Expired",IF(_calc!CF81=0,"Expiring","Completed"))))))</f>
        <v/>
      </c>
      <c r="V81" s="60" t="str">
        <f ca="1">IF(OR($A81="",V$6=""),"",IF($AB81="Left","–",IF(_calc!S81=0,"–",IF(_calc!AO81=0,IF(_calc!DC81&gt;0,"Failed",IF(AND(_calc!FQ81&gt;0,TODAY()&gt;_calc!FQ81),"Overdue","Planned")),IF(_calc!BK81=0,"Expired",IF(_calc!CG81=0,"Expiring","Completed"))))))</f>
        <v/>
      </c>
      <c r="W81" s="60" t="str">
        <f ca="1">IF(OR($A81="",W$6=""),"",IF($AB81="Left","–",IF(_calc!T81=0,"–",IF(_calc!AP81=0,IF(_calc!DD81&gt;0,"Failed",IF(AND(_calc!FR81&gt;0,TODAY()&gt;_calc!FR81),"Overdue","Planned")),IF(_calc!BL81=0,"Expired",IF(_calc!CH81=0,"Expiring","Completed"))))))</f>
        <v/>
      </c>
      <c r="X81" s="60" t="str">
        <f ca="1">IF(OR($A81="",X$6=""),"",IF($AB81="Left","–",IF(_calc!U81=0,"–",IF(_calc!AQ81=0,IF(_calc!DE81&gt;0,"Failed",IF(AND(_calc!FS81&gt;0,TODAY()&gt;_calc!FS81),"Overdue","Planned")),IF(_calc!BM81=0,"Expired",IF(_calc!CI81=0,"Expiring","Completed"))))))</f>
        <v/>
      </c>
      <c r="Y81" s="60" t="str">
        <f ca="1">IF(OR($A81="",Y$6=""),"",IF($AB81="Left","–",IF(_calc!V81=0,"–",IF(_calc!AR81=0,IF(_calc!DF81&gt;0,"Failed",IF(AND(_calc!FT81&gt;0,TODAY()&gt;_calc!FT81),"Overdue","Planned")),IF(_calc!BN81=0,"Expired",IF(_calc!CJ81=0,"Expiring","Completed"))))))</f>
        <v/>
      </c>
      <c r="Z81" s="60" t="str">
        <f ca="1">IF(OR($A81="",Z$6=""),"",IF($AB81="Left","–",IF(_calc!W81=0,"–",IF(_calc!AS81=0,IF(_calc!DG81&gt;0,"Failed",IF(AND(_calc!FU81&gt;0,TODAY()&gt;_calc!FU81),"Overdue","Planned")),IF(_calc!BO81=0,"Expired",IF(_calc!CK81=0,"Expiring","Completed"))))))</f>
        <v/>
      </c>
      <c r="AA81" s="60" t="str">
        <f ca="1">IF(OR($A81="",AA$6=""),"",IF($AB81="Left","–",IF(_calc!X81=0,"–",IF(_calc!AT81=0,IF(_calc!DH81&gt;0,"Failed",IF(AND(_calc!FV81&gt;0,TODAY()&gt;_calc!FV81),"Overdue","Planned")),IF(_calc!BP81=0,"Expired",IF(_calc!CL81=0,"Expiring","Completed"))))))</f>
        <v/>
      </c>
      <c r="AB81" t="str">
        <f>IF(People!$A79="","",People!$G79&amp;"")</f>
        <v/>
      </c>
    </row>
    <row r="82" spans="1:28" ht="18" customHeight="1" x14ac:dyDescent="0.3">
      <c r="A82" s="31" t="str">
        <f>IF(People!$A80="","",People!$A80&amp;"")</f>
        <v/>
      </c>
      <c r="B82" s="32" t="str">
        <f>IF(People!$A80="","",People!$B80&amp;"")</f>
        <v/>
      </c>
      <c r="C82" s="31" t="str">
        <f>IF(People!$A80="","",People!$C80&amp;"")</f>
        <v/>
      </c>
      <c r="D82" s="31" t="str">
        <f>IF(People!$A80="","",People!$D80&amp;"")</f>
        <v/>
      </c>
      <c r="E82" s="35" t="str">
        <f t="shared" si="7"/>
        <v/>
      </c>
      <c r="F82" s="35" t="str">
        <f t="shared" si="8"/>
        <v/>
      </c>
      <c r="G82" s="59" t="str">
        <f t="shared" si="9"/>
        <v/>
      </c>
      <c r="H82" s="60" t="str">
        <f ca="1">IF(OR($A82="",H$6=""),"",IF($AB82="Left","–",IF(_calc!E82=0,"–",IF(_calc!AA82=0,IF(_calc!CO82&gt;0,"Failed",IF(AND(_calc!FC82&gt;0,TODAY()&gt;_calc!FC82),"Overdue","Planned")),IF(_calc!AW82=0,"Expired",IF(_calc!BS82=0,"Expiring","Completed"))))))</f>
        <v/>
      </c>
      <c r="I82" s="60" t="str">
        <f ca="1">IF(OR($A82="",I$6=""),"",IF($AB82="Left","–",IF(_calc!F82=0,"–",IF(_calc!AB82=0,IF(_calc!CP82&gt;0,"Failed",IF(AND(_calc!FD82&gt;0,TODAY()&gt;_calc!FD82),"Overdue","Planned")),IF(_calc!AX82=0,"Expired",IF(_calc!BT82=0,"Expiring","Completed"))))))</f>
        <v/>
      </c>
      <c r="J82" s="60" t="str">
        <f ca="1">IF(OR($A82="",J$6=""),"",IF($AB82="Left","–",IF(_calc!G82=0,"–",IF(_calc!AC82=0,IF(_calc!CQ82&gt;0,"Failed",IF(AND(_calc!FE82&gt;0,TODAY()&gt;_calc!FE82),"Overdue","Planned")),IF(_calc!AY82=0,"Expired",IF(_calc!BU82=0,"Expiring","Completed"))))))</f>
        <v/>
      </c>
      <c r="K82" s="60" t="str">
        <f ca="1">IF(OR($A82="",K$6=""),"",IF($AB82="Left","–",IF(_calc!H82=0,"–",IF(_calc!AD82=0,IF(_calc!CR82&gt;0,"Failed",IF(AND(_calc!FF82&gt;0,TODAY()&gt;_calc!FF82),"Overdue","Planned")),IF(_calc!AZ82=0,"Expired",IF(_calc!BV82=0,"Expiring","Completed"))))))</f>
        <v/>
      </c>
      <c r="L82" s="60" t="str">
        <f ca="1">IF(OR($A82="",L$6=""),"",IF($AB82="Left","–",IF(_calc!I82=0,"–",IF(_calc!AE82=0,IF(_calc!CS82&gt;0,"Failed",IF(AND(_calc!FG82&gt;0,TODAY()&gt;_calc!FG82),"Overdue","Planned")),IF(_calc!BA82=0,"Expired",IF(_calc!BW82=0,"Expiring","Completed"))))))</f>
        <v/>
      </c>
      <c r="M82" s="60" t="str">
        <f ca="1">IF(OR($A82="",M$6=""),"",IF($AB82="Left","–",IF(_calc!J82=0,"–",IF(_calc!AF82=0,IF(_calc!CT82&gt;0,"Failed",IF(AND(_calc!FH82&gt;0,TODAY()&gt;_calc!FH82),"Overdue","Planned")),IF(_calc!BB82=0,"Expired",IF(_calc!BX82=0,"Expiring","Completed"))))))</f>
        <v/>
      </c>
      <c r="N82" s="60" t="str">
        <f ca="1">IF(OR($A82="",N$6=""),"",IF($AB82="Left","–",IF(_calc!K82=0,"–",IF(_calc!AG82=0,IF(_calc!CU82&gt;0,"Failed",IF(AND(_calc!FI82&gt;0,TODAY()&gt;_calc!FI82),"Overdue","Planned")),IF(_calc!BC82=0,"Expired",IF(_calc!BY82=0,"Expiring","Completed"))))))</f>
        <v/>
      </c>
      <c r="O82" s="60" t="str">
        <f ca="1">IF(OR($A82="",O$6=""),"",IF($AB82="Left","–",IF(_calc!L82=0,"–",IF(_calc!AH82=0,IF(_calc!CV82&gt;0,"Failed",IF(AND(_calc!FJ82&gt;0,TODAY()&gt;_calc!FJ82),"Overdue","Planned")),IF(_calc!BD82=0,"Expired",IF(_calc!BZ82=0,"Expiring","Completed"))))))</f>
        <v/>
      </c>
      <c r="P82" s="60" t="str">
        <f ca="1">IF(OR($A82="",P$6=""),"",IF($AB82="Left","–",IF(_calc!M82=0,"–",IF(_calc!AI82=0,IF(_calc!CW82&gt;0,"Failed",IF(AND(_calc!FK82&gt;0,TODAY()&gt;_calc!FK82),"Overdue","Planned")),IF(_calc!BE82=0,"Expired",IF(_calc!CA82=0,"Expiring","Completed"))))))</f>
        <v/>
      </c>
      <c r="Q82" s="60" t="str">
        <f ca="1">IF(OR($A82="",Q$6=""),"",IF($AB82="Left","–",IF(_calc!N82=0,"–",IF(_calc!AJ82=0,IF(_calc!CX82&gt;0,"Failed",IF(AND(_calc!FL82&gt;0,TODAY()&gt;_calc!FL82),"Overdue","Planned")),IF(_calc!BF82=0,"Expired",IF(_calc!CB82=0,"Expiring","Completed"))))))</f>
        <v/>
      </c>
      <c r="R82" s="60" t="str">
        <f ca="1">IF(OR($A82="",R$6=""),"",IF($AB82="Left","–",IF(_calc!O82=0,"–",IF(_calc!AK82=0,IF(_calc!CY82&gt;0,"Failed",IF(AND(_calc!FM82&gt;0,TODAY()&gt;_calc!FM82),"Overdue","Planned")),IF(_calc!BG82=0,"Expired",IF(_calc!CC82=0,"Expiring","Completed"))))))</f>
        <v/>
      </c>
      <c r="S82" s="60" t="str">
        <f ca="1">IF(OR($A82="",S$6=""),"",IF($AB82="Left","–",IF(_calc!P82=0,"–",IF(_calc!AL82=0,IF(_calc!CZ82&gt;0,"Failed",IF(AND(_calc!FN82&gt;0,TODAY()&gt;_calc!FN82),"Overdue","Planned")),IF(_calc!BH82=0,"Expired",IF(_calc!CD82=0,"Expiring","Completed"))))))</f>
        <v/>
      </c>
      <c r="T82" s="60" t="str">
        <f ca="1">IF(OR($A82="",T$6=""),"",IF($AB82="Left","–",IF(_calc!Q82=0,"–",IF(_calc!AM82=0,IF(_calc!DA82&gt;0,"Failed",IF(AND(_calc!FO82&gt;0,TODAY()&gt;_calc!FO82),"Overdue","Planned")),IF(_calc!BI82=0,"Expired",IF(_calc!CE82=0,"Expiring","Completed"))))))</f>
        <v/>
      </c>
      <c r="U82" s="60" t="str">
        <f ca="1">IF(OR($A82="",U$6=""),"",IF($AB82="Left","–",IF(_calc!R82=0,"–",IF(_calc!AN82=0,IF(_calc!DB82&gt;0,"Failed",IF(AND(_calc!FP82&gt;0,TODAY()&gt;_calc!FP82),"Overdue","Planned")),IF(_calc!BJ82=0,"Expired",IF(_calc!CF82=0,"Expiring","Completed"))))))</f>
        <v/>
      </c>
      <c r="V82" s="60" t="str">
        <f ca="1">IF(OR($A82="",V$6=""),"",IF($AB82="Left","–",IF(_calc!S82=0,"–",IF(_calc!AO82=0,IF(_calc!DC82&gt;0,"Failed",IF(AND(_calc!FQ82&gt;0,TODAY()&gt;_calc!FQ82),"Overdue","Planned")),IF(_calc!BK82=0,"Expired",IF(_calc!CG82=0,"Expiring","Completed"))))))</f>
        <v/>
      </c>
      <c r="W82" s="60" t="str">
        <f ca="1">IF(OR($A82="",W$6=""),"",IF($AB82="Left","–",IF(_calc!T82=0,"–",IF(_calc!AP82=0,IF(_calc!DD82&gt;0,"Failed",IF(AND(_calc!FR82&gt;0,TODAY()&gt;_calc!FR82),"Overdue","Planned")),IF(_calc!BL82=0,"Expired",IF(_calc!CH82=0,"Expiring","Completed"))))))</f>
        <v/>
      </c>
      <c r="X82" s="60" t="str">
        <f ca="1">IF(OR($A82="",X$6=""),"",IF($AB82="Left","–",IF(_calc!U82=0,"–",IF(_calc!AQ82=0,IF(_calc!DE82&gt;0,"Failed",IF(AND(_calc!FS82&gt;0,TODAY()&gt;_calc!FS82),"Overdue","Planned")),IF(_calc!BM82=0,"Expired",IF(_calc!CI82=0,"Expiring","Completed"))))))</f>
        <v/>
      </c>
      <c r="Y82" s="60" t="str">
        <f ca="1">IF(OR($A82="",Y$6=""),"",IF($AB82="Left","–",IF(_calc!V82=0,"–",IF(_calc!AR82=0,IF(_calc!DF82&gt;0,"Failed",IF(AND(_calc!FT82&gt;0,TODAY()&gt;_calc!FT82),"Overdue","Planned")),IF(_calc!BN82=0,"Expired",IF(_calc!CJ82=0,"Expiring","Completed"))))))</f>
        <v/>
      </c>
      <c r="Z82" s="60" t="str">
        <f ca="1">IF(OR($A82="",Z$6=""),"",IF($AB82="Left","–",IF(_calc!W82=0,"–",IF(_calc!AS82=0,IF(_calc!DG82&gt;0,"Failed",IF(AND(_calc!FU82&gt;0,TODAY()&gt;_calc!FU82),"Overdue","Planned")),IF(_calc!BO82=0,"Expired",IF(_calc!CK82=0,"Expiring","Completed"))))))</f>
        <v/>
      </c>
      <c r="AA82" s="60" t="str">
        <f ca="1">IF(OR($A82="",AA$6=""),"",IF($AB82="Left","–",IF(_calc!X82=0,"–",IF(_calc!AT82=0,IF(_calc!DH82&gt;0,"Failed",IF(AND(_calc!FV82&gt;0,TODAY()&gt;_calc!FV82),"Overdue","Planned")),IF(_calc!BP82=0,"Expired",IF(_calc!CL82=0,"Expiring","Completed"))))))</f>
        <v/>
      </c>
      <c r="AB82" t="str">
        <f>IF(People!$A80="","",People!$G80&amp;"")</f>
        <v/>
      </c>
    </row>
    <row r="83" spans="1:28" ht="18" customHeight="1" x14ac:dyDescent="0.3">
      <c r="A83" s="31" t="str">
        <f>IF(People!$A81="","",People!$A81&amp;"")</f>
        <v/>
      </c>
      <c r="B83" s="32" t="str">
        <f>IF(People!$A81="","",People!$B81&amp;"")</f>
        <v/>
      </c>
      <c r="C83" s="31" t="str">
        <f>IF(People!$A81="","",People!$C81&amp;"")</f>
        <v/>
      </c>
      <c r="D83" s="31" t="str">
        <f>IF(People!$A81="","",People!$D81&amp;"")</f>
        <v/>
      </c>
      <c r="E83" s="35" t="str">
        <f t="shared" si="7"/>
        <v/>
      </c>
      <c r="F83" s="35" t="str">
        <f t="shared" si="8"/>
        <v/>
      </c>
      <c r="G83" s="59" t="str">
        <f t="shared" si="9"/>
        <v/>
      </c>
      <c r="H83" s="60" t="str">
        <f ca="1">IF(OR($A83="",H$6=""),"",IF($AB83="Left","–",IF(_calc!E83=0,"–",IF(_calc!AA83=0,IF(_calc!CO83&gt;0,"Failed",IF(AND(_calc!FC83&gt;0,TODAY()&gt;_calc!FC83),"Overdue","Planned")),IF(_calc!AW83=0,"Expired",IF(_calc!BS83=0,"Expiring","Completed"))))))</f>
        <v/>
      </c>
      <c r="I83" s="60" t="str">
        <f ca="1">IF(OR($A83="",I$6=""),"",IF($AB83="Left","–",IF(_calc!F83=0,"–",IF(_calc!AB83=0,IF(_calc!CP83&gt;0,"Failed",IF(AND(_calc!FD83&gt;0,TODAY()&gt;_calc!FD83),"Overdue","Planned")),IF(_calc!AX83=0,"Expired",IF(_calc!BT83=0,"Expiring","Completed"))))))</f>
        <v/>
      </c>
      <c r="J83" s="60" t="str">
        <f ca="1">IF(OR($A83="",J$6=""),"",IF($AB83="Left","–",IF(_calc!G83=0,"–",IF(_calc!AC83=0,IF(_calc!CQ83&gt;0,"Failed",IF(AND(_calc!FE83&gt;0,TODAY()&gt;_calc!FE83),"Overdue","Planned")),IF(_calc!AY83=0,"Expired",IF(_calc!BU83=0,"Expiring","Completed"))))))</f>
        <v/>
      </c>
      <c r="K83" s="60" t="str">
        <f ca="1">IF(OR($A83="",K$6=""),"",IF($AB83="Left","–",IF(_calc!H83=0,"–",IF(_calc!AD83=0,IF(_calc!CR83&gt;0,"Failed",IF(AND(_calc!FF83&gt;0,TODAY()&gt;_calc!FF83),"Overdue","Planned")),IF(_calc!AZ83=0,"Expired",IF(_calc!BV83=0,"Expiring","Completed"))))))</f>
        <v/>
      </c>
      <c r="L83" s="60" t="str">
        <f ca="1">IF(OR($A83="",L$6=""),"",IF($AB83="Left","–",IF(_calc!I83=0,"–",IF(_calc!AE83=0,IF(_calc!CS83&gt;0,"Failed",IF(AND(_calc!FG83&gt;0,TODAY()&gt;_calc!FG83),"Overdue","Planned")),IF(_calc!BA83=0,"Expired",IF(_calc!BW83=0,"Expiring","Completed"))))))</f>
        <v/>
      </c>
      <c r="M83" s="60" t="str">
        <f ca="1">IF(OR($A83="",M$6=""),"",IF($AB83="Left","–",IF(_calc!J83=0,"–",IF(_calc!AF83=0,IF(_calc!CT83&gt;0,"Failed",IF(AND(_calc!FH83&gt;0,TODAY()&gt;_calc!FH83),"Overdue","Planned")),IF(_calc!BB83=0,"Expired",IF(_calc!BX83=0,"Expiring","Completed"))))))</f>
        <v/>
      </c>
      <c r="N83" s="60" t="str">
        <f ca="1">IF(OR($A83="",N$6=""),"",IF($AB83="Left","–",IF(_calc!K83=0,"–",IF(_calc!AG83=0,IF(_calc!CU83&gt;0,"Failed",IF(AND(_calc!FI83&gt;0,TODAY()&gt;_calc!FI83),"Overdue","Planned")),IF(_calc!BC83=0,"Expired",IF(_calc!BY83=0,"Expiring","Completed"))))))</f>
        <v/>
      </c>
      <c r="O83" s="60" t="str">
        <f ca="1">IF(OR($A83="",O$6=""),"",IF($AB83="Left","–",IF(_calc!L83=0,"–",IF(_calc!AH83=0,IF(_calc!CV83&gt;0,"Failed",IF(AND(_calc!FJ83&gt;0,TODAY()&gt;_calc!FJ83),"Overdue","Planned")),IF(_calc!BD83=0,"Expired",IF(_calc!BZ83=0,"Expiring","Completed"))))))</f>
        <v/>
      </c>
      <c r="P83" s="60" t="str">
        <f ca="1">IF(OR($A83="",P$6=""),"",IF($AB83="Left","–",IF(_calc!M83=0,"–",IF(_calc!AI83=0,IF(_calc!CW83&gt;0,"Failed",IF(AND(_calc!FK83&gt;0,TODAY()&gt;_calc!FK83),"Overdue","Planned")),IF(_calc!BE83=0,"Expired",IF(_calc!CA83=0,"Expiring","Completed"))))))</f>
        <v/>
      </c>
      <c r="Q83" s="60" t="str">
        <f ca="1">IF(OR($A83="",Q$6=""),"",IF($AB83="Left","–",IF(_calc!N83=0,"–",IF(_calc!AJ83=0,IF(_calc!CX83&gt;0,"Failed",IF(AND(_calc!FL83&gt;0,TODAY()&gt;_calc!FL83),"Overdue","Planned")),IF(_calc!BF83=0,"Expired",IF(_calc!CB83=0,"Expiring","Completed"))))))</f>
        <v/>
      </c>
      <c r="R83" s="60" t="str">
        <f ca="1">IF(OR($A83="",R$6=""),"",IF($AB83="Left","–",IF(_calc!O83=0,"–",IF(_calc!AK83=0,IF(_calc!CY83&gt;0,"Failed",IF(AND(_calc!FM83&gt;0,TODAY()&gt;_calc!FM83),"Overdue","Planned")),IF(_calc!BG83=0,"Expired",IF(_calc!CC83=0,"Expiring","Completed"))))))</f>
        <v/>
      </c>
      <c r="S83" s="60" t="str">
        <f ca="1">IF(OR($A83="",S$6=""),"",IF($AB83="Left","–",IF(_calc!P83=0,"–",IF(_calc!AL83=0,IF(_calc!CZ83&gt;0,"Failed",IF(AND(_calc!FN83&gt;0,TODAY()&gt;_calc!FN83),"Overdue","Planned")),IF(_calc!BH83=0,"Expired",IF(_calc!CD83=0,"Expiring","Completed"))))))</f>
        <v/>
      </c>
      <c r="T83" s="60" t="str">
        <f ca="1">IF(OR($A83="",T$6=""),"",IF($AB83="Left","–",IF(_calc!Q83=0,"–",IF(_calc!AM83=0,IF(_calc!DA83&gt;0,"Failed",IF(AND(_calc!FO83&gt;0,TODAY()&gt;_calc!FO83),"Overdue","Planned")),IF(_calc!BI83=0,"Expired",IF(_calc!CE83=0,"Expiring","Completed"))))))</f>
        <v/>
      </c>
      <c r="U83" s="60" t="str">
        <f ca="1">IF(OR($A83="",U$6=""),"",IF($AB83="Left","–",IF(_calc!R83=0,"–",IF(_calc!AN83=0,IF(_calc!DB83&gt;0,"Failed",IF(AND(_calc!FP83&gt;0,TODAY()&gt;_calc!FP83),"Overdue","Planned")),IF(_calc!BJ83=0,"Expired",IF(_calc!CF83=0,"Expiring","Completed"))))))</f>
        <v/>
      </c>
      <c r="V83" s="60" t="str">
        <f ca="1">IF(OR($A83="",V$6=""),"",IF($AB83="Left","–",IF(_calc!S83=0,"–",IF(_calc!AO83=0,IF(_calc!DC83&gt;0,"Failed",IF(AND(_calc!FQ83&gt;0,TODAY()&gt;_calc!FQ83),"Overdue","Planned")),IF(_calc!BK83=0,"Expired",IF(_calc!CG83=0,"Expiring","Completed"))))))</f>
        <v/>
      </c>
      <c r="W83" s="60" t="str">
        <f ca="1">IF(OR($A83="",W$6=""),"",IF($AB83="Left","–",IF(_calc!T83=0,"–",IF(_calc!AP83=0,IF(_calc!DD83&gt;0,"Failed",IF(AND(_calc!FR83&gt;0,TODAY()&gt;_calc!FR83),"Overdue","Planned")),IF(_calc!BL83=0,"Expired",IF(_calc!CH83=0,"Expiring","Completed"))))))</f>
        <v/>
      </c>
      <c r="X83" s="60" t="str">
        <f ca="1">IF(OR($A83="",X$6=""),"",IF($AB83="Left","–",IF(_calc!U83=0,"–",IF(_calc!AQ83=0,IF(_calc!DE83&gt;0,"Failed",IF(AND(_calc!FS83&gt;0,TODAY()&gt;_calc!FS83),"Overdue","Planned")),IF(_calc!BM83=0,"Expired",IF(_calc!CI83=0,"Expiring","Completed"))))))</f>
        <v/>
      </c>
      <c r="Y83" s="60" t="str">
        <f ca="1">IF(OR($A83="",Y$6=""),"",IF($AB83="Left","–",IF(_calc!V83=0,"–",IF(_calc!AR83=0,IF(_calc!DF83&gt;0,"Failed",IF(AND(_calc!FT83&gt;0,TODAY()&gt;_calc!FT83),"Overdue","Planned")),IF(_calc!BN83=0,"Expired",IF(_calc!CJ83=0,"Expiring","Completed"))))))</f>
        <v/>
      </c>
      <c r="Z83" s="60" t="str">
        <f ca="1">IF(OR($A83="",Z$6=""),"",IF($AB83="Left","–",IF(_calc!W83=0,"–",IF(_calc!AS83=0,IF(_calc!DG83&gt;0,"Failed",IF(AND(_calc!FU83&gt;0,TODAY()&gt;_calc!FU83),"Overdue","Planned")),IF(_calc!BO83=0,"Expired",IF(_calc!CK83=0,"Expiring","Completed"))))))</f>
        <v/>
      </c>
      <c r="AA83" s="60" t="str">
        <f ca="1">IF(OR($A83="",AA$6=""),"",IF($AB83="Left","–",IF(_calc!X83=0,"–",IF(_calc!AT83=0,IF(_calc!DH83&gt;0,"Failed",IF(AND(_calc!FV83&gt;0,TODAY()&gt;_calc!FV83),"Overdue","Planned")),IF(_calc!BP83=0,"Expired",IF(_calc!CL83=0,"Expiring","Completed"))))))</f>
        <v/>
      </c>
      <c r="AB83" t="str">
        <f>IF(People!$A81="","",People!$G81&amp;"")</f>
        <v/>
      </c>
    </row>
    <row r="84" spans="1:28" ht="18" customHeight="1" x14ac:dyDescent="0.3">
      <c r="A84" s="31" t="str">
        <f>IF(People!$A82="","",People!$A82&amp;"")</f>
        <v/>
      </c>
      <c r="B84" s="32" t="str">
        <f>IF(People!$A82="","",People!$B82&amp;"")</f>
        <v/>
      </c>
      <c r="C84" s="31" t="str">
        <f>IF(People!$A82="","",People!$C82&amp;"")</f>
        <v/>
      </c>
      <c r="D84" s="31" t="str">
        <f>IF(People!$A82="","",People!$D82&amp;"")</f>
        <v/>
      </c>
      <c r="E84" s="35" t="str">
        <f t="shared" si="7"/>
        <v/>
      </c>
      <c r="F84" s="35" t="str">
        <f t="shared" si="8"/>
        <v/>
      </c>
      <c r="G84" s="59" t="str">
        <f t="shared" si="9"/>
        <v/>
      </c>
      <c r="H84" s="60" t="str">
        <f ca="1">IF(OR($A84="",H$6=""),"",IF($AB84="Left","–",IF(_calc!E84=0,"–",IF(_calc!AA84=0,IF(_calc!CO84&gt;0,"Failed",IF(AND(_calc!FC84&gt;0,TODAY()&gt;_calc!FC84),"Overdue","Planned")),IF(_calc!AW84=0,"Expired",IF(_calc!BS84=0,"Expiring","Completed"))))))</f>
        <v/>
      </c>
      <c r="I84" s="60" t="str">
        <f ca="1">IF(OR($A84="",I$6=""),"",IF($AB84="Left","–",IF(_calc!F84=0,"–",IF(_calc!AB84=0,IF(_calc!CP84&gt;0,"Failed",IF(AND(_calc!FD84&gt;0,TODAY()&gt;_calc!FD84),"Overdue","Planned")),IF(_calc!AX84=0,"Expired",IF(_calc!BT84=0,"Expiring","Completed"))))))</f>
        <v/>
      </c>
      <c r="J84" s="60" t="str">
        <f ca="1">IF(OR($A84="",J$6=""),"",IF($AB84="Left","–",IF(_calc!G84=0,"–",IF(_calc!AC84=0,IF(_calc!CQ84&gt;0,"Failed",IF(AND(_calc!FE84&gt;0,TODAY()&gt;_calc!FE84),"Overdue","Planned")),IF(_calc!AY84=0,"Expired",IF(_calc!BU84=0,"Expiring","Completed"))))))</f>
        <v/>
      </c>
      <c r="K84" s="60" t="str">
        <f ca="1">IF(OR($A84="",K$6=""),"",IF($AB84="Left","–",IF(_calc!H84=0,"–",IF(_calc!AD84=0,IF(_calc!CR84&gt;0,"Failed",IF(AND(_calc!FF84&gt;0,TODAY()&gt;_calc!FF84),"Overdue","Planned")),IF(_calc!AZ84=0,"Expired",IF(_calc!BV84=0,"Expiring","Completed"))))))</f>
        <v/>
      </c>
      <c r="L84" s="60" t="str">
        <f ca="1">IF(OR($A84="",L$6=""),"",IF($AB84="Left","–",IF(_calc!I84=0,"–",IF(_calc!AE84=0,IF(_calc!CS84&gt;0,"Failed",IF(AND(_calc!FG84&gt;0,TODAY()&gt;_calc!FG84),"Overdue","Planned")),IF(_calc!BA84=0,"Expired",IF(_calc!BW84=0,"Expiring","Completed"))))))</f>
        <v/>
      </c>
      <c r="M84" s="60" t="str">
        <f ca="1">IF(OR($A84="",M$6=""),"",IF($AB84="Left","–",IF(_calc!J84=0,"–",IF(_calc!AF84=0,IF(_calc!CT84&gt;0,"Failed",IF(AND(_calc!FH84&gt;0,TODAY()&gt;_calc!FH84),"Overdue","Planned")),IF(_calc!BB84=0,"Expired",IF(_calc!BX84=0,"Expiring","Completed"))))))</f>
        <v/>
      </c>
      <c r="N84" s="60" t="str">
        <f ca="1">IF(OR($A84="",N$6=""),"",IF($AB84="Left","–",IF(_calc!K84=0,"–",IF(_calc!AG84=0,IF(_calc!CU84&gt;0,"Failed",IF(AND(_calc!FI84&gt;0,TODAY()&gt;_calc!FI84),"Overdue","Planned")),IF(_calc!BC84=0,"Expired",IF(_calc!BY84=0,"Expiring","Completed"))))))</f>
        <v/>
      </c>
      <c r="O84" s="60" t="str">
        <f ca="1">IF(OR($A84="",O$6=""),"",IF($AB84="Left","–",IF(_calc!L84=0,"–",IF(_calc!AH84=0,IF(_calc!CV84&gt;0,"Failed",IF(AND(_calc!FJ84&gt;0,TODAY()&gt;_calc!FJ84),"Overdue","Planned")),IF(_calc!BD84=0,"Expired",IF(_calc!BZ84=0,"Expiring","Completed"))))))</f>
        <v/>
      </c>
      <c r="P84" s="60" t="str">
        <f ca="1">IF(OR($A84="",P$6=""),"",IF($AB84="Left","–",IF(_calc!M84=0,"–",IF(_calc!AI84=0,IF(_calc!CW84&gt;0,"Failed",IF(AND(_calc!FK84&gt;0,TODAY()&gt;_calc!FK84),"Overdue","Planned")),IF(_calc!BE84=0,"Expired",IF(_calc!CA84=0,"Expiring","Completed"))))))</f>
        <v/>
      </c>
      <c r="Q84" s="60" t="str">
        <f ca="1">IF(OR($A84="",Q$6=""),"",IF($AB84="Left","–",IF(_calc!N84=0,"–",IF(_calc!AJ84=0,IF(_calc!CX84&gt;0,"Failed",IF(AND(_calc!FL84&gt;0,TODAY()&gt;_calc!FL84),"Overdue","Planned")),IF(_calc!BF84=0,"Expired",IF(_calc!CB84=0,"Expiring","Completed"))))))</f>
        <v/>
      </c>
      <c r="R84" s="60" t="str">
        <f ca="1">IF(OR($A84="",R$6=""),"",IF($AB84="Left","–",IF(_calc!O84=0,"–",IF(_calc!AK84=0,IF(_calc!CY84&gt;0,"Failed",IF(AND(_calc!FM84&gt;0,TODAY()&gt;_calc!FM84),"Overdue","Planned")),IF(_calc!BG84=0,"Expired",IF(_calc!CC84=0,"Expiring","Completed"))))))</f>
        <v/>
      </c>
      <c r="S84" s="60" t="str">
        <f ca="1">IF(OR($A84="",S$6=""),"",IF($AB84="Left","–",IF(_calc!P84=0,"–",IF(_calc!AL84=0,IF(_calc!CZ84&gt;0,"Failed",IF(AND(_calc!FN84&gt;0,TODAY()&gt;_calc!FN84),"Overdue","Planned")),IF(_calc!BH84=0,"Expired",IF(_calc!CD84=0,"Expiring","Completed"))))))</f>
        <v/>
      </c>
      <c r="T84" s="60" t="str">
        <f ca="1">IF(OR($A84="",T$6=""),"",IF($AB84="Left","–",IF(_calc!Q84=0,"–",IF(_calc!AM84=0,IF(_calc!DA84&gt;0,"Failed",IF(AND(_calc!FO84&gt;0,TODAY()&gt;_calc!FO84),"Overdue","Planned")),IF(_calc!BI84=0,"Expired",IF(_calc!CE84=0,"Expiring","Completed"))))))</f>
        <v/>
      </c>
      <c r="U84" s="60" t="str">
        <f ca="1">IF(OR($A84="",U$6=""),"",IF($AB84="Left","–",IF(_calc!R84=0,"–",IF(_calc!AN84=0,IF(_calc!DB84&gt;0,"Failed",IF(AND(_calc!FP84&gt;0,TODAY()&gt;_calc!FP84),"Overdue","Planned")),IF(_calc!BJ84=0,"Expired",IF(_calc!CF84=0,"Expiring","Completed"))))))</f>
        <v/>
      </c>
      <c r="V84" s="60" t="str">
        <f ca="1">IF(OR($A84="",V$6=""),"",IF($AB84="Left","–",IF(_calc!S84=0,"–",IF(_calc!AO84=0,IF(_calc!DC84&gt;0,"Failed",IF(AND(_calc!FQ84&gt;0,TODAY()&gt;_calc!FQ84),"Overdue","Planned")),IF(_calc!BK84=0,"Expired",IF(_calc!CG84=0,"Expiring","Completed"))))))</f>
        <v/>
      </c>
      <c r="W84" s="60" t="str">
        <f ca="1">IF(OR($A84="",W$6=""),"",IF($AB84="Left","–",IF(_calc!T84=0,"–",IF(_calc!AP84=0,IF(_calc!DD84&gt;0,"Failed",IF(AND(_calc!FR84&gt;0,TODAY()&gt;_calc!FR84),"Overdue","Planned")),IF(_calc!BL84=0,"Expired",IF(_calc!CH84=0,"Expiring","Completed"))))))</f>
        <v/>
      </c>
      <c r="X84" s="60" t="str">
        <f ca="1">IF(OR($A84="",X$6=""),"",IF($AB84="Left","–",IF(_calc!U84=0,"–",IF(_calc!AQ84=0,IF(_calc!DE84&gt;0,"Failed",IF(AND(_calc!FS84&gt;0,TODAY()&gt;_calc!FS84),"Overdue","Planned")),IF(_calc!BM84=0,"Expired",IF(_calc!CI84=0,"Expiring","Completed"))))))</f>
        <v/>
      </c>
      <c r="Y84" s="60" t="str">
        <f ca="1">IF(OR($A84="",Y$6=""),"",IF($AB84="Left","–",IF(_calc!V84=0,"–",IF(_calc!AR84=0,IF(_calc!DF84&gt;0,"Failed",IF(AND(_calc!FT84&gt;0,TODAY()&gt;_calc!FT84),"Overdue","Planned")),IF(_calc!BN84=0,"Expired",IF(_calc!CJ84=0,"Expiring","Completed"))))))</f>
        <v/>
      </c>
      <c r="Z84" s="60" t="str">
        <f ca="1">IF(OR($A84="",Z$6=""),"",IF($AB84="Left","–",IF(_calc!W84=0,"–",IF(_calc!AS84=0,IF(_calc!DG84&gt;0,"Failed",IF(AND(_calc!FU84&gt;0,TODAY()&gt;_calc!FU84),"Overdue","Planned")),IF(_calc!BO84=0,"Expired",IF(_calc!CK84=0,"Expiring","Completed"))))))</f>
        <v/>
      </c>
      <c r="AA84" s="60" t="str">
        <f ca="1">IF(OR($A84="",AA$6=""),"",IF($AB84="Left","–",IF(_calc!X84=0,"–",IF(_calc!AT84=0,IF(_calc!DH84&gt;0,"Failed",IF(AND(_calc!FV84&gt;0,TODAY()&gt;_calc!FV84),"Overdue","Planned")),IF(_calc!BP84=0,"Expired",IF(_calc!CL84=0,"Expiring","Completed"))))))</f>
        <v/>
      </c>
      <c r="AB84" t="str">
        <f>IF(People!$A82="","",People!$G82&amp;"")</f>
        <v/>
      </c>
    </row>
    <row r="85" spans="1:28" ht="18" customHeight="1" x14ac:dyDescent="0.3">
      <c r="A85" s="31" t="str">
        <f>IF(People!$A83="","",People!$A83&amp;"")</f>
        <v/>
      </c>
      <c r="B85" s="32" t="str">
        <f>IF(People!$A83="","",People!$B83&amp;"")</f>
        <v/>
      </c>
      <c r="C85" s="31" t="str">
        <f>IF(People!$A83="","",People!$C83&amp;"")</f>
        <v/>
      </c>
      <c r="D85" s="31" t="str">
        <f>IF(People!$A83="","",People!$D83&amp;"")</f>
        <v/>
      </c>
      <c r="E85" s="35" t="str">
        <f t="shared" si="7"/>
        <v/>
      </c>
      <c r="F85" s="35" t="str">
        <f t="shared" si="8"/>
        <v/>
      </c>
      <c r="G85" s="59" t="str">
        <f t="shared" si="9"/>
        <v/>
      </c>
      <c r="H85" s="60" t="str">
        <f ca="1">IF(OR($A85="",H$6=""),"",IF($AB85="Left","–",IF(_calc!E85=0,"–",IF(_calc!AA85=0,IF(_calc!CO85&gt;0,"Failed",IF(AND(_calc!FC85&gt;0,TODAY()&gt;_calc!FC85),"Overdue","Planned")),IF(_calc!AW85=0,"Expired",IF(_calc!BS85=0,"Expiring","Completed"))))))</f>
        <v/>
      </c>
      <c r="I85" s="60" t="str">
        <f ca="1">IF(OR($A85="",I$6=""),"",IF($AB85="Left","–",IF(_calc!F85=0,"–",IF(_calc!AB85=0,IF(_calc!CP85&gt;0,"Failed",IF(AND(_calc!FD85&gt;0,TODAY()&gt;_calc!FD85),"Overdue","Planned")),IF(_calc!AX85=0,"Expired",IF(_calc!BT85=0,"Expiring","Completed"))))))</f>
        <v/>
      </c>
      <c r="J85" s="60" t="str">
        <f ca="1">IF(OR($A85="",J$6=""),"",IF($AB85="Left","–",IF(_calc!G85=0,"–",IF(_calc!AC85=0,IF(_calc!CQ85&gt;0,"Failed",IF(AND(_calc!FE85&gt;0,TODAY()&gt;_calc!FE85),"Overdue","Planned")),IF(_calc!AY85=0,"Expired",IF(_calc!BU85=0,"Expiring","Completed"))))))</f>
        <v/>
      </c>
      <c r="K85" s="60" t="str">
        <f ca="1">IF(OR($A85="",K$6=""),"",IF($AB85="Left","–",IF(_calc!H85=0,"–",IF(_calc!AD85=0,IF(_calc!CR85&gt;0,"Failed",IF(AND(_calc!FF85&gt;0,TODAY()&gt;_calc!FF85),"Overdue","Planned")),IF(_calc!AZ85=0,"Expired",IF(_calc!BV85=0,"Expiring","Completed"))))))</f>
        <v/>
      </c>
      <c r="L85" s="60" t="str">
        <f ca="1">IF(OR($A85="",L$6=""),"",IF($AB85="Left","–",IF(_calc!I85=0,"–",IF(_calc!AE85=0,IF(_calc!CS85&gt;0,"Failed",IF(AND(_calc!FG85&gt;0,TODAY()&gt;_calc!FG85),"Overdue","Planned")),IF(_calc!BA85=0,"Expired",IF(_calc!BW85=0,"Expiring","Completed"))))))</f>
        <v/>
      </c>
      <c r="M85" s="60" t="str">
        <f ca="1">IF(OR($A85="",M$6=""),"",IF($AB85="Left","–",IF(_calc!J85=0,"–",IF(_calc!AF85=0,IF(_calc!CT85&gt;0,"Failed",IF(AND(_calc!FH85&gt;0,TODAY()&gt;_calc!FH85),"Overdue","Planned")),IF(_calc!BB85=0,"Expired",IF(_calc!BX85=0,"Expiring","Completed"))))))</f>
        <v/>
      </c>
      <c r="N85" s="60" t="str">
        <f ca="1">IF(OR($A85="",N$6=""),"",IF($AB85="Left","–",IF(_calc!K85=0,"–",IF(_calc!AG85=0,IF(_calc!CU85&gt;0,"Failed",IF(AND(_calc!FI85&gt;0,TODAY()&gt;_calc!FI85),"Overdue","Planned")),IF(_calc!BC85=0,"Expired",IF(_calc!BY85=0,"Expiring","Completed"))))))</f>
        <v/>
      </c>
      <c r="O85" s="60" t="str">
        <f ca="1">IF(OR($A85="",O$6=""),"",IF($AB85="Left","–",IF(_calc!L85=0,"–",IF(_calc!AH85=0,IF(_calc!CV85&gt;0,"Failed",IF(AND(_calc!FJ85&gt;0,TODAY()&gt;_calc!FJ85),"Overdue","Planned")),IF(_calc!BD85=0,"Expired",IF(_calc!BZ85=0,"Expiring","Completed"))))))</f>
        <v/>
      </c>
      <c r="P85" s="60" t="str">
        <f ca="1">IF(OR($A85="",P$6=""),"",IF($AB85="Left","–",IF(_calc!M85=0,"–",IF(_calc!AI85=0,IF(_calc!CW85&gt;0,"Failed",IF(AND(_calc!FK85&gt;0,TODAY()&gt;_calc!FK85),"Overdue","Planned")),IF(_calc!BE85=0,"Expired",IF(_calc!CA85=0,"Expiring","Completed"))))))</f>
        <v/>
      </c>
      <c r="Q85" s="60" t="str">
        <f ca="1">IF(OR($A85="",Q$6=""),"",IF($AB85="Left","–",IF(_calc!N85=0,"–",IF(_calc!AJ85=0,IF(_calc!CX85&gt;0,"Failed",IF(AND(_calc!FL85&gt;0,TODAY()&gt;_calc!FL85),"Overdue","Planned")),IF(_calc!BF85=0,"Expired",IF(_calc!CB85=0,"Expiring","Completed"))))))</f>
        <v/>
      </c>
      <c r="R85" s="60" t="str">
        <f ca="1">IF(OR($A85="",R$6=""),"",IF($AB85="Left","–",IF(_calc!O85=0,"–",IF(_calc!AK85=0,IF(_calc!CY85&gt;0,"Failed",IF(AND(_calc!FM85&gt;0,TODAY()&gt;_calc!FM85),"Overdue","Planned")),IF(_calc!BG85=0,"Expired",IF(_calc!CC85=0,"Expiring","Completed"))))))</f>
        <v/>
      </c>
      <c r="S85" s="60" t="str">
        <f ca="1">IF(OR($A85="",S$6=""),"",IF($AB85="Left","–",IF(_calc!P85=0,"–",IF(_calc!AL85=0,IF(_calc!CZ85&gt;0,"Failed",IF(AND(_calc!FN85&gt;0,TODAY()&gt;_calc!FN85),"Overdue","Planned")),IF(_calc!BH85=0,"Expired",IF(_calc!CD85=0,"Expiring","Completed"))))))</f>
        <v/>
      </c>
      <c r="T85" s="60" t="str">
        <f ca="1">IF(OR($A85="",T$6=""),"",IF($AB85="Left","–",IF(_calc!Q85=0,"–",IF(_calc!AM85=0,IF(_calc!DA85&gt;0,"Failed",IF(AND(_calc!FO85&gt;0,TODAY()&gt;_calc!FO85),"Overdue","Planned")),IF(_calc!BI85=0,"Expired",IF(_calc!CE85=0,"Expiring","Completed"))))))</f>
        <v/>
      </c>
      <c r="U85" s="60" t="str">
        <f ca="1">IF(OR($A85="",U$6=""),"",IF($AB85="Left","–",IF(_calc!R85=0,"–",IF(_calc!AN85=0,IF(_calc!DB85&gt;0,"Failed",IF(AND(_calc!FP85&gt;0,TODAY()&gt;_calc!FP85),"Overdue","Planned")),IF(_calc!BJ85=0,"Expired",IF(_calc!CF85=0,"Expiring","Completed"))))))</f>
        <v/>
      </c>
      <c r="V85" s="60" t="str">
        <f ca="1">IF(OR($A85="",V$6=""),"",IF($AB85="Left","–",IF(_calc!S85=0,"–",IF(_calc!AO85=0,IF(_calc!DC85&gt;0,"Failed",IF(AND(_calc!FQ85&gt;0,TODAY()&gt;_calc!FQ85),"Overdue","Planned")),IF(_calc!BK85=0,"Expired",IF(_calc!CG85=0,"Expiring","Completed"))))))</f>
        <v/>
      </c>
      <c r="W85" s="60" t="str">
        <f ca="1">IF(OR($A85="",W$6=""),"",IF($AB85="Left","–",IF(_calc!T85=0,"–",IF(_calc!AP85=0,IF(_calc!DD85&gt;0,"Failed",IF(AND(_calc!FR85&gt;0,TODAY()&gt;_calc!FR85),"Overdue","Planned")),IF(_calc!BL85=0,"Expired",IF(_calc!CH85=0,"Expiring","Completed"))))))</f>
        <v/>
      </c>
      <c r="X85" s="60" t="str">
        <f ca="1">IF(OR($A85="",X$6=""),"",IF($AB85="Left","–",IF(_calc!U85=0,"–",IF(_calc!AQ85=0,IF(_calc!DE85&gt;0,"Failed",IF(AND(_calc!FS85&gt;0,TODAY()&gt;_calc!FS85),"Overdue","Planned")),IF(_calc!BM85=0,"Expired",IF(_calc!CI85=0,"Expiring","Completed"))))))</f>
        <v/>
      </c>
      <c r="Y85" s="60" t="str">
        <f ca="1">IF(OR($A85="",Y$6=""),"",IF($AB85="Left","–",IF(_calc!V85=0,"–",IF(_calc!AR85=0,IF(_calc!DF85&gt;0,"Failed",IF(AND(_calc!FT85&gt;0,TODAY()&gt;_calc!FT85),"Overdue","Planned")),IF(_calc!BN85=0,"Expired",IF(_calc!CJ85=0,"Expiring","Completed"))))))</f>
        <v/>
      </c>
      <c r="Z85" s="60" t="str">
        <f ca="1">IF(OR($A85="",Z$6=""),"",IF($AB85="Left","–",IF(_calc!W85=0,"–",IF(_calc!AS85=0,IF(_calc!DG85&gt;0,"Failed",IF(AND(_calc!FU85&gt;0,TODAY()&gt;_calc!FU85),"Overdue","Planned")),IF(_calc!BO85=0,"Expired",IF(_calc!CK85=0,"Expiring","Completed"))))))</f>
        <v/>
      </c>
      <c r="AA85" s="60" t="str">
        <f ca="1">IF(OR($A85="",AA$6=""),"",IF($AB85="Left","–",IF(_calc!X85=0,"–",IF(_calc!AT85=0,IF(_calc!DH85&gt;0,"Failed",IF(AND(_calc!FV85&gt;0,TODAY()&gt;_calc!FV85),"Overdue","Planned")),IF(_calc!BP85=0,"Expired",IF(_calc!CL85=0,"Expiring","Completed"))))))</f>
        <v/>
      </c>
      <c r="AB85" t="str">
        <f>IF(People!$A83="","",People!$G83&amp;"")</f>
        <v/>
      </c>
    </row>
    <row r="86" spans="1:28" ht="18" customHeight="1" x14ac:dyDescent="0.3">
      <c r="A86" s="31" t="str">
        <f>IF(People!$A84="","",People!$A84&amp;"")</f>
        <v/>
      </c>
      <c r="B86" s="32" t="str">
        <f>IF(People!$A84="","",People!$B84&amp;"")</f>
        <v/>
      </c>
      <c r="C86" s="31" t="str">
        <f>IF(People!$A84="","",People!$C84&amp;"")</f>
        <v/>
      </c>
      <c r="D86" s="31" t="str">
        <f>IF(People!$A84="","",People!$D84&amp;"")</f>
        <v/>
      </c>
      <c r="E86" s="35" t="str">
        <f t="shared" si="7"/>
        <v/>
      </c>
      <c r="F86" s="35" t="str">
        <f t="shared" si="8"/>
        <v/>
      </c>
      <c r="G86" s="59" t="str">
        <f t="shared" si="9"/>
        <v/>
      </c>
      <c r="H86" s="60" t="str">
        <f ca="1">IF(OR($A86="",H$6=""),"",IF($AB86="Left","–",IF(_calc!E86=0,"–",IF(_calc!AA86=0,IF(_calc!CO86&gt;0,"Failed",IF(AND(_calc!FC86&gt;0,TODAY()&gt;_calc!FC86),"Overdue","Planned")),IF(_calc!AW86=0,"Expired",IF(_calc!BS86=0,"Expiring","Completed"))))))</f>
        <v/>
      </c>
      <c r="I86" s="60" t="str">
        <f ca="1">IF(OR($A86="",I$6=""),"",IF($AB86="Left","–",IF(_calc!F86=0,"–",IF(_calc!AB86=0,IF(_calc!CP86&gt;0,"Failed",IF(AND(_calc!FD86&gt;0,TODAY()&gt;_calc!FD86),"Overdue","Planned")),IF(_calc!AX86=0,"Expired",IF(_calc!BT86=0,"Expiring","Completed"))))))</f>
        <v/>
      </c>
      <c r="J86" s="60" t="str">
        <f ca="1">IF(OR($A86="",J$6=""),"",IF($AB86="Left","–",IF(_calc!G86=0,"–",IF(_calc!AC86=0,IF(_calc!CQ86&gt;0,"Failed",IF(AND(_calc!FE86&gt;0,TODAY()&gt;_calc!FE86),"Overdue","Planned")),IF(_calc!AY86=0,"Expired",IF(_calc!BU86=0,"Expiring","Completed"))))))</f>
        <v/>
      </c>
      <c r="K86" s="60" t="str">
        <f ca="1">IF(OR($A86="",K$6=""),"",IF($AB86="Left","–",IF(_calc!H86=0,"–",IF(_calc!AD86=0,IF(_calc!CR86&gt;0,"Failed",IF(AND(_calc!FF86&gt;0,TODAY()&gt;_calc!FF86),"Overdue","Planned")),IF(_calc!AZ86=0,"Expired",IF(_calc!BV86=0,"Expiring","Completed"))))))</f>
        <v/>
      </c>
      <c r="L86" s="60" t="str">
        <f ca="1">IF(OR($A86="",L$6=""),"",IF($AB86="Left","–",IF(_calc!I86=0,"–",IF(_calc!AE86=0,IF(_calc!CS86&gt;0,"Failed",IF(AND(_calc!FG86&gt;0,TODAY()&gt;_calc!FG86),"Overdue","Planned")),IF(_calc!BA86=0,"Expired",IF(_calc!BW86=0,"Expiring","Completed"))))))</f>
        <v/>
      </c>
      <c r="M86" s="60" t="str">
        <f ca="1">IF(OR($A86="",M$6=""),"",IF($AB86="Left","–",IF(_calc!J86=0,"–",IF(_calc!AF86=0,IF(_calc!CT86&gt;0,"Failed",IF(AND(_calc!FH86&gt;0,TODAY()&gt;_calc!FH86),"Overdue","Planned")),IF(_calc!BB86=0,"Expired",IF(_calc!BX86=0,"Expiring","Completed"))))))</f>
        <v/>
      </c>
      <c r="N86" s="60" t="str">
        <f ca="1">IF(OR($A86="",N$6=""),"",IF($AB86="Left","–",IF(_calc!K86=0,"–",IF(_calc!AG86=0,IF(_calc!CU86&gt;0,"Failed",IF(AND(_calc!FI86&gt;0,TODAY()&gt;_calc!FI86),"Overdue","Planned")),IF(_calc!BC86=0,"Expired",IF(_calc!BY86=0,"Expiring","Completed"))))))</f>
        <v/>
      </c>
      <c r="O86" s="60" t="str">
        <f ca="1">IF(OR($A86="",O$6=""),"",IF($AB86="Left","–",IF(_calc!L86=0,"–",IF(_calc!AH86=0,IF(_calc!CV86&gt;0,"Failed",IF(AND(_calc!FJ86&gt;0,TODAY()&gt;_calc!FJ86),"Overdue","Planned")),IF(_calc!BD86=0,"Expired",IF(_calc!BZ86=0,"Expiring","Completed"))))))</f>
        <v/>
      </c>
      <c r="P86" s="60" t="str">
        <f ca="1">IF(OR($A86="",P$6=""),"",IF($AB86="Left","–",IF(_calc!M86=0,"–",IF(_calc!AI86=0,IF(_calc!CW86&gt;0,"Failed",IF(AND(_calc!FK86&gt;0,TODAY()&gt;_calc!FK86),"Overdue","Planned")),IF(_calc!BE86=0,"Expired",IF(_calc!CA86=0,"Expiring","Completed"))))))</f>
        <v/>
      </c>
      <c r="Q86" s="60" t="str">
        <f ca="1">IF(OR($A86="",Q$6=""),"",IF($AB86="Left","–",IF(_calc!N86=0,"–",IF(_calc!AJ86=0,IF(_calc!CX86&gt;0,"Failed",IF(AND(_calc!FL86&gt;0,TODAY()&gt;_calc!FL86),"Overdue","Planned")),IF(_calc!BF86=0,"Expired",IF(_calc!CB86=0,"Expiring","Completed"))))))</f>
        <v/>
      </c>
      <c r="R86" s="60" t="str">
        <f ca="1">IF(OR($A86="",R$6=""),"",IF($AB86="Left","–",IF(_calc!O86=0,"–",IF(_calc!AK86=0,IF(_calc!CY86&gt;0,"Failed",IF(AND(_calc!FM86&gt;0,TODAY()&gt;_calc!FM86),"Overdue","Planned")),IF(_calc!BG86=0,"Expired",IF(_calc!CC86=0,"Expiring","Completed"))))))</f>
        <v/>
      </c>
      <c r="S86" s="60" t="str">
        <f ca="1">IF(OR($A86="",S$6=""),"",IF($AB86="Left","–",IF(_calc!P86=0,"–",IF(_calc!AL86=0,IF(_calc!CZ86&gt;0,"Failed",IF(AND(_calc!FN86&gt;0,TODAY()&gt;_calc!FN86),"Overdue","Planned")),IF(_calc!BH86=0,"Expired",IF(_calc!CD86=0,"Expiring","Completed"))))))</f>
        <v/>
      </c>
      <c r="T86" s="60" t="str">
        <f ca="1">IF(OR($A86="",T$6=""),"",IF($AB86="Left","–",IF(_calc!Q86=0,"–",IF(_calc!AM86=0,IF(_calc!DA86&gt;0,"Failed",IF(AND(_calc!FO86&gt;0,TODAY()&gt;_calc!FO86),"Overdue","Planned")),IF(_calc!BI86=0,"Expired",IF(_calc!CE86=0,"Expiring","Completed"))))))</f>
        <v/>
      </c>
      <c r="U86" s="60" t="str">
        <f ca="1">IF(OR($A86="",U$6=""),"",IF($AB86="Left","–",IF(_calc!R86=0,"–",IF(_calc!AN86=0,IF(_calc!DB86&gt;0,"Failed",IF(AND(_calc!FP86&gt;0,TODAY()&gt;_calc!FP86),"Overdue","Planned")),IF(_calc!BJ86=0,"Expired",IF(_calc!CF86=0,"Expiring","Completed"))))))</f>
        <v/>
      </c>
      <c r="V86" s="60" t="str">
        <f ca="1">IF(OR($A86="",V$6=""),"",IF($AB86="Left","–",IF(_calc!S86=0,"–",IF(_calc!AO86=0,IF(_calc!DC86&gt;0,"Failed",IF(AND(_calc!FQ86&gt;0,TODAY()&gt;_calc!FQ86),"Overdue","Planned")),IF(_calc!BK86=0,"Expired",IF(_calc!CG86=0,"Expiring","Completed"))))))</f>
        <v/>
      </c>
      <c r="W86" s="60" t="str">
        <f ca="1">IF(OR($A86="",W$6=""),"",IF($AB86="Left","–",IF(_calc!T86=0,"–",IF(_calc!AP86=0,IF(_calc!DD86&gt;0,"Failed",IF(AND(_calc!FR86&gt;0,TODAY()&gt;_calc!FR86),"Overdue","Planned")),IF(_calc!BL86=0,"Expired",IF(_calc!CH86=0,"Expiring","Completed"))))))</f>
        <v/>
      </c>
      <c r="X86" s="60" t="str">
        <f ca="1">IF(OR($A86="",X$6=""),"",IF($AB86="Left","–",IF(_calc!U86=0,"–",IF(_calc!AQ86=0,IF(_calc!DE86&gt;0,"Failed",IF(AND(_calc!FS86&gt;0,TODAY()&gt;_calc!FS86),"Overdue","Planned")),IF(_calc!BM86=0,"Expired",IF(_calc!CI86=0,"Expiring","Completed"))))))</f>
        <v/>
      </c>
      <c r="Y86" s="60" t="str">
        <f ca="1">IF(OR($A86="",Y$6=""),"",IF($AB86="Left","–",IF(_calc!V86=0,"–",IF(_calc!AR86=0,IF(_calc!DF86&gt;0,"Failed",IF(AND(_calc!FT86&gt;0,TODAY()&gt;_calc!FT86),"Overdue","Planned")),IF(_calc!BN86=0,"Expired",IF(_calc!CJ86=0,"Expiring","Completed"))))))</f>
        <v/>
      </c>
      <c r="Z86" s="60" t="str">
        <f ca="1">IF(OR($A86="",Z$6=""),"",IF($AB86="Left","–",IF(_calc!W86=0,"–",IF(_calc!AS86=0,IF(_calc!DG86&gt;0,"Failed",IF(AND(_calc!FU86&gt;0,TODAY()&gt;_calc!FU86),"Overdue","Planned")),IF(_calc!BO86=0,"Expired",IF(_calc!CK86=0,"Expiring","Completed"))))))</f>
        <v/>
      </c>
      <c r="AA86" s="60" t="str">
        <f ca="1">IF(OR($A86="",AA$6=""),"",IF($AB86="Left","–",IF(_calc!X86=0,"–",IF(_calc!AT86=0,IF(_calc!DH86&gt;0,"Failed",IF(AND(_calc!FV86&gt;0,TODAY()&gt;_calc!FV86),"Overdue","Planned")),IF(_calc!BP86=0,"Expired",IF(_calc!CL86=0,"Expiring","Completed"))))))</f>
        <v/>
      </c>
      <c r="AB86" t="str">
        <f>IF(People!$A84="","",People!$G84&amp;"")</f>
        <v/>
      </c>
    </row>
    <row r="87" spans="1:28" ht="18" customHeight="1" x14ac:dyDescent="0.3">
      <c r="A87" s="31" t="str">
        <f>IF(People!$A85="","",People!$A85&amp;"")</f>
        <v/>
      </c>
      <c r="B87" s="32" t="str">
        <f>IF(People!$A85="","",People!$B85&amp;"")</f>
        <v/>
      </c>
      <c r="C87" s="31" t="str">
        <f>IF(People!$A85="","",People!$C85&amp;"")</f>
        <v/>
      </c>
      <c r="D87" s="31" t="str">
        <f>IF(People!$A85="","",People!$D85&amp;"")</f>
        <v/>
      </c>
      <c r="E87" s="35" t="str">
        <f t="shared" si="7"/>
        <v/>
      </c>
      <c r="F87" s="35" t="str">
        <f t="shared" si="8"/>
        <v/>
      </c>
      <c r="G87" s="59" t="str">
        <f t="shared" si="9"/>
        <v/>
      </c>
      <c r="H87" s="60" t="str">
        <f ca="1">IF(OR($A87="",H$6=""),"",IF($AB87="Left","–",IF(_calc!E87=0,"–",IF(_calc!AA87=0,IF(_calc!CO87&gt;0,"Failed",IF(AND(_calc!FC87&gt;0,TODAY()&gt;_calc!FC87),"Overdue","Planned")),IF(_calc!AW87=0,"Expired",IF(_calc!BS87=0,"Expiring","Completed"))))))</f>
        <v/>
      </c>
      <c r="I87" s="60" t="str">
        <f ca="1">IF(OR($A87="",I$6=""),"",IF($AB87="Left","–",IF(_calc!F87=0,"–",IF(_calc!AB87=0,IF(_calc!CP87&gt;0,"Failed",IF(AND(_calc!FD87&gt;0,TODAY()&gt;_calc!FD87),"Overdue","Planned")),IF(_calc!AX87=0,"Expired",IF(_calc!BT87=0,"Expiring","Completed"))))))</f>
        <v/>
      </c>
      <c r="J87" s="60" t="str">
        <f ca="1">IF(OR($A87="",J$6=""),"",IF($AB87="Left","–",IF(_calc!G87=0,"–",IF(_calc!AC87=0,IF(_calc!CQ87&gt;0,"Failed",IF(AND(_calc!FE87&gt;0,TODAY()&gt;_calc!FE87),"Overdue","Planned")),IF(_calc!AY87=0,"Expired",IF(_calc!BU87=0,"Expiring","Completed"))))))</f>
        <v/>
      </c>
      <c r="K87" s="60" t="str">
        <f ca="1">IF(OR($A87="",K$6=""),"",IF($AB87="Left","–",IF(_calc!H87=0,"–",IF(_calc!AD87=0,IF(_calc!CR87&gt;0,"Failed",IF(AND(_calc!FF87&gt;0,TODAY()&gt;_calc!FF87),"Overdue","Planned")),IF(_calc!AZ87=0,"Expired",IF(_calc!BV87=0,"Expiring","Completed"))))))</f>
        <v/>
      </c>
      <c r="L87" s="60" t="str">
        <f ca="1">IF(OR($A87="",L$6=""),"",IF($AB87="Left","–",IF(_calc!I87=0,"–",IF(_calc!AE87=0,IF(_calc!CS87&gt;0,"Failed",IF(AND(_calc!FG87&gt;0,TODAY()&gt;_calc!FG87),"Overdue","Planned")),IF(_calc!BA87=0,"Expired",IF(_calc!BW87=0,"Expiring","Completed"))))))</f>
        <v/>
      </c>
      <c r="M87" s="60" t="str">
        <f ca="1">IF(OR($A87="",M$6=""),"",IF($AB87="Left","–",IF(_calc!J87=0,"–",IF(_calc!AF87=0,IF(_calc!CT87&gt;0,"Failed",IF(AND(_calc!FH87&gt;0,TODAY()&gt;_calc!FH87),"Overdue","Planned")),IF(_calc!BB87=0,"Expired",IF(_calc!BX87=0,"Expiring","Completed"))))))</f>
        <v/>
      </c>
      <c r="N87" s="60" t="str">
        <f ca="1">IF(OR($A87="",N$6=""),"",IF($AB87="Left","–",IF(_calc!K87=0,"–",IF(_calc!AG87=0,IF(_calc!CU87&gt;0,"Failed",IF(AND(_calc!FI87&gt;0,TODAY()&gt;_calc!FI87),"Overdue","Planned")),IF(_calc!BC87=0,"Expired",IF(_calc!BY87=0,"Expiring","Completed"))))))</f>
        <v/>
      </c>
      <c r="O87" s="60" t="str">
        <f ca="1">IF(OR($A87="",O$6=""),"",IF($AB87="Left","–",IF(_calc!L87=0,"–",IF(_calc!AH87=0,IF(_calc!CV87&gt;0,"Failed",IF(AND(_calc!FJ87&gt;0,TODAY()&gt;_calc!FJ87),"Overdue","Planned")),IF(_calc!BD87=0,"Expired",IF(_calc!BZ87=0,"Expiring","Completed"))))))</f>
        <v/>
      </c>
      <c r="P87" s="60" t="str">
        <f ca="1">IF(OR($A87="",P$6=""),"",IF($AB87="Left","–",IF(_calc!M87=0,"–",IF(_calc!AI87=0,IF(_calc!CW87&gt;0,"Failed",IF(AND(_calc!FK87&gt;0,TODAY()&gt;_calc!FK87),"Overdue","Planned")),IF(_calc!BE87=0,"Expired",IF(_calc!CA87=0,"Expiring","Completed"))))))</f>
        <v/>
      </c>
      <c r="Q87" s="60" t="str">
        <f ca="1">IF(OR($A87="",Q$6=""),"",IF($AB87="Left","–",IF(_calc!N87=0,"–",IF(_calc!AJ87=0,IF(_calc!CX87&gt;0,"Failed",IF(AND(_calc!FL87&gt;0,TODAY()&gt;_calc!FL87),"Overdue","Planned")),IF(_calc!BF87=0,"Expired",IF(_calc!CB87=0,"Expiring","Completed"))))))</f>
        <v/>
      </c>
      <c r="R87" s="60" t="str">
        <f ca="1">IF(OR($A87="",R$6=""),"",IF($AB87="Left","–",IF(_calc!O87=0,"–",IF(_calc!AK87=0,IF(_calc!CY87&gt;0,"Failed",IF(AND(_calc!FM87&gt;0,TODAY()&gt;_calc!FM87),"Overdue","Planned")),IF(_calc!BG87=0,"Expired",IF(_calc!CC87=0,"Expiring","Completed"))))))</f>
        <v/>
      </c>
      <c r="S87" s="60" t="str">
        <f ca="1">IF(OR($A87="",S$6=""),"",IF($AB87="Left","–",IF(_calc!P87=0,"–",IF(_calc!AL87=0,IF(_calc!CZ87&gt;0,"Failed",IF(AND(_calc!FN87&gt;0,TODAY()&gt;_calc!FN87),"Overdue","Planned")),IF(_calc!BH87=0,"Expired",IF(_calc!CD87=0,"Expiring","Completed"))))))</f>
        <v/>
      </c>
      <c r="T87" s="60" t="str">
        <f ca="1">IF(OR($A87="",T$6=""),"",IF($AB87="Left","–",IF(_calc!Q87=0,"–",IF(_calc!AM87=0,IF(_calc!DA87&gt;0,"Failed",IF(AND(_calc!FO87&gt;0,TODAY()&gt;_calc!FO87),"Overdue","Planned")),IF(_calc!BI87=0,"Expired",IF(_calc!CE87=0,"Expiring","Completed"))))))</f>
        <v/>
      </c>
      <c r="U87" s="60" t="str">
        <f ca="1">IF(OR($A87="",U$6=""),"",IF($AB87="Left","–",IF(_calc!R87=0,"–",IF(_calc!AN87=0,IF(_calc!DB87&gt;0,"Failed",IF(AND(_calc!FP87&gt;0,TODAY()&gt;_calc!FP87),"Overdue","Planned")),IF(_calc!BJ87=0,"Expired",IF(_calc!CF87=0,"Expiring","Completed"))))))</f>
        <v/>
      </c>
      <c r="V87" s="60" t="str">
        <f ca="1">IF(OR($A87="",V$6=""),"",IF($AB87="Left","–",IF(_calc!S87=0,"–",IF(_calc!AO87=0,IF(_calc!DC87&gt;0,"Failed",IF(AND(_calc!FQ87&gt;0,TODAY()&gt;_calc!FQ87),"Overdue","Planned")),IF(_calc!BK87=0,"Expired",IF(_calc!CG87=0,"Expiring","Completed"))))))</f>
        <v/>
      </c>
      <c r="W87" s="60" t="str">
        <f ca="1">IF(OR($A87="",W$6=""),"",IF($AB87="Left","–",IF(_calc!T87=0,"–",IF(_calc!AP87=0,IF(_calc!DD87&gt;0,"Failed",IF(AND(_calc!FR87&gt;0,TODAY()&gt;_calc!FR87),"Overdue","Planned")),IF(_calc!BL87=0,"Expired",IF(_calc!CH87=0,"Expiring","Completed"))))))</f>
        <v/>
      </c>
      <c r="X87" s="60" t="str">
        <f ca="1">IF(OR($A87="",X$6=""),"",IF($AB87="Left","–",IF(_calc!U87=0,"–",IF(_calc!AQ87=0,IF(_calc!DE87&gt;0,"Failed",IF(AND(_calc!FS87&gt;0,TODAY()&gt;_calc!FS87),"Overdue","Planned")),IF(_calc!BM87=0,"Expired",IF(_calc!CI87=0,"Expiring","Completed"))))))</f>
        <v/>
      </c>
      <c r="Y87" s="60" t="str">
        <f ca="1">IF(OR($A87="",Y$6=""),"",IF($AB87="Left","–",IF(_calc!V87=0,"–",IF(_calc!AR87=0,IF(_calc!DF87&gt;0,"Failed",IF(AND(_calc!FT87&gt;0,TODAY()&gt;_calc!FT87),"Overdue","Planned")),IF(_calc!BN87=0,"Expired",IF(_calc!CJ87=0,"Expiring","Completed"))))))</f>
        <v/>
      </c>
      <c r="Z87" s="60" t="str">
        <f ca="1">IF(OR($A87="",Z$6=""),"",IF($AB87="Left","–",IF(_calc!W87=0,"–",IF(_calc!AS87=0,IF(_calc!DG87&gt;0,"Failed",IF(AND(_calc!FU87&gt;0,TODAY()&gt;_calc!FU87),"Overdue","Planned")),IF(_calc!BO87=0,"Expired",IF(_calc!CK87=0,"Expiring","Completed"))))))</f>
        <v/>
      </c>
      <c r="AA87" s="60" t="str">
        <f ca="1">IF(OR($A87="",AA$6=""),"",IF($AB87="Left","–",IF(_calc!X87=0,"–",IF(_calc!AT87=0,IF(_calc!DH87&gt;0,"Failed",IF(AND(_calc!FV87&gt;0,TODAY()&gt;_calc!FV87),"Overdue","Planned")),IF(_calc!BP87=0,"Expired",IF(_calc!CL87=0,"Expiring","Completed"))))))</f>
        <v/>
      </c>
      <c r="AB87" t="str">
        <f>IF(People!$A85="","",People!$G85&amp;"")</f>
        <v/>
      </c>
    </row>
    <row r="88" spans="1:28" ht="18" customHeight="1" x14ac:dyDescent="0.3">
      <c r="A88" s="31" t="str">
        <f>IF(People!$A86="","",People!$A86&amp;"")</f>
        <v/>
      </c>
      <c r="B88" s="32" t="str">
        <f>IF(People!$A86="","",People!$B86&amp;"")</f>
        <v/>
      </c>
      <c r="C88" s="31" t="str">
        <f>IF(People!$A86="","",People!$C86&amp;"")</f>
        <v/>
      </c>
      <c r="D88" s="31" t="str">
        <f>IF(People!$A86="","",People!$D86&amp;"")</f>
        <v/>
      </c>
      <c r="E88" s="35" t="str">
        <f t="shared" si="7"/>
        <v/>
      </c>
      <c r="F88" s="35" t="str">
        <f t="shared" si="8"/>
        <v/>
      </c>
      <c r="G88" s="59" t="str">
        <f t="shared" si="9"/>
        <v/>
      </c>
      <c r="H88" s="60" t="str">
        <f ca="1">IF(OR($A88="",H$6=""),"",IF($AB88="Left","–",IF(_calc!E88=0,"–",IF(_calc!AA88=0,IF(_calc!CO88&gt;0,"Failed",IF(AND(_calc!FC88&gt;0,TODAY()&gt;_calc!FC88),"Overdue","Planned")),IF(_calc!AW88=0,"Expired",IF(_calc!BS88=0,"Expiring","Completed"))))))</f>
        <v/>
      </c>
      <c r="I88" s="60" t="str">
        <f ca="1">IF(OR($A88="",I$6=""),"",IF($AB88="Left","–",IF(_calc!F88=0,"–",IF(_calc!AB88=0,IF(_calc!CP88&gt;0,"Failed",IF(AND(_calc!FD88&gt;0,TODAY()&gt;_calc!FD88),"Overdue","Planned")),IF(_calc!AX88=0,"Expired",IF(_calc!BT88=0,"Expiring","Completed"))))))</f>
        <v/>
      </c>
      <c r="J88" s="60" t="str">
        <f ca="1">IF(OR($A88="",J$6=""),"",IF($AB88="Left","–",IF(_calc!G88=0,"–",IF(_calc!AC88=0,IF(_calc!CQ88&gt;0,"Failed",IF(AND(_calc!FE88&gt;0,TODAY()&gt;_calc!FE88),"Overdue","Planned")),IF(_calc!AY88=0,"Expired",IF(_calc!BU88=0,"Expiring","Completed"))))))</f>
        <v/>
      </c>
      <c r="K88" s="60" t="str">
        <f ca="1">IF(OR($A88="",K$6=""),"",IF($AB88="Left","–",IF(_calc!H88=0,"–",IF(_calc!AD88=0,IF(_calc!CR88&gt;0,"Failed",IF(AND(_calc!FF88&gt;0,TODAY()&gt;_calc!FF88),"Overdue","Planned")),IF(_calc!AZ88=0,"Expired",IF(_calc!BV88=0,"Expiring","Completed"))))))</f>
        <v/>
      </c>
      <c r="L88" s="60" t="str">
        <f ca="1">IF(OR($A88="",L$6=""),"",IF($AB88="Left","–",IF(_calc!I88=0,"–",IF(_calc!AE88=0,IF(_calc!CS88&gt;0,"Failed",IF(AND(_calc!FG88&gt;0,TODAY()&gt;_calc!FG88),"Overdue","Planned")),IF(_calc!BA88=0,"Expired",IF(_calc!BW88=0,"Expiring","Completed"))))))</f>
        <v/>
      </c>
      <c r="M88" s="60" t="str">
        <f ca="1">IF(OR($A88="",M$6=""),"",IF($AB88="Left","–",IF(_calc!J88=0,"–",IF(_calc!AF88=0,IF(_calc!CT88&gt;0,"Failed",IF(AND(_calc!FH88&gt;0,TODAY()&gt;_calc!FH88),"Overdue","Planned")),IF(_calc!BB88=0,"Expired",IF(_calc!BX88=0,"Expiring","Completed"))))))</f>
        <v/>
      </c>
      <c r="N88" s="60" t="str">
        <f ca="1">IF(OR($A88="",N$6=""),"",IF($AB88="Left","–",IF(_calc!K88=0,"–",IF(_calc!AG88=0,IF(_calc!CU88&gt;0,"Failed",IF(AND(_calc!FI88&gt;0,TODAY()&gt;_calc!FI88),"Overdue","Planned")),IF(_calc!BC88=0,"Expired",IF(_calc!BY88=0,"Expiring","Completed"))))))</f>
        <v/>
      </c>
      <c r="O88" s="60" t="str">
        <f ca="1">IF(OR($A88="",O$6=""),"",IF($AB88="Left","–",IF(_calc!L88=0,"–",IF(_calc!AH88=0,IF(_calc!CV88&gt;0,"Failed",IF(AND(_calc!FJ88&gt;0,TODAY()&gt;_calc!FJ88),"Overdue","Planned")),IF(_calc!BD88=0,"Expired",IF(_calc!BZ88=0,"Expiring","Completed"))))))</f>
        <v/>
      </c>
      <c r="P88" s="60" t="str">
        <f ca="1">IF(OR($A88="",P$6=""),"",IF($AB88="Left","–",IF(_calc!M88=0,"–",IF(_calc!AI88=0,IF(_calc!CW88&gt;0,"Failed",IF(AND(_calc!FK88&gt;0,TODAY()&gt;_calc!FK88),"Overdue","Planned")),IF(_calc!BE88=0,"Expired",IF(_calc!CA88=0,"Expiring","Completed"))))))</f>
        <v/>
      </c>
      <c r="Q88" s="60" t="str">
        <f ca="1">IF(OR($A88="",Q$6=""),"",IF($AB88="Left","–",IF(_calc!N88=0,"–",IF(_calc!AJ88=0,IF(_calc!CX88&gt;0,"Failed",IF(AND(_calc!FL88&gt;0,TODAY()&gt;_calc!FL88),"Overdue","Planned")),IF(_calc!BF88=0,"Expired",IF(_calc!CB88=0,"Expiring","Completed"))))))</f>
        <v/>
      </c>
      <c r="R88" s="60" t="str">
        <f ca="1">IF(OR($A88="",R$6=""),"",IF($AB88="Left","–",IF(_calc!O88=0,"–",IF(_calc!AK88=0,IF(_calc!CY88&gt;0,"Failed",IF(AND(_calc!FM88&gt;0,TODAY()&gt;_calc!FM88),"Overdue","Planned")),IF(_calc!BG88=0,"Expired",IF(_calc!CC88=0,"Expiring","Completed"))))))</f>
        <v/>
      </c>
      <c r="S88" s="60" t="str">
        <f ca="1">IF(OR($A88="",S$6=""),"",IF($AB88="Left","–",IF(_calc!P88=0,"–",IF(_calc!AL88=0,IF(_calc!CZ88&gt;0,"Failed",IF(AND(_calc!FN88&gt;0,TODAY()&gt;_calc!FN88),"Overdue","Planned")),IF(_calc!BH88=0,"Expired",IF(_calc!CD88=0,"Expiring","Completed"))))))</f>
        <v/>
      </c>
      <c r="T88" s="60" t="str">
        <f ca="1">IF(OR($A88="",T$6=""),"",IF($AB88="Left","–",IF(_calc!Q88=0,"–",IF(_calc!AM88=0,IF(_calc!DA88&gt;0,"Failed",IF(AND(_calc!FO88&gt;0,TODAY()&gt;_calc!FO88),"Overdue","Planned")),IF(_calc!BI88=0,"Expired",IF(_calc!CE88=0,"Expiring","Completed"))))))</f>
        <v/>
      </c>
      <c r="U88" s="60" t="str">
        <f ca="1">IF(OR($A88="",U$6=""),"",IF($AB88="Left","–",IF(_calc!R88=0,"–",IF(_calc!AN88=0,IF(_calc!DB88&gt;0,"Failed",IF(AND(_calc!FP88&gt;0,TODAY()&gt;_calc!FP88),"Overdue","Planned")),IF(_calc!BJ88=0,"Expired",IF(_calc!CF88=0,"Expiring","Completed"))))))</f>
        <v/>
      </c>
      <c r="V88" s="60" t="str">
        <f ca="1">IF(OR($A88="",V$6=""),"",IF($AB88="Left","–",IF(_calc!S88=0,"–",IF(_calc!AO88=0,IF(_calc!DC88&gt;0,"Failed",IF(AND(_calc!FQ88&gt;0,TODAY()&gt;_calc!FQ88),"Overdue","Planned")),IF(_calc!BK88=0,"Expired",IF(_calc!CG88=0,"Expiring","Completed"))))))</f>
        <v/>
      </c>
      <c r="W88" s="60" t="str">
        <f ca="1">IF(OR($A88="",W$6=""),"",IF($AB88="Left","–",IF(_calc!T88=0,"–",IF(_calc!AP88=0,IF(_calc!DD88&gt;0,"Failed",IF(AND(_calc!FR88&gt;0,TODAY()&gt;_calc!FR88),"Overdue","Planned")),IF(_calc!BL88=0,"Expired",IF(_calc!CH88=0,"Expiring","Completed"))))))</f>
        <v/>
      </c>
      <c r="X88" s="60" t="str">
        <f ca="1">IF(OR($A88="",X$6=""),"",IF($AB88="Left","–",IF(_calc!U88=0,"–",IF(_calc!AQ88=0,IF(_calc!DE88&gt;0,"Failed",IF(AND(_calc!FS88&gt;0,TODAY()&gt;_calc!FS88),"Overdue","Planned")),IF(_calc!BM88=0,"Expired",IF(_calc!CI88=0,"Expiring","Completed"))))))</f>
        <v/>
      </c>
      <c r="Y88" s="60" t="str">
        <f ca="1">IF(OR($A88="",Y$6=""),"",IF($AB88="Left","–",IF(_calc!V88=0,"–",IF(_calc!AR88=0,IF(_calc!DF88&gt;0,"Failed",IF(AND(_calc!FT88&gt;0,TODAY()&gt;_calc!FT88),"Overdue","Planned")),IF(_calc!BN88=0,"Expired",IF(_calc!CJ88=0,"Expiring","Completed"))))))</f>
        <v/>
      </c>
      <c r="Z88" s="60" t="str">
        <f ca="1">IF(OR($A88="",Z$6=""),"",IF($AB88="Left","–",IF(_calc!W88=0,"–",IF(_calc!AS88=0,IF(_calc!DG88&gt;0,"Failed",IF(AND(_calc!FU88&gt;0,TODAY()&gt;_calc!FU88),"Overdue","Planned")),IF(_calc!BO88=0,"Expired",IF(_calc!CK88=0,"Expiring","Completed"))))))</f>
        <v/>
      </c>
      <c r="AA88" s="60" t="str">
        <f ca="1">IF(OR($A88="",AA$6=""),"",IF($AB88="Left","–",IF(_calc!X88=0,"–",IF(_calc!AT88=0,IF(_calc!DH88&gt;0,"Failed",IF(AND(_calc!FV88&gt;0,TODAY()&gt;_calc!FV88),"Overdue","Planned")),IF(_calc!BP88=0,"Expired",IF(_calc!CL88=0,"Expiring","Completed"))))))</f>
        <v/>
      </c>
      <c r="AB88" t="str">
        <f>IF(People!$A86="","",People!$G86&amp;"")</f>
        <v/>
      </c>
    </row>
    <row r="89" spans="1:28" ht="18" customHeight="1" x14ac:dyDescent="0.3">
      <c r="A89" s="31" t="str">
        <f>IF(People!$A87="","",People!$A87&amp;"")</f>
        <v/>
      </c>
      <c r="B89" s="32" t="str">
        <f>IF(People!$A87="","",People!$B87&amp;"")</f>
        <v/>
      </c>
      <c r="C89" s="31" t="str">
        <f>IF(People!$A87="","",People!$C87&amp;"")</f>
        <v/>
      </c>
      <c r="D89" s="31" t="str">
        <f>IF(People!$A87="","",People!$D87&amp;"")</f>
        <v/>
      </c>
      <c r="E89" s="35" t="str">
        <f t="shared" si="7"/>
        <v/>
      </c>
      <c r="F89" s="35" t="str">
        <f t="shared" si="8"/>
        <v/>
      </c>
      <c r="G89" s="59" t="str">
        <f t="shared" si="9"/>
        <v/>
      </c>
      <c r="H89" s="60" t="str">
        <f ca="1">IF(OR($A89="",H$6=""),"",IF($AB89="Left","–",IF(_calc!E89=0,"–",IF(_calc!AA89=0,IF(_calc!CO89&gt;0,"Failed",IF(AND(_calc!FC89&gt;0,TODAY()&gt;_calc!FC89),"Overdue","Planned")),IF(_calc!AW89=0,"Expired",IF(_calc!BS89=0,"Expiring","Completed"))))))</f>
        <v/>
      </c>
      <c r="I89" s="60" t="str">
        <f ca="1">IF(OR($A89="",I$6=""),"",IF($AB89="Left","–",IF(_calc!F89=0,"–",IF(_calc!AB89=0,IF(_calc!CP89&gt;0,"Failed",IF(AND(_calc!FD89&gt;0,TODAY()&gt;_calc!FD89),"Overdue","Planned")),IF(_calc!AX89=0,"Expired",IF(_calc!BT89=0,"Expiring","Completed"))))))</f>
        <v/>
      </c>
      <c r="J89" s="60" t="str">
        <f ca="1">IF(OR($A89="",J$6=""),"",IF($AB89="Left","–",IF(_calc!G89=0,"–",IF(_calc!AC89=0,IF(_calc!CQ89&gt;0,"Failed",IF(AND(_calc!FE89&gt;0,TODAY()&gt;_calc!FE89),"Overdue","Planned")),IF(_calc!AY89=0,"Expired",IF(_calc!BU89=0,"Expiring","Completed"))))))</f>
        <v/>
      </c>
      <c r="K89" s="60" t="str">
        <f ca="1">IF(OR($A89="",K$6=""),"",IF($AB89="Left","–",IF(_calc!H89=0,"–",IF(_calc!AD89=0,IF(_calc!CR89&gt;0,"Failed",IF(AND(_calc!FF89&gt;0,TODAY()&gt;_calc!FF89),"Overdue","Planned")),IF(_calc!AZ89=0,"Expired",IF(_calc!BV89=0,"Expiring","Completed"))))))</f>
        <v/>
      </c>
      <c r="L89" s="60" t="str">
        <f ca="1">IF(OR($A89="",L$6=""),"",IF($AB89="Left","–",IF(_calc!I89=0,"–",IF(_calc!AE89=0,IF(_calc!CS89&gt;0,"Failed",IF(AND(_calc!FG89&gt;0,TODAY()&gt;_calc!FG89),"Overdue","Planned")),IF(_calc!BA89=0,"Expired",IF(_calc!BW89=0,"Expiring","Completed"))))))</f>
        <v/>
      </c>
      <c r="M89" s="60" t="str">
        <f ca="1">IF(OR($A89="",M$6=""),"",IF($AB89="Left","–",IF(_calc!J89=0,"–",IF(_calc!AF89=0,IF(_calc!CT89&gt;0,"Failed",IF(AND(_calc!FH89&gt;0,TODAY()&gt;_calc!FH89),"Overdue","Planned")),IF(_calc!BB89=0,"Expired",IF(_calc!BX89=0,"Expiring","Completed"))))))</f>
        <v/>
      </c>
      <c r="N89" s="60" t="str">
        <f ca="1">IF(OR($A89="",N$6=""),"",IF($AB89="Left","–",IF(_calc!K89=0,"–",IF(_calc!AG89=0,IF(_calc!CU89&gt;0,"Failed",IF(AND(_calc!FI89&gt;0,TODAY()&gt;_calc!FI89),"Overdue","Planned")),IF(_calc!BC89=0,"Expired",IF(_calc!BY89=0,"Expiring","Completed"))))))</f>
        <v/>
      </c>
      <c r="O89" s="60" t="str">
        <f ca="1">IF(OR($A89="",O$6=""),"",IF($AB89="Left","–",IF(_calc!L89=0,"–",IF(_calc!AH89=0,IF(_calc!CV89&gt;0,"Failed",IF(AND(_calc!FJ89&gt;0,TODAY()&gt;_calc!FJ89),"Overdue","Planned")),IF(_calc!BD89=0,"Expired",IF(_calc!BZ89=0,"Expiring","Completed"))))))</f>
        <v/>
      </c>
      <c r="P89" s="60" t="str">
        <f ca="1">IF(OR($A89="",P$6=""),"",IF($AB89="Left","–",IF(_calc!M89=0,"–",IF(_calc!AI89=0,IF(_calc!CW89&gt;0,"Failed",IF(AND(_calc!FK89&gt;0,TODAY()&gt;_calc!FK89),"Overdue","Planned")),IF(_calc!BE89=0,"Expired",IF(_calc!CA89=0,"Expiring","Completed"))))))</f>
        <v/>
      </c>
      <c r="Q89" s="60" t="str">
        <f ca="1">IF(OR($A89="",Q$6=""),"",IF($AB89="Left","–",IF(_calc!N89=0,"–",IF(_calc!AJ89=0,IF(_calc!CX89&gt;0,"Failed",IF(AND(_calc!FL89&gt;0,TODAY()&gt;_calc!FL89),"Overdue","Planned")),IF(_calc!BF89=0,"Expired",IF(_calc!CB89=0,"Expiring","Completed"))))))</f>
        <v/>
      </c>
      <c r="R89" s="60" t="str">
        <f ca="1">IF(OR($A89="",R$6=""),"",IF($AB89="Left","–",IF(_calc!O89=0,"–",IF(_calc!AK89=0,IF(_calc!CY89&gt;0,"Failed",IF(AND(_calc!FM89&gt;0,TODAY()&gt;_calc!FM89),"Overdue","Planned")),IF(_calc!BG89=0,"Expired",IF(_calc!CC89=0,"Expiring","Completed"))))))</f>
        <v/>
      </c>
      <c r="S89" s="60" t="str">
        <f ca="1">IF(OR($A89="",S$6=""),"",IF($AB89="Left","–",IF(_calc!P89=0,"–",IF(_calc!AL89=0,IF(_calc!CZ89&gt;0,"Failed",IF(AND(_calc!FN89&gt;0,TODAY()&gt;_calc!FN89),"Overdue","Planned")),IF(_calc!BH89=0,"Expired",IF(_calc!CD89=0,"Expiring","Completed"))))))</f>
        <v/>
      </c>
      <c r="T89" s="60" t="str">
        <f ca="1">IF(OR($A89="",T$6=""),"",IF($AB89="Left","–",IF(_calc!Q89=0,"–",IF(_calc!AM89=0,IF(_calc!DA89&gt;0,"Failed",IF(AND(_calc!FO89&gt;0,TODAY()&gt;_calc!FO89),"Overdue","Planned")),IF(_calc!BI89=0,"Expired",IF(_calc!CE89=0,"Expiring","Completed"))))))</f>
        <v/>
      </c>
      <c r="U89" s="60" t="str">
        <f ca="1">IF(OR($A89="",U$6=""),"",IF($AB89="Left","–",IF(_calc!R89=0,"–",IF(_calc!AN89=0,IF(_calc!DB89&gt;0,"Failed",IF(AND(_calc!FP89&gt;0,TODAY()&gt;_calc!FP89),"Overdue","Planned")),IF(_calc!BJ89=0,"Expired",IF(_calc!CF89=0,"Expiring","Completed"))))))</f>
        <v/>
      </c>
      <c r="V89" s="60" t="str">
        <f ca="1">IF(OR($A89="",V$6=""),"",IF($AB89="Left","–",IF(_calc!S89=0,"–",IF(_calc!AO89=0,IF(_calc!DC89&gt;0,"Failed",IF(AND(_calc!FQ89&gt;0,TODAY()&gt;_calc!FQ89),"Overdue","Planned")),IF(_calc!BK89=0,"Expired",IF(_calc!CG89=0,"Expiring","Completed"))))))</f>
        <v/>
      </c>
      <c r="W89" s="60" t="str">
        <f ca="1">IF(OR($A89="",W$6=""),"",IF($AB89="Left","–",IF(_calc!T89=0,"–",IF(_calc!AP89=0,IF(_calc!DD89&gt;0,"Failed",IF(AND(_calc!FR89&gt;0,TODAY()&gt;_calc!FR89),"Overdue","Planned")),IF(_calc!BL89=0,"Expired",IF(_calc!CH89=0,"Expiring","Completed"))))))</f>
        <v/>
      </c>
      <c r="X89" s="60" t="str">
        <f ca="1">IF(OR($A89="",X$6=""),"",IF($AB89="Left","–",IF(_calc!U89=0,"–",IF(_calc!AQ89=0,IF(_calc!DE89&gt;0,"Failed",IF(AND(_calc!FS89&gt;0,TODAY()&gt;_calc!FS89),"Overdue","Planned")),IF(_calc!BM89=0,"Expired",IF(_calc!CI89=0,"Expiring","Completed"))))))</f>
        <v/>
      </c>
      <c r="Y89" s="60" t="str">
        <f ca="1">IF(OR($A89="",Y$6=""),"",IF($AB89="Left","–",IF(_calc!V89=0,"–",IF(_calc!AR89=0,IF(_calc!DF89&gt;0,"Failed",IF(AND(_calc!FT89&gt;0,TODAY()&gt;_calc!FT89),"Overdue","Planned")),IF(_calc!BN89=0,"Expired",IF(_calc!CJ89=0,"Expiring","Completed"))))))</f>
        <v/>
      </c>
      <c r="Z89" s="60" t="str">
        <f ca="1">IF(OR($A89="",Z$6=""),"",IF($AB89="Left","–",IF(_calc!W89=0,"–",IF(_calc!AS89=0,IF(_calc!DG89&gt;0,"Failed",IF(AND(_calc!FU89&gt;0,TODAY()&gt;_calc!FU89),"Overdue","Planned")),IF(_calc!BO89=0,"Expired",IF(_calc!CK89=0,"Expiring","Completed"))))))</f>
        <v/>
      </c>
      <c r="AA89" s="60" t="str">
        <f ca="1">IF(OR($A89="",AA$6=""),"",IF($AB89="Left","–",IF(_calc!X89=0,"–",IF(_calc!AT89=0,IF(_calc!DH89&gt;0,"Failed",IF(AND(_calc!FV89&gt;0,TODAY()&gt;_calc!FV89),"Overdue","Planned")),IF(_calc!BP89=0,"Expired",IF(_calc!CL89=0,"Expiring","Completed"))))))</f>
        <v/>
      </c>
      <c r="AB89" t="str">
        <f>IF(People!$A87="","",People!$G87&amp;"")</f>
        <v/>
      </c>
    </row>
    <row r="90" spans="1:28" ht="18" customHeight="1" x14ac:dyDescent="0.3">
      <c r="A90" s="31" t="str">
        <f>IF(People!$A88="","",People!$A88&amp;"")</f>
        <v/>
      </c>
      <c r="B90" s="32" t="str">
        <f>IF(People!$A88="","",People!$B88&amp;"")</f>
        <v/>
      </c>
      <c r="C90" s="31" t="str">
        <f>IF(People!$A88="","",People!$C88&amp;"")</f>
        <v/>
      </c>
      <c r="D90" s="31" t="str">
        <f>IF(People!$A88="","",People!$D88&amp;"")</f>
        <v/>
      </c>
      <c r="E90" s="35" t="str">
        <f t="shared" si="7"/>
        <v/>
      </c>
      <c r="F90" s="35" t="str">
        <f t="shared" si="8"/>
        <v/>
      </c>
      <c r="G90" s="59" t="str">
        <f t="shared" si="9"/>
        <v/>
      </c>
      <c r="H90" s="60" t="str">
        <f ca="1">IF(OR($A90="",H$6=""),"",IF($AB90="Left","–",IF(_calc!E90=0,"–",IF(_calc!AA90=0,IF(_calc!CO90&gt;0,"Failed",IF(AND(_calc!FC90&gt;0,TODAY()&gt;_calc!FC90),"Overdue","Planned")),IF(_calc!AW90=0,"Expired",IF(_calc!BS90=0,"Expiring","Completed"))))))</f>
        <v/>
      </c>
      <c r="I90" s="60" t="str">
        <f ca="1">IF(OR($A90="",I$6=""),"",IF($AB90="Left","–",IF(_calc!F90=0,"–",IF(_calc!AB90=0,IF(_calc!CP90&gt;0,"Failed",IF(AND(_calc!FD90&gt;0,TODAY()&gt;_calc!FD90),"Overdue","Planned")),IF(_calc!AX90=0,"Expired",IF(_calc!BT90=0,"Expiring","Completed"))))))</f>
        <v/>
      </c>
      <c r="J90" s="60" t="str">
        <f ca="1">IF(OR($A90="",J$6=""),"",IF($AB90="Left","–",IF(_calc!G90=0,"–",IF(_calc!AC90=0,IF(_calc!CQ90&gt;0,"Failed",IF(AND(_calc!FE90&gt;0,TODAY()&gt;_calc!FE90),"Overdue","Planned")),IF(_calc!AY90=0,"Expired",IF(_calc!BU90=0,"Expiring","Completed"))))))</f>
        <v/>
      </c>
      <c r="K90" s="60" t="str">
        <f ca="1">IF(OR($A90="",K$6=""),"",IF($AB90="Left","–",IF(_calc!H90=0,"–",IF(_calc!AD90=0,IF(_calc!CR90&gt;0,"Failed",IF(AND(_calc!FF90&gt;0,TODAY()&gt;_calc!FF90),"Overdue","Planned")),IF(_calc!AZ90=0,"Expired",IF(_calc!BV90=0,"Expiring","Completed"))))))</f>
        <v/>
      </c>
      <c r="L90" s="60" t="str">
        <f ca="1">IF(OR($A90="",L$6=""),"",IF($AB90="Left","–",IF(_calc!I90=0,"–",IF(_calc!AE90=0,IF(_calc!CS90&gt;0,"Failed",IF(AND(_calc!FG90&gt;0,TODAY()&gt;_calc!FG90),"Overdue","Planned")),IF(_calc!BA90=0,"Expired",IF(_calc!BW90=0,"Expiring","Completed"))))))</f>
        <v/>
      </c>
      <c r="M90" s="60" t="str">
        <f ca="1">IF(OR($A90="",M$6=""),"",IF($AB90="Left","–",IF(_calc!J90=0,"–",IF(_calc!AF90=0,IF(_calc!CT90&gt;0,"Failed",IF(AND(_calc!FH90&gt;0,TODAY()&gt;_calc!FH90),"Overdue","Planned")),IF(_calc!BB90=0,"Expired",IF(_calc!BX90=0,"Expiring","Completed"))))))</f>
        <v/>
      </c>
      <c r="N90" s="60" t="str">
        <f ca="1">IF(OR($A90="",N$6=""),"",IF($AB90="Left","–",IF(_calc!K90=0,"–",IF(_calc!AG90=0,IF(_calc!CU90&gt;0,"Failed",IF(AND(_calc!FI90&gt;0,TODAY()&gt;_calc!FI90),"Overdue","Planned")),IF(_calc!BC90=0,"Expired",IF(_calc!BY90=0,"Expiring","Completed"))))))</f>
        <v/>
      </c>
      <c r="O90" s="60" t="str">
        <f ca="1">IF(OR($A90="",O$6=""),"",IF($AB90="Left","–",IF(_calc!L90=0,"–",IF(_calc!AH90=0,IF(_calc!CV90&gt;0,"Failed",IF(AND(_calc!FJ90&gt;0,TODAY()&gt;_calc!FJ90),"Overdue","Planned")),IF(_calc!BD90=0,"Expired",IF(_calc!BZ90=0,"Expiring","Completed"))))))</f>
        <v/>
      </c>
      <c r="P90" s="60" t="str">
        <f ca="1">IF(OR($A90="",P$6=""),"",IF($AB90="Left","–",IF(_calc!M90=0,"–",IF(_calc!AI90=0,IF(_calc!CW90&gt;0,"Failed",IF(AND(_calc!FK90&gt;0,TODAY()&gt;_calc!FK90),"Overdue","Planned")),IF(_calc!BE90=0,"Expired",IF(_calc!CA90=0,"Expiring","Completed"))))))</f>
        <v/>
      </c>
      <c r="Q90" s="60" t="str">
        <f ca="1">IF(OR($A90="",Q$6=""),"",IF($AB90="Left","–",IF(_calc!N90=0,"–",IF(_calc!AJ90=0,IF(_calc!CX90&gt;0,"Failed",IF(AND(_calc!FL90&gt;0,TODAY()&gt;_calc!FL90),"Overdue","Planned")),IF(_calc!BF90=0,"Expired",IF(_calc!CB90=0,"Expiring","Completed"))))))</f>
        <v/>
      </c>
      <c r="R90" s="60" t="str">
        <f ca="1">IF(OR($A90="",R$6=""),"",IF($AB90="Left","–",IF(_calc!O90=0,"–",IF(_calc!AK90=0,IF(_calc!CY90&gt;0,"Failed",IF(AND(_calc!FM90&gt;0,TODAY()&gt;_calc!FM90),"Overdue","Planned")),IF(_calc!BG90=0,"Expired",IF(_calc!CC90=0,"Expiring","Completed"))))))</f>
        <v/>
      </c>
      <c r="S90" s="60" t="str">
        <f ca="1">IF(OR($A90="",S$6=""),"",IF($AB90="Left","–",IF(_calc!P90=0,"–",IF(_calc!AL90=0,IF(_calc!CZ90&gt;0,"Failed",IF(AND(_calc!FN90&gt;0,TODAY()&gt;_calc!FN90),"Overdue","Planned")),IF(_calc!BH90=0,"Expired",IF(_calc!CD90=0,"Expiring","Completed"))))))</f>
        <v/>
      </c>
      <c r="T90" s="60" t="str">
        <f ca="1">IF(OR($A90="",T$6=""),"",IF($AB90="Left","–",IF(_calc!Q90=0,"–",IF(_calc!AM90=0,IF(_calc!DA90&gt;0,"Failed",IF(AND(_calc!FO90&gt;0,TODAY()&gt;_calc!FO90),"Overdue","Planned")),IF(_calc!BI90=0,"Expired",IF(_calc!CE90=0,"Expiring","Completed"))))))</f>
        <v/>
      </c>
      <c r="U90" s="60" t="str">
        <f ca="1">IF(OR($A90="",U$6=""),"",IF($AB90="Left","–",IF(_calc!R90=0,"–",IF(_calc!AN90=0,IF(_calc!DB90&gt;0,"Failed",IF(AND(_calc!FP90&gt;0,TODAY()&gt;_calc!FP90),"Overdue","Planned")),IF(_calc!BJ90=0,"Expired",IF(_calc!CF90=0,"Expiring","Completed"))))))</f>
        <v/>
      </c>
      <c r="V90" s="60" t="str">
        <f ca="1">IF(OR($A90="",V$6=""),"",IF($AB90="Left","–",IF(_calc!S90=0,"–",IF(_calc!AO90=0,IF(_calc!DC90&gt;0,"Failed",IF(AND(_calc!FQ90&gt;0,TODAY()&gt;_calc!FQ90),"Overdue","Planned")),IF(_calc!BK90=0,"Expired",IF(_calc!CG90=0,"Expiring","Completed"))))))</f>
        <v/>
      </c>
      <c r="W90" s="60" t="str">
        <f ca="1">IF(OR($A90="",W$6=""),"",IF($AB90="Left","–",IF(_calc!T90=0,"–",IF(_calc!AP90=0,IF(_calc!DD90&gt;0,"Failed",IF(AND(_calc!FR90&gt;0,TODAY()&gt;_calc!FR90),"Overdue","Planned")),IF(_calc!BL90=0,"Expired",IF(_calc!CH90=0,"Expiring","Completed"))))))</f>
        <v/>
      </c>
      <c r="X90" s="60" t="str">
        <f ca="1">IF(OR($A90="",X$6=""),"",IF($AB90="Left","–",IF(_calc!U90=0,"–",IF(_calc!AQ90=0,IF(_calc!DE90&gt;0,"Failed",IF(AND(_calc!FS90&gt;0,TODAY()&gt;_calc!FS90),"Overdue","Planned")),IF(_calc!BM90=0,"Expired",IF(_calc!CI90=0,"Expiring","Completed"))))))</f>
        <v/>
      </c>
      <c r="Y90" s="60" t="str">
        <f ca="1">IF(OR($A90="",Y$6=""),"",IF($AB90="Left","–",IF(_calc!V90=0,"–",IF(_calc!AR90=0,IF(_calc!DF90&gt;0,"Failed",IF(AND(_calc!FT90&gt;0,TODAY()&gt;_calc!FT90),"Overdue","Planned")),IF(_calc!BN90=0,"Expired",IF(_calc!CJ90=0,"Expiring","Completed"))))))</f>
        <v/>
      </c>
      <c r="Z90" s="60" t="str">
        <f ca="1">IF(OR($A90="",Z$6=""),"",IF($AB90="Left","–",IF(_calc!W90=0,"–",IF(_calc!AS90=0,IF(_calc!DG90&gt;0,"Failed",IF(AND(_calc!FU90&gt;0,TODAY()&gt;_calc!FU90),"Overdue","Planned")),IF(_calc!BO90=0,"Expired",IF(_calc!CK90=0,"Expiring","Completed"))))))</f>
        <v/>
      </c>
      <c r="AA90" s="60" t="str">
        <f ca="1">IF(OR($A90="",AA$6=""),"",IF($AB90="Left","–",IF(_calc!X90=0,"–",IF(_calc!AT90=0,IF(_calc!DH90&gt;0,"Failed",IF(AND(_calc!FV90&gt;0,TODAY()&gt;_calc!FV90),"Overdue","Planned")),IF(_calc!BP90=0,"Expired",IF(_calc!CL90=0,"Expiring","Completed"))))))</f>
        <v/>
      </c>
      <c r="AB90" t="str">
        <f>IF(People!$A88="","",People!$G88&amp;"")</f>
        <v/>
      </c>
    </row>
    <row r="91" spans="1:28" ht="18" customHeight="1" x14ac:dyDescent="0.3">
      <c r="A91" s="31" t="str">
        <f>IF(People!$A89="","",People!$A89&amp;"")</f>
        <v/>
      </c>
      <c r="B91" s="32" t="str">
        <f>IF(People!$A89="","",People!$B89&amp;"")</f>
        <v/>
      </c>
      <c r="C91" s="31" t="str">
        <f>IF(People!$A89="","",People!$C89&amp;"")</f>
        <v/>
      </c>
      <c r="D91" s="31" t="str">
        <f>IF(People!$A89="","",People!$D89&amp;"")</f>
        <v/>
      </c>
      <c r="E91" s="35" t="str">
        <f t="shared" si="7"/>
        <v/>
      </c>
      <c r="F91" s="35" t="str">
        <f t="shared" si="8"/>
        <v/>
      </c>
      <c r="G91" s="59" t="str">
        <f t="shared" si="9"/>
        <v/>
      </c>
      <c r="H91" s="60" t="str">
        <f ca="1">IF(OR($A91="",H$6=""),"",IF($AB91="Left","–",IF(_calc!E91=0,"–",IF(_calc!AA91=0,IF(_calc!CO91&gt;0,"Failed",IF(AND(_calc!FC91&gt;0,TODAY()&gt;_calc!FC91),"Overdue","Planned")),IF(_calc!AW91=0,"Expired",IF(_calc!BS91=0,"Expiring","Completed"))))))</f>
        <v/>
      </c>
      <c r="I91" s="60" t="str">
        <f ca="1">IF(OR($A91="",I$6=""),"",IF($AB91="Left","–",IF(_calc!F91=0,"–",IF(_calc!AB91=0,IF(_calc!CP91&gt;0,"Failed",IF(AND(_calc!FD91&gt;0,TODAY()&gt;_calc!FD91),"Overdue","Planned")),IF(_calc!AX91=0,"Expired",IF(_calc!BT91=0,"Expiring","Completed"))))))</f>
        <v/>
      </c>
      <c r="J91" s="60" t="str">
        <f ca="1">IF(OR($A91="",J$6=""),"",IF($AB91="Left","–",IF(_calc!G91=0,"–",IF(_calc!AC91=0,IF(_calc!CQ91&gt;0,"Failed",IF(AND(_calc!FE91&gt;0,TODAY()&gt;_calc!FE91),"Overdue","Planned")),IF(_calc!AY91=0,"Expired",IF(_calc!BU91=0,"Expiring","Completed"))))))</f>
        <v/>
      </c>
      <c r="K91" s="60" t="str">
        <f ca="1">IF(OR($A91="",K$6=""),"",IF($AB91="Left","–",IF(_calc!H91=0,"–",IF(_calc!AD91=0,IF(_calc!CR91&gt;0,"Failed",IF(AND(_calc!FF91&gt;0,TODAY()&gt;_calc!FF91),"Overdue","Planned")),IF(_calc!AZ91=0,"Expired",IF(_calc!BV91=0,"Expiring","Completed"))))))</f>
        <v/>
      </c>
      <c r="L91" s="60" t="str">
        <f ca="1">IF(OR($A91="",L$6=""),"",IF($AB91="Left","–",IF(_calc!I91=0,"–",IF(_calc!AE91=0,IF(_calc!CS91&gt;0,"Failed",IF(AND(_calc!FG91&gt;0,TODAY()&gt;_calc!FG91),"Overdue","Planned")),IF(_calc!BA91=0,"Expired",IF(_calc!BW91=0,"Expiring","Completed"))))))</f>
        <v/>
      </c>
      <c r="M91" s="60" t="str">
        <f ca="1">IF(OR($A91="",M$6=""),"",IF($AB91="Left","–",IF(_calc!J91=0,"–",IF(_calc!AF91=0,IF(_calc!CT91&gt;0,"Failed",IF(AND(_calc!FH91&gt;0,TODAY()&gt;_calc!FH91),"Overdue","Planned")),IF(_calc!BB91=0,"Expired",IF(_calc!BX91=0,"Expiring","Completed"))))))</f>
        <v/>
      </c>
      <c r="N91" s="60" t="str">
        <f ca="1">IF(OR($A91="",N$6=""),"",IF($AB91="Left","–",IF(_calc!K91=0,"–",IF(_calc!AG91=0,IF(_calc!CU91&gt;0,"Failed",IF(AND(_calc!FI91&gt;0,TODAY()&gt;_calc!FI91),"Overdue","Planned")),IF(_calc!BC91=0,"Expired",IF(_calc!BY91=0,"Expiring","Completed"))))))</f>
        <v/>
      </c>
      <c r="O91" s="60" t="str">
        <f ca="1">IF(OR($A91="",O$6=""),"",IF($AB91="Left","–",IF(_calc!L91=0,"–",IF(_calc!AH91=0,IF(_calc!CV91&gt;0,"Failed",IF(AND(_calc!FJ91&gt;0,TODAY()&gt;_calc!FJ91),"Overdue","Planned")),IF(_calc!BD91=0,"Expired",IF(_calc!BZ91=0,"Expiring","Completed"))))))</f>
        <v/>
      </c>
      <c r="P91" s="60" t="str">
        <f ca="1">IF(OR($A91="",P$6=""),"",IF($AB91="Left","–",IF(_calc!M91=0,"–",IF(_calc!AI91=0,IF(_calc!CW91&gt;0,"Failed",IF(AND(_calc!FK91&gt;0,TODAY()&gt;_calc!FK91),"Overdue","Planned")),IF(_calc!BE91=0,"Expired",IF(_calc!CA91=0,"Expiring","Completed"))))))</f>
        <v/>
      </c>
      <c r="Q91" s="60" t="str">
        <f ca="1">IF(OR($A91="",Q$6=""),"",IF($AB91="Left","–",IF(_calc!N91=0,"–",IF(_calc!AJ91=0,IF(_calc!CX91&gt;0,"Failed",IF(AND(_calc!FL91&gt;0,TODAY()&gt;_calc!FL91),"Overdue","Planned")),IF(_calc!BF91=0,"Expired",IF(_calc!CB91=0,"Expiring","Completed"))))))</f>
        <v/>
      </c>
      <c r="R91" s="60" t="str">
        <f ca="1">IF(OR($A91="",R$6=""),"",IF($AB91="Left","–",IF(_calc!O91=0,"–",IF(_calc!AK91=0,IF(_calc!CY91&gt;0,"Failed",IF(AND(_calc!FM91&gt;0,TODAY()&gt;_calc!FM91),"Overdue","Planned")),IF(_calc!BG91=0,"Expired",IF(_calc!CC91=0,"Expiring","Completed"))))))</f>
        <v/>
      </c>
      <c r="S91" s="60" t="str">
        <f ca="1">IF(OR($A91="",S$6=""),"",IF($AB91="Left","–",IF(_calc!P91=0,"–",IF(_calc!AL91=0,IF(_calc!CZ91&gt;0,"Failed",IF(AND(_calc!FN91&gt;0,TODAY()&gt;_calc!FN91),"Overdue","Planned")),IF(_calc!BH91=0,"Expired",IF(_calc!CD91=0,"Expiring","Completed"))))))</f>
        <v/>
      </c>
      <c r="T91" s="60" t="str">
        <f ca="1">IF(OR($A91="",T$6=""),"",IF($AB91="Left","–",IF(_calc!Q91=0,"–",IF(_calc!AM91=0,IF(_calc!DA91&gt;0,"Failed",IF(AND(_calc!FO91&gt;0,TODAY()&gt;_calc!FO91),"Overdue","Planned")),IF(_calc!BI91=0,"Expired",IF(_calc!CE91=0,"Expiring","Completed"))))))</f>
        <v/>
      </c>
      <c r="U91" s="60" t="str">
        <f ca="1">IF(OR($A91="",U$6=""),"",IF($AB91="Left","–",IF(_calc!R91=0,"–",IF(_calc!AN91=0,IF(_calc!DB91&gt;0,"Failed",IF(AND(_calc!FP91&gt;0,TODAY()&gt;_calc!FP91),"Overdue","Planned")),IF(_calc!BJ91=0,"Expired",IF(_calc!CF91=0,"Expiring","Completed"))))))</f>
        <v/>
      </c>
      <c r="V91" s="60" t="str">
        <f ca="1">IF(OR($A91="",V$6=""),"",IF($AB91="Left","–",IF(_calc!S91=0,"–",IF(_calc!AO91=0,IF(_calc!DC91&gt;0,"Failed",IF(AND(_calc!FQ91&gt;0,TODAY()&gt;_calc!FQ91),"Overdue","Planned")),IF(_calc!BK91=0,"Expired",IF(_calc!CG91=0,"Expiring","Completed"))))))</f>
        <v/>
      </c>
      <c r="W91" s="60" t="str">
        <f ca="1">IF(OR($A91="",W$6=""),"",IF($AB91="Left","–",IF(_calc!T91=0,"–",IF(_calc!AP91=0,IF(_calc!DD91&gt;0,"Failed",IF(AND(_calc!FR91&gt;0,TODAY()&gt;_calc!FR91),"Overdue","Planned")),IF(_calc!BL91=0,"Expired",IF(_calc!CH91=0,"Expiring","Completed"))))))</f>
        <v/>
      </c>
      <c r="X91" s="60" t="str">
        <f ca="1">IF(OR($A91="",X$6=""),"",IF($AB91="Left","–",IF(_calc!U91=0,"–",IF(_calc!AQ91=0,IF(_calc!DE91&gt;0,"Failed",IF(AND(_calc!FS91&gt;0,TODAY()&gt;_calc!FS91),"Overdue","Planned")),IF(_calc!BM91=0,"Expired",IF(_calc!CI91=0,"Expiring","Completed"))))))</f>
        <v/>
      </c>
      <c r="Y91" s="60" t="str">
        <f ca="1">IF(OR($A91="",Y$6=""),"",IF($AB91="Left","–",IF(_calc!V91=0,"–",IF(_calc!AR91=0,IF(_calc!DF91&gt;0,"Failed",IF(AND(_calc!FT91&gt;0,TODAY()&gt;_calc!FT91),"Overdue","Planned")),IF(_calc!BN91=0,"Expired",IF(_calc!CJ91=0,"Expiring","Completed"))))))</f>
        <v/>
      </c>
      <c r="Z91" s="60" t="str">
        <f ca="1">IF(OR($A91="",Z$6=""),"",IF($AB91="Left","–",IF(_calc!W91=0,"–",IF(_calc!AS91=0,IF(_calc!DG91&gt;0,"Failed",IF(AND(_calc!FU91&gt;0,TODAY()&gt;_calc!FU91),"Overdue","Planned")),IF(_calc!BO91=0,"Expired",IF(_calc!CK91=0,"Expiring","Completed"))))))</f>
        <v/>
      </c>
      <c r="AA91" s="60" t="str">
        <f ca="1">IF(OR($A91="",AA$6=""),"",IF($AB91="Left","–",IF(_calc!X91=0,"–",IF(_calc!AT91=0,IF(_calc!DH91&gt;0,"Failed",IF(AND(_calc!FV91&gt;0,TODAY()&gt;_calc!FV91),"Overdue","Planned")),IF(_calc!BP91=0,"Expired",IF(_calc!CL91=0,"Expiring","Completed"))))))</f>
        <v/>
      </c>
      <c r="AB91" t="str">
        <f>IF(People!$A89="","",People!$G89&amp;"")</f>
        <v/>
      </c>
    </row>
    <row r="92" spans="1:28" ht="18" customHeight="1" x14ac:dyDescent="0.3">
      <c r="A92" s="31" t="str">
        <f>IF(People!$A90="","",People!$A90&amp;"")</f>
        <v/>
      </c>
      <c r="B92" s="32" t="str">
        <f>IF(People!$A90="","",People!$B90&amp;"")</f>
        <v/>
      </c>
      <c r="C92" s="31" t="str">
        <f>IF(People!$A90="","",People!$C90&amp;"")</f>
        <v/>
      </c>
      <c r="D92" s="31" t="str">
        <f>IF(People!$A90="","",People!$D90&amp;"")</f>
        <v/>
      </c>
      <c r="E92" s="35" t="str">
        <f t="shared" si="7"/>
        <v/>
      </c>
      <c r="F92" s="35" t="str">
        <f t="shared" si="8"/>
        <v/>
      </c>
      <c r="G92" s="59" t="str">
        <f t="shared" si="9"/>
        <v/>
      </c>
      <c r="H92" s="60" t="str">
        <f ca="1">IF(OR($A92="",H$6=""),"",IF($AB92="Left","–",IF(_calc!E92=0,"–",IF(_calc!AA92=0,IF(_calc!CO92&gt;0,"Failed",IF(AND(_calc!FC92&gt;0,TODAY()&gt;_calc!FC92),"Overdue","Planned")),IF(_calc!AW92=0,"Expired",IF(_calc!BS92=0,"Expiring","Completed"))))))</f>
        <v/>
      </c>
      <c r="I92" s="60" t="str">
        <f ca="1">IF(OR($A92="",I$6=""),"",IF($AB92="Left","–",IF(_calc!F92=0,"–",IF(_calc!AB92=0,IF(_calc!CP92&gt;0,"Failed",IF(AND(_calc!FD92&gt;0,TODAY()&gt;_calc!FD92),"Overdue","Planned")),IF(_calc!AX92=0,"Expired",IF(_calc!BT92=0,"Expiring","Completed"))))))</f>
        <v/>
      </c>
      <c r="J92" s="60" t="str">
        <f ca="1">IF(OR($A92="",J$6=""),"",IF($AB92="Left","–",IF(_calc!G92=0,"–",IF(_calc!AC92=0,IF(_calc!CQ92&gt;0,"Failed",IF(AND(_calc!FE92&gt;0,TODAY()&gt;_calc!FE92),"Overdue","Planned")),IF(_calc!AY92=0,"Expired",IF(_calc!BU92=0,"Expiring","Completed"))))))</f>
        <v/>
      </c>
      <c r="K92" s="60" t="str">
        <f ca="1">IF(OR($A92="",K$6=""),"",IF($AB92="Left","–",IF(_calc!H92=0,"–",IF(_calc!AD92=0,IF(_calc!CR92&gt;0,"Failed",IF(AND(_calc!FF92&gt;0,TODAY()&gt;_calc!FF92),"Overdue","Planned")),IF(_calc!AZ92=0,"Expired",IF(_calc!BV92=0,"Expiring","Completed"))))))</f>
        <v/>
      </c>
      <c r="L92" s="60" t="str">
        <f ca="1">IF(OR($A92="",L$6=""),"",IF($AB92="Left","–",IF(_calc!I92=0,"–",IF(_calc!AE92=0,IF(_calc!CS92&gt;0,"Failed",IF(AND(_calc!FG92&gt;0,TODAY()&gt;_calc!FG92),"Overdue","Planned")),IF(_calc!BA92=0,"Expired",IF(_calc!BW92=0,"Expiring","Completed"))))))</f>
        <v/>
      </c>
      <c r="M92" s="60" t="str">
        <f ca="1">IF(OR($A92="",M$6=""),"",IF($AB92="Left","–",IF(_calc!J92=0,"–",IF(_calc!AF92=0,IF(_calc!CT92&gt;0,"Failed",IF(AND(_calc!FH92&gt;0,TODAY()&gt;_calc!FH92),"Overdue","Planned")),IF(_calc!BB92=0,"Expired",IF(_calc!BX92=0,"Expiring","Completed"))))))</f>
        <v/>
      </c>
      <c r="N92" s="60" t="str">
        <f ca="1">IF(OR($A92="",N$6=""),"",IF($AB92="Left","–",IF(_calc!K92=0,"–",IF(_calc!AG92=0,IF(_calc!CU92&gt;0,"Failed",IF(AND(_calc!FI92&gt;0,TODAY()&gt;_calc!FI92),"Overdue","Planned")),IF(_calc!BC92=0,"Expired",IF(_calc!BY92=0,"Expiring","Completed"))))))</f>
        <v/>
      </c>
      <c r="O92" s="60" t="str">
        <f ca="1">IF(OR($A92="",O$6=""),"",IF($AB92="Left","–",IF(_calc!L92=0,"–",IF(_calc!AH92=0,IF(_calc!CV92&gt;0,"Failed",IF(AND(_calc!FJ92&gt;0,TODAY()&gt;_calc!FJ92),"Overdue","Planned")),IF(_calc!BD92=0,"Expired",IF(_calc!BZ92=0,"Expiring","Completed"))))))</f>
        <v/>
      </c>
      <c r="P92" s="60" t="str">
        <f ca="1">IF(OR($A92="",P$6=""),"",IF($AB92="Left","–",IF(_calc!M92=0,"–",IF(_calc!AI92=0,IF(_calc!CW92&gt;0,"Failed",IF(AND(_calc!FK92&gt;0,TODAY()&gt;_calc!FK92),"Overdue","Planned")),IF(_calc!BE92=0,"Expired",IF(_calc!CA92=0,"Expiring","Completed"))))))</f>
        <v/>
      </c>
      <c r="Q92" s="60" t="str">
        <f ca="1">IF(OR($A92="",Q$6=""),"",IF($AB92="Left","–",IF(_calc!N92=0,"–",IF(_calc!AJ92=0,IF(_calc!CX92&gt;0,"Failed",IF(AND(_calc!FL92&gt;0,TODAY()&gt;_calc!FL92),"Overdue","Planned")),IF(_calc!BF92=0,"Expired",IF(_calc!CB92=0,"Expiring","Completed"))))))</f>
        <v/>
      </c>
      <c r="R92" s="60" t="str">
        <f ca="1">IF(OR($A92="",R$6=""),"",IF($AB92="Left","–",IF(_calc!O92=0,"–",IF(_calc!AK92=0,IF(_calc!CY92&gt;0,"Failed",IF(AND(_calc!FM92&gt;0,TODAY()&gt;_calc!FM92),"Overdue","Planned")),IF(_calc!BG92=0,"Expired",IF(_calc!CC92=0,"Expiring","Completed"))))))</f>
        <v/>
      </c>
      <c r="S92" s="60" t="str">
        <f ca="1">IF(OR($A92="",S$6=""),"",IF($AB92="Left","–",IF(_calc!P92=0,"–",IF(_calc!AL92=0,IF(_calc!CZ92&gt;0,"Failed",IF(AND(_calc!FN92&gt;0,TODAY()&gt;_calc!FN92),"Overdue","Planned")),IF(_calc!BH92=0,"Expired",IF(_calc!CD92=0,"Expiring","Completed"))))))</f>
        <v/>
      </c>
      <c r="T92" s="60" t="str">
        <f ca="1">IF(OR($A92="",T$6=""),"",IF($AB92="Left","–",IF(_calc!Q92=0,"–",IF(_calc!AM92=0,IF(_calc!DA92&gt;0,"Failed",IF(AND(_calc!FO92&gt;0,TODAY()&gt;_calc!FO92),"Overdue","Planned")),IF(_calc!BI92=0,"Expired",IF(_calc!CE92=0,"Expiring","Completed"))))))</f>
        <v/>
      </c>
      <c r="U92" s="60" t="str">
        <f ca="1">IF(OR($A92="",U$6=""),"",IF($AB92="Left","–",IF(_calc!R92=0,"–",IF(_calc!AN92=0,IF(_calc!DB92&gt;0,"Failed",IF(AND(_calc!FP92&gt;0,TODAY()&gt;_calc!FP92),"Overdue","Planned")),IF(_calc!BJ92=0,"Expired",IF(_calc!CF92=0,"Expiring","Completed"))))))</f>
        <v/>
      </c>
      <c r="V92" s="60" t="str">
        <f ca="1">IF(OR($A92="",V$6=""),"",IF($AB92="Left","–",IF(_calc!S92=0,"–",IF(_calc!AO92=0,IF(_calc!DC92&gt;0,"Failed",IF(AND(_calc!FQ92&gt;0,TODAY()&gt;_calc!FQ92),"Overdue","Planned")),IF(_calc!BK92=0,"Expired",IF(_calc!CG92=0,"Expiring","Completed"))))))</f>
        <v/>
      </c>
      <c r="W92" s="60" t="str">
        <f ca="1">IF(OR($A92="",W$6=""),"",IF($AB92="Left","–",IF(_calc!T92=0,"–",IF(_calc!AP92=0,IF(_calc!DD92&gt;0,"Failed",IF(AND(_calc!FR92&gt;0,TODAY()&gt;_calc!FR92),"Overdue","Planned")),IF(_calc!BL92=0,"Expired",IF(_calc!CH92=0,"Expiring","Completed"))))))</f>
        <v/>
      </c>
      <c r="X92" s="60" t="str">
        <f ca="1">IF(OR($A92="",X$6=""),"",IF($AB92="Left","–",IF(_calc!U92=0,"–",IF(_calc!AQ92=0,IF(_calc!DE92&gt;0,"Failed",IF(AND(_calc!FS92&gt;0,TODAY()&gt;_calc!FS92),"Overdue","Planned")),IF(_calc!BM92=0,"Expired",IF(_calc!CI92=0,"Expiring","Completed"))))))</f>
        <v/>
      </c>
      <c r="Y92" s="60" t="str">
        <f ca="1">IF(OR($A92="",Y$6=""),"",IF($AB92="Left","–",IF(_calc!V92=0,"–",IF(_calc!AR92=0,IF(_calc!DF92&gt;0,"Failed",IF(AND(_calc!FT92&gt;0,TODAY()&gt;_calc!FT92),"Overdue","Planned")),IF(_calc!BN92=0,"Expired",IF(_calc!CJ92=0,"Expiring","Completed"))))))</f>
        <v/>
      </c>
      <c r="Z92" s="60" t="str">
        <f ca="1">IF(OR($A92="",Z$6=""),"",IF($AB92="Left","–",IF(_calc!W92=0,"–",IF(_calc!AS92=0,IF(_calc!DG92&gt;0,"Failed",IF(AND(_calc!FU92&gt;0,TODAY()&gt;_calc!FU92),"Overdue","Planned")),IF(_calc!BO92=0,"Expired",IF(_calc!CK92=0,"Expiring","Completed"))))))</f>
        <v/>
      </c>
      <c r="AA92" s="60" t="str">
        <f ca="1">IF(OR($A92="",AA$6=""),"",IF($AB92="Left","–",IF(_calc!X92=0,"–",IF(_calc!AT92=0,IF(_calc!DH92&gt;0,"Failed",IF(AND(_calc!FV92&gt;0,TODAY()&gt;_calc!FV92),"Overdue","Planned")),IF(_calc!BP92=0,"Expired",IF(_calc!CL92=0,"Expiring","Completed"))))))</f>
        <v/>
      </c>
      <c r="AB92" t="str">
        <f>IF(People!$A90="","",People!$G90&amp;"")</f>
        <v/>
      </c>
    </row>
    <row r="93" spans="1:28" ht="18" customHeight="1" x14ac:dyDescent="0.3">
      <c r="A93" s="31" t="str">
        <f>IF(People!$A91="","",People!$A91&amp;"")</f>
        <v/>
      </c>
      <c r="B93" s="32" t="str">
        <f>IF(People!$A91="","",People!$B91&amp;"")</f>
        <v/>
      </c>
      <c r="C93" s="31" t="str">
        <f>IF(People!$A91="","",People!$C91&amp;"")</f>
        <v/>
      </c>
      <c r="D93" s="31" t="str">
        <f>IF(People!$A91="","",People!$D91&amp;"")</f>
        <v/>
      </c>
      <c r="E93" s="35" t="str">
        <f t="shared" si="7"/>
        <v/>
      </c>
      <c r="F93" s="35" t="str">
        <f t="shared" si="8"/>
        <v/>
      </c>
      <c r="G93" s="59" t="str">
        <f t="shared" si="9"/>
        <v/>
      </c>
      <c r="H93" s="60" t="str">
        <f ca="1">IF(OR($A93="",H$6=""),"",IF($AB93="Left","–",IF(_calc!E93=0,"–",IF(_calc!AA93=0,IF(_calc!CO93&gt;0,"Failed",IF(AND(_calc!FC93&gt;0,TODAY()&gt;_calc!FC93),"Overdue","Planned")),IF(_calc!AW93=0,"Expired",IF(_calc!BS93=0,"Expiring","Completed"))))))</f>
        <v/>
      </c>
      <c r="I93" s="60" t="str">
        <f ca="1">IF(OR($A93="",I$6=""),"",IF($AB93="Left","–",IF(_calc!F93=0,"–",IF(_calc!AB93=0,IF(_calc!CP93&gt;0,"Failed",IF(AND(_calc!FD93&gt;0,TODAY()&gt;_calc!FD93),"Overdue","Planned")),IF(_calc!AX93=0,"Expired",IF(_calc!BT93=0,"Expiring","Completed"))))))</f>
        <v/>
      </c>
      <c r="J93" s="60" t="str">
        <f ca="1">IF(OR($A93="",J$6=""),"",IF($AB93="Left","–",IF(_calc!G93=0,"–",IF(_calc!AC93=0,IF(_calc!CQ93&gt;0,"Failed",IF(AND(_calc!FE93&gt;0,TODAY()&gt;_calc!FE93),"Overdue","Planned")),IF(_calc!AY93=0,"Expired",IF(_calc!BU93=0,"Expiring","Completed"))))))</f>
        <v/>
      </c>
      <c r="K93" s="60" t="str">
        <f ca="1">IF(OR($A93="",K$6=""),"",IF($AB93="Left","–",IF(_calc!H93=0,"–",IF(_calc!AD93=0,IF(_calc!CR93&gt;0,"Failed",IF(AND(_calc!FF93&gt;0,TODAY()&gt;_calc!FF93),"Overdue","Planned")),IF(_calc!AZ93=0,"Expired",IF(_calc!BV93=0,"Expiring","Completed"))))))</f>
        <v/>
      </c>
      <c r="L93" s="60" t="str">
        <f ca="1">IF(OR($A93="",L$6=""),"",IF($AB93="Left","–",IF(_calc!I93=0,"–",IF(_calc!AE93=0,IF(_calc!CS93&gt;0,"Failed",IF(AND(_calc!FG93&gt;0,TODAY()&gt;_calc!FG93),"Overdue","Planned")),IF(_calc!BA93=0,"Expired",IF(_calc!BW93=0,"Expiring","Completed"))))))</f>
        <v/>
      </c>
      <c r="M93" s="60" t="str">
        <f ca="1">IF(OR($A93="",M$6=""),"",IF($AB93="Left","–",IF(_calc!J93=0,"–",IF(_calc!AF93=0,IF(_calc!CT93&gt;0,"Failed",IF(AND(_calc!FH93&gt;0,TODAY()&gt;_calc!FH93),"Overdue","Planned")),IF(_calc!BB93=0,"Expired",IF(_calc!BX93=0,"Expiring","Completed"))))))</f>
        <v/>
      </c>
      <c r="N93" s="60" t="str">
        <f ca="1">IF(OR($A93="",N$6=""),"",IF($AB93="Left","–",IF(_calc!K93=0,"–",IF(_calc!AG93=0,IF(_calc!CU93&gt;0,"Failed",IF(AND(_calc!FI93&gt;0,TODAY()&gt;_calc!FI93),"Overdue","Planned")),IF(_calc!BC93=0,"Expired",IF(_calc!BY93=0,"Expiring","Completed"))))))</f>
        <v/>
      </c>
      <c r="O93" s="60" t="str">
        <f ca="1">IF(OR($A93="",O$6=""),"",IF($AB93="Left","–",IF(_calc!L93=0,"–",IF(_calc!AH93=0,IF(_calc!CV93&gt;0,"Failed",IF(AND(_calc!FJ93&gt;0,TODAY()&gt;_calc!FJ93),"Overdue","Planned")),IF(_calc!BD93=0,"Expired",IF(_calc!BZ93=0,"Expiring","Completed"))))))</f>
        <v/>
      </c>
      <c r="P93" s="60" t="str">
        <f ca="1">IF(OR($A93="",P$6=""),"",IF($AB93="Left","–",IF(_calc!M93=0,"–",IF(_calc!AI93=0,IF(_calc!CW93&gt;0,"Failed",IF(AND(_calc!FK93&gt;0,TODAY()&gt;_calc!FK93),"Overdue","Planned")),IF(_calc!BE93=0,"Expired",IF(_calc!CA93=0,"Expiring","Completed"))))))</f>
        <v/>
      </c>
      <c r="Q93" s="60" t="str">
        <f ca="1">IF(OR($A93="",Q$6=""),"",IF($AB93="Left","–",IF(_calc!N93=0,"–",IF(_calc!AJ93=0,IF(_calc!CX93&gt;0,"Failed",IF(AND(_calc!FL93&gt;0,TODAY()&gt;_calc!FL93),"Overdue","Planned")),IF(_calc!BF93=0,"Expired",IF(_calc!CB93=0,"Expiring","Completed"))))))</f>
        <v/>
      </c>
      <c r="R93" s="60" t="str">
        <f ca="1">IF(OR($A93="",R$6=""),"",IF($AB93="Left","–",IF(_calc!O93=0,"–",IF(_calc!AK93=0,IF(_calc!CY93&gt;0,"Failed",IF(AND(_calc!FM93&gt;0,TODAY()&gt;_calc!FM93),"Overdue","Planned")),IF(_calc!BG93=0,"Expired",IF(_calc!CC93=0,"Expiring","Completed"))))))</f>
        <v/>
      </c>
      <c r="S93" s="60" t="str">
        <f ca="1">IF(OR($A93="",S$6=""),"",IF($AB93="Left","–",IF(_calc!P93=0,"–",IF(_calc!AL93=0,IF(_calc!CZ93&gt;0,"Failed",IF(AND(_calc!FN93&gt;0,TODAY()&gt;_calc!FN93),"Overdue","Planned")),IF(_calc!BH93=0,"Expired",IF(_calc!CD93=0,"Expiring","Completed"))))))</f>
        <v/>
      </c>
      <c r="T93" s="60" t="str">
        <f ca="1">IF(OR($A93="",T$6=""),"",IF($AB93="Left","–",IF(_calc!Q93=0,"–",IF(_calc!AM93=0,IF(_calc!DA93&gt;0,"Failed",IF(AND(_calc!FO93&gt;0,TODAY()&gt;_calc!FO93),"Overdue","Planned")),IF(_calc!BI93=0,"Expired",IF(_calc!CE93=0,"Expiring","Completed"))))))</f>
        <v/>
      </c>
      <c r="U93" s="60" t="str">
        <f ca="1">IF(OR($A93="",U$6=""),"",IF($AB93="Left","–",IF(_calc!R93=0,"–",IF(_calc!AN93=0,IF(_calc!DB93&gt;0,"Failed",IF(AND(_calc!FP93&gt;0,TODAY()&gt;_calc!FP93),"Overdue","Planned")),IF(_calc!BJ93=0,"Expired",IF(_calc!CF93=0,"Expiring","Completed"))))))</f>
        <v/>
      </c>
      <c r="V93" s="60" t="str">
        <f ca="1">IF(OR($A93="",V$6=""),"",IF($AB93="Left","–",IF(_calc!S93=0,"–",IF(_calc!AO93=0,IF(_calc!DC93&gt;0,"Failed",IF(AND(_calc!FQ93&gt;0,TODAY()&gt;_calc!FQ93),"Overdue","Planned")),IF(_calc!BK93=0,"Expired",IF(_calc!CG93=0,"Expiring","Completed"))))))</f>
        <v/>
      </c>
      <c r="W93" s="60" t="str">
        <f ca="1">IF(OR($A93="",W$6=""),"",IF($AB93="Left","–",IF(_calc!T93=0,"–",IF(_calc!AP93=0,IF(_calc!DD93&gt;0,"Failed",IF(AND(_calc!FR93&gt;0,TODAY()&gt;_calc!FR93),"Overdue","Planned")),IF(_calc!BL93=0,"Expired",IF(_calc!CH93=0,"Expiring","Completed"))))))</f>
        <v/>
      </c>
      <c r="X93" s="60" t="str">
        <f ca="1">IF(OR($A93="",X$6=""),"",IF($AB93="Left","–",IF(_calc!U93=0,"–",IF(_calc!AQ93=0,IF(_calc!DE93&gt;0,"Failed",IF(AND(_calc!FS93&gt;0,TODAY()&gt;_calc!FS93),"Overdue","Planned")),IF(_calc!BM93=0,"Expired",IF(_calc!CI93=0,"Expiring","Completed"))))))</f>
        <v/>
      </c>
      <c r="Y93" s="60" t="str">
        <f ca="1">IF(OR($A93="",Y$6=""),"",IF($AB93="Left","–",IF(_calc!V93=0,"–",IF(_calc!AR93=0,IF(_calc!DF93&gt;0,"Failed",IF(AND(_calc!FT93&gt;0,TODAY()&gt;_calc!FT93),"Overdue","Planned")),IF(_calc!BN93=0,"Expired",IF(_calc!CJ93=0,"Expiring","Completed"))))))</f>
        <v/>
      </c>
      <c r="Z93" s="60" t="str">
        <f ca="1">IF(OR($A93="",Z$6=""),"",IF($AB93="Left","–",IF(_calc!W93=0,"–",IF(_calc!AS93=0,IF(_calc!DG93&gt;0,"Failed",IF(AND(_calc!FU93&gt;0,TODAY()&gt;_calc!FU93),"Overdue","Planned")),IF(_calc!BO93=0,"Expired",IF(_calc!CK93=0,"Expiring","Completed"))))))</f>
        <v/>
      </c>
      <c r="AA93" s="60" t="str">
        <f ca="1">IF(OR($A93="",AA$6=""),"",IF($AB93="Left","–",IF(_calc!X93=0,"–",IF(_calc!AT93=0,IF(_calc!DH93&gt;0,"Failed",IF(AND(_calc!FV93&gt;0,TODAY()&gt;_calc!FV93),"Overdue","Planned")),IF(_calc!BP93=0,"Expired",IF(_calc!CL93=0,"Expiring","Completed"))))))</f>
        <v/>
      </c>
      <c r="AB93" t="str">
        <f>IF(People!$A91="","",People!$G91&amp;"")</f>
        <v/>
      </c>
    </row>
    <row r="94" spans="1:28" ht="18" customHeight="1" x14ac:dyDescent="0.3">
      <c r="A94" s="31" t="str">
        <f>IF(People!$A92="","",People!$A92&amp;"")</f>
        <v/>
      </c>
      <c r="B94" s="32" t="str">
        <f>IF(People!$A92="","",People!$B92&amp;"")</f>
        <v/>
      </c>
      <c r="C94" s="31" t="str">
        <f>IF(People!$A92="","",People!$C92&amp;"")</f>
        <v/>
      </c>
      <c r="D94" s="31" t="str">
        <f>IF(People!$A92="","",People!$D92&amp;"")</f>
        <v/>
      </c>
      <c r="E94" s="35" t="str">
        <f t="shared" si="7"/>
        <v/>
      </c>
      <c r="F94" s="35" t="str">
        <f t="shared" si="8"/>
        <v/>
      </c>
      <c r="G94" s="59" t="str">
        <f t="shared" si="9"/>
        <v/>
      </c>
      <c r="H94" s="60" t="str">
        <f ca="1">IF(OR($A94="",H$6=""),"",IF($AB94="Left","–",IF(_calc!E94=0,"–",IF(_calc!AA94=0,IF(_calc!CO94&gt;0,"Failed",IF(AND(_calc!FC94&gt;0,TODAY()&gt;_calc!FC94),"Overdue","Planned")),IF(_calc!AW94=0,"Expired",IF(_calc!BS94=0,"Expiring","Completed"))))))</f>
        <v/>
      </c>
      <c r="I94" s="60" t="str">
        <f ca="1">IF(OR($A94="",I$6=""),"",IF($AB94="Left","–",IF(_calc!F94=0,"–",IF(_calc!AB94=0,IF(_calc!CP94&gt;0,"Failed",IF(AND(_calc!FD94&gt;0,TODAY()&gt;_calc!FD94),"Overdue","Planned")),IF(_calc!AX94=0,"Expired",IF(_calc!BT94=0,"Expiring","Completed"))))))</f>
        <v/>
      </c>
      <c r="J94" s="60" t="str">
        <f ca="1">IF(OR($A94="",J$6=""),"",IF($AB94="Left","–",IF(_calc!G94=0,"–",IF(_calc!AC94=0,IF(_calc!CQ94&gt;0,"Failed",IF(AND(_calc!FE94&gt;0,TODAY()&gt;_calc!FE94),"Overdue","Planned")),IF(_calc!AY94=0,"Expired",IF(_calc!BU94=0,"Expiring","Completed"))))))</f>
        <v/>
      </c>
      <c r="K94" s="60" t="str">
        <f ca="1">IF(OR($A94="",K$6=""),"",IF($AB94="Left","–",IF(_calc!H94=0,"–",IF(_calc!AD94=0,IF(_calc!CR94&gt;0,"Failed",IF(AND(_calc!FF94&gt;0,TODAY()&gt;_calc!FF94),"Overdue","Planned")),IF(_calc!AZ94=0,"Expired",IF(_calc!BV94=0,"Expiring","Completed"))))))</f>
        <v/>
      </c>
      <c r="L94" s="60" t="str">
        <f ca="1">IF(OR($A94="",L$6=""),"",IF($AB94="Left","–",IF(_calc!I94=0,"–",IF(_calc!AE94=0,IF(_calc!CS94&gt;0,"Failed",IF(AND(_calc!FG94&gt;0,TODAY()&gt;_calc!FG94),"Overdue","Planned")),IF(_calc!BA94=0,"Expired",IF(_calc!BW94=0,"Expiring","Completed"))))))</f>
        <v/>
      </c>
      <c r="M94" s="60" t="str">
        <f ca="1">IF(OR($A94="",M$6=""),"",IF($AB94="Left","–",IF(_calc!J94=0,"–",IF(_calc!AF94=0,IF(_calc!CT94&gt;0,"Failed",IF(AND(_calc!FH94&gt;0,TODAY()&gt;_calc!FH94),"Overdue","Planned")),IF(_calc!BB94=0,"Expired",IF(_calc!BX94=0,"Expiring","Completed"))))))</f>
        <v/>
      </c>
      <c r="N94" s="60" t="str">
        <f ca="1">IF(OR($A94="",N$6=""),"",IF($AB94="Left","–",IF(_calc!K94=0,"–",IF(_calc!AG94=0,IF(_calc!CU94&gt;0,"Failed",IF(AND(_calc!FI94&gt;0,TODAY()&gt;_calc!FI94),"Overdue","Planned")),IF(_calc!BC94=0,"Expired",IF(_calc!BY94=0,"Expiring","Completed"))))))</f>
        <v/>
      </c>
      <c r="O94" s="60" t="str">
        <f ca="1">IF(OR($A94="",O$6=""),"",IF($AB94="Left","–",IF(_calc!L94=0,"–",IF(_calc!AH94=0,IF(_calc!CV94&gt;0,"Failed",IF(AND(_calc!FJ94&gt;0,TODAY()&gt;_calc!FJ94),"Overdue","Planned")),IF(_calc!BD94=0,"Expired",IF(_calc!BZ94=0,"Expiring","Completed"))))))</f>
        <v/>
      </c>
      <c r="P94" s="60" t="str">
        <f ca="1">IF(OR($A94="",P$6=""),"",IF($AB94="Left","–",IF(_calc!M94=0,"–",IF(_calc!AI94=0,IF(_calc!CW94&gt;0,"Failed",IF(AND(_calc!FK94&gt;0,TODAY()&gt;_calc!FK94),"Overdue","Planned")),IF(_calc!BE94=0,"Expired",IF(_calc!CA94=0,"Expiring","Completed"))))))</f>
        <v/>
      </c>
      <c r="Q94" s="60" t="str">
        <f ca="1">IF(OR($A94="",Q$6=""),"",IF($AB94="Left","–",IF(_calc!N94=0,"–",IF(_calc!AJ94=0,IF(_calc!CX94&gt;0,"Failed",IF(AND(_calc!FL94&gt;0,TODAY()&gt;_calc!FL94),"Overdue","Planned")),IF(_calc!BF94=0,"Expired",IF(_calc!CB94=0,"Expiring","Completed"))))))</f>
        <v/>
      </c>
      <c r="R94" s="60" t="str">
        <f ca="1">IF(OR($A94="",R$6=""),"",IF($AB94="Left","–",IF(_calc!O94=0,"–",IF(_calc!AK94=0,IF(_calc!CY94&gt;0,"Failed",IF(AND(_calc!FM94&gt;0,TODAY()&gt;_calc!FM94),"Overdue","Planned")),IF(_calc!BG94=0,"Expired",IF(_calc!CC94=0,"Expiring","Completed"))))))</f>
        <v/>
      </c>
      <c r="S94" s="60" t="str">
        <f ca="1">IF(OR($A94="",S$6=""),"",IF($AB94="Left","–",IF(_calc!P94=0,"–",IF(_calc!AL94=0,IF(_calc!CZ94&gt;0,"Failed",IF(AND(_calc!FN94&gt;0,TODAY()&gt;_calc!FN94),"Overdue","Planned")),IF(_calc!BH94=0,"Expired",IF(_calc!CD94=0,"Expiring","Completed"))))))</f>
        <v/>
      </c>
      <c r="T94" s="60" t="str">
        <f ca="1">IF(OR($A94="",T$6=""),"",IF($AB94="Left","–",IF(_calc!Q94=0,"–",IF(_calc!AM94=0,IF(_calc!DA94&gt;0,"Failed",IF(AND(_calc!FO94&gt;0,TODAY()&gt;_calc!FO94),"Overdue","Planned")),IF(_calc!BI94=0,"Expired",IF(_calc!CE94=0,"Expiring","Completed"))))))</f>
        <v/>
      </c>
      <c r="U94" s="60" t="str">
        <f ca="1">IF(OR($A94="",U$6=""),"",IF($AB94="Left","–",IF(_calc!R94=0,"–",IF(_calc!AN94=0,IF(_calc!DB94&gt;0,"Failed",IF(AND(_calc!FP94&gt;0,TODAY()&gt;_calc!FP94),"Overdue","Planned")),IF(_calc!BJ94=0,"Expired",IF(_calc!CF94=0,"Expiring","Completed"))))))</f>
        <v/>
      </c>
      <c r="V94" s="60" t="str">
        <f ca="1">IF(OR($A94="",V$6=""),"",IF($AB94="Left","–",IF(_calc!S94=0,"–",IF(_calc!AO94=0,IF(_calc!DC94&gt;0,"Failed",IF(AND(_calc!FQ94&gt;0,TODAY()&gt;_calc!FQ94),"Overdue","Planned")),IF(_calc!BK94=0,"Expired",IF(_calc!CG94=0,"Expiring","Completed"))))))</f>
        <v/>
      </c>
      <c r="W94" s="60" t="str">
        <f ca="1">IF(OR($A94="",W$6=""),"",IF($AB94="Left","–",IF(_calc!T94=0,"–",IF(_calc!AP94=0,IF(_calc!DD94&gt;0,"Failed",IF(AND(_calc!FR94&gt;0,TODAY()&gt;_calc!FR94),"Overdue","Planned")),IF(_calc!BL94=0,"Expired",IF(_calc!CH94=0,"Expiring","Completed"))))))</f>
        <v/>
      </c>
      <c r="X94" s="60" t="str">
        <f ca="1">IF(OR($A94="",X$6=""),"",IF($AB94="Left","–",IF(_calc!U94=0,"–",IF(_calc!AQ94=0,IF(_calc!DE94&gt;0,"Failed",IF(AND(_calc!FS94&gt;0,TODAY()&gt;_calc!FS94),"Overdue","Planned")),IF(_calc!BM94=0,"Expired",IF(_calc!CI94=0,"Expiring","Completed"))))))</f>
        <v/>
      </c>
      <c r="Y94" s="60" t="str">
        <f ca="1">IF(OR($A94="",Y$6=""),"",IF($AB94="Left","–",IF(_calc!V94=0,"–",IF(_calc!AR94=0,IF(_calc!DF94&gt;0,"Failed",IF(AND(_calc!FT94&gt;0,TODAY()&gt;_calc!FT94),"Overdue","Planned")),IF(_calc!BN94=0,"Expired",IF(_calc!CJ94=0,"Expiring","Completed"))))))</f>
        <v/>
      </c>
      <c r="Z94" s="60" t="str">
        <f ca="1">IF(OR($A94="",Z$6=""),"",IF($AB94="Left","–",IF(_calc!W94=0,"–",IF(_calc!AS94=0,IF(_calc!DG94&gt;0,"Failed",IF(AND(_calc!FU94&gt;0,TODAY()&gt;_calc!FU94),"Overdue","Planned")),IF(_calc!BO94=0,"Expired",IF(_calc!CK94=0,"Expiring","Completed"))))))</f>
        <v/>
      </c>
      <c r="AA94" s="60" t="str">
        <f ca="1">IF(OR($A94="",AA$6=""),"",IF($AB94="Left","–",IF(_calc!X94=0,"–",IF(_calc!AT94=0,IF(_calc!DH94&gt;0,"Failed",IF(AND(_calc!FV94&gt;0,TODAY()&gt;_calc!FV94),"Overdue","Planned")),IF(_calc!BP94=0,"Expired",IF(_calc!CL94=0,"Expiring","Completed"))))))</f>
        <v/>
      </c>
      <c r="AB94" t="str">
        <f>IF(People!$A92="","",People!$G92&amp;"")</f>
        <v/>
      </c>
    </row>
    <row r="95" spans="1:28" ht="18" customHeight="1" x14ac:dyDescent="0.3">
      <c r="A95" s="31" t="str">
        <f>IF(People!$A93="","",People!$A93&amp;"")</f>
        <v/>
      </c>
      <c r="B95" s="32" t="str">
        <f>IF(People!$A93="","",People!$B93&amp;"")</f>
        <v/>
      </c>
      <c r="C95" s="31" t="str">
        <f>IF(People!$A93="","",People!$C93&amp;"")</f>
        <v/>
      </c>
      <c r="D95" s="31" t="str">
        <f>IF(People!$A93="","",People!$D93&amp;"")</f>
        <v/>
      </c>
      <c r="E95" s="35" t="str">
        <f t="shared" si="7"/>
        <v/>
      </c>
      <c r="F95" s="35" t="str">
        <f t="shared" si="8"/>
        <v/>
      </c>
      <c r="G95" s="59" t="str">
        <f t="shared" si="9"/>
        <v/>
      </c>
      <c r="H95" s="60" t="str">
        <f ca="1">IF(OR($A95="",H$6=""),"",IF($AB95="Left","–",IF(_calc!E95=0,"–",IF(_calc!AA95=0,IF(_calc!CO95&gt;0,"Failed",IF(AND(_calc!FC95&gt;0,TODAY()&gt;_calc!FC95),"Overdue","Planned")),IF(_calc!AW95=0,"Expired",IF(_calc!BS95=0,"Expiring","Completed"))))))</f>
        <v/>
      </c>
      <c r="I95" s="60" t="str">
        <f ca="1">IF(OR($A95="",I$6=""),"",IF($AB95="Left","–",IF(_calc!F95=0,"–",IF(_calc!AB95=0,IF(_calc!CP95&gt;0,"Failed",IF(AND(_calc!FD95&gt;0,TODAY()&gt;_calc!FD95),"Overdue","Planned")),IF(_calc!AX95=0,"Expired",IF(_calc!BT95=0,"Expiring","Completed"))))))</f>
        <v/>
      </c>
      <c r="J95" s="60" t="str">
        <f ca="1">IF(OR($A95="",J$6=""),"",IF($AB95="Left","–",IF(_calc!G95=0,"–",IF(_calc!AC95=0,IF(_calc!CQ95&gt;0,"Failed",IF(AND(_calc!FE95&gt;0,TODAY()&gt;_calc!FE95),"Overdue","Planned")),IF(_calc!AY95=0,"Expired",IF(_calc!BU95=0,"Expiring","Completed"))))))</f>
        <v/>
      </c>
      <c r="K95" s="60" t="str">
        <f ca="1">IF(OR($A95="",K$6=""),"",IF($AB95="Left","–",IF(_calc!H95=0,"–",IF(_calc!AD95=0,IF(_calc!CR95&gt;0,"Failed",IF(AND(_calc!FF95&gt;0,TODAY()&gt;_calc!FF95),"Overdue","Planned")),IF(_calc!AZ95=0,"Expired",IF(_calc!BV95=0,"Expiring","Completed"))))))</f>
        <v/>
      </c>
      <c r="L95" s="60" t="str">
        <f ca="1">IF(OR($A95="",L$6=""),"",IF($AB95="Left","–",IF(_calc!I95=0,"–",IF(_calc!AE95=0,IF(_calc!CS95&gt;0,"Failed",IF(AND(_calc!FG95&gt;0,TODAY()&gt;_calc!FG95),"Overdue","Planned")),IF(_calc!BA95=0,"Expired",IF(_calc!BW95=0,"Expiring","Completed"))))))</f>
        <v/>
      </c>
      <c r="M95" s="60" t="str">
        <f ca="1">IF(OR($A95="",M$6=""),"",IF($AB95="Left","–",IF(_calc!J95=0,"–",IF(_calc!AF95=0,IF(_calc!CT95&gt;0,"Failed",IF(AND(_calc!FH95&gt;0,TODAY()&gt;_calc!FH95),"Overdue","Planned")),IF(_calc!BB95=0,"Expired",IF(_calc!BX95=0,"Expiring","Completed"))))))</f>
        <v/>
      </c>
      <c r="N95" s="60" t="str">
        <f ca="1">IF(OR($A95="",N$6=""),"",IF($AB95="Left","–",IF(_calc!K95=0,"–",IF(_calc!AG95=0,IF(_calc!CU95&gt;0,"Failed",IF(AND(_calc!FI95&gt;0,TODAY()&gt;_calc!FI95),"Overdue","Planned")),IF(_calc!BC95=0,"Expired",IF(_calc!BY95=0,"Expiring","Completed"))))))</f>
        <v/>
      </c>
      <c r="O95" s="60" t="str">
        <f ca="1">IF(OR($A95="",O$6=""),"",IF($AB95="Left","–",IF(_calc!L95=0,"–",IF(_calc!AH95=0,IF(_calc!CV95&gt;0,"Failed",IF(AND(_calc!FJ95&gt;0,TODAY()&gt;_calc!FJ95),"Overdue","Planned")),IF(_calc!BD95=0,"Expired",IF(_calc!BZ95=0,"Expiring","Completed"))))))</f>
        <v/>
      </c>
      <c r="P95" s="60" t="str">
        <f ca="1">IF(OR($A95="",P$6=""),"",IF($AB95="Left","–",IF(_calc!M95=0,"–",IF(_calc!AI95=0,IF(_calc!CW95&gt;0,"Failed",IF(AND(_calc!FK95&gt;0,TODAY()&gt;_calc!FK95),"Overdue","Planned")),IF(_calc!BE95=0,"Expired",IF(_calc!CA95=0,"Expiring","Completed"))))))</f>
        <v/>
      </c>
      <c r="Q95" s="60" t="str">
        <f ca="1">IF(OR($A95="",Q$6=""),"",IF($AB95="Left","–",IF(_calc!N95=0,"–",IF(_calc!AJ95=0,IF(_calc!CX95&gt;0,"Failed",IF(AND(_calc!FL95&gt;0,TODAY()&gt;_calc!FL95),"Overdue","Planned")),IF(_calc!BF95=0,"Expired",IF(_calc!CB95=0,"Expiring","Completed"))))))</f>
        <v/>
      </c>
      <c r="R95" s="60" t="str">
        <f ca="1">IF(OR($A95="",R$6=""),"",IF($AB95="Left","–",IF(_calc!O95=0,"–",IF(_calc!AK95=0,IF(_calc!CY95&gt;0,"Failed",IF(AND(_calc!FM95&gt;0,TODAY()&gt;_calc!FM95),"Overdue","Planned")),IF(_calc!BG95=0,"Expired",IF(_calc!CC95=0,"Expiring","Completed"))))))</f>
        <v/>
      </c>
      <c r="S95" s="60" t="str">
        <f ca="1">IF(OR($A95="",S$6=""),"",IF($AB95="Left","–",IF(_calc!P95=0,"–",IF(_calc!AL95=0,IF(_calc!CZ95&gt;0,"Failed",IF(AND(_calc!FN95&gt;0,TODAY()&gt;_calc!FN95),"Overdue","Planned")),IF(_calc!BH95=0,"Expired",IF(_calc!CD95=0,"Expiring","Completed"))))))</f>
        <v/>
      </c>
      <c r="T95" s="60" t="str">
        <f ca="1">IF(OR($A95="",T$6=""),"",IF($AB95="Left","–",IF(_calc!Q95=0,"–",IF(_calc!AM95=0,IF(_calc!DA95&gt;0,"Failed",IF(AND(_calc!FO95&gt;0,TODAY()&gt;_calc!FO95),"Overdue","Planned")),IF(_calc!BI95=0,"Expired",IF(_calc!CE95=0,"Expiring","Completed"))))))</f>
        <v/>
      </c>
      <c r="U95" s="60" t="str">
        <f ca="1">IF(OR($A95="",U$6=""),"",IF($AB95="Left","–",IF(_calc!R95=0,"–",IF(_calc!AN95=0,IF(_calc!DB95&gt;0,"Failed",IF(AND(_calc!FP95&gt;0,TODAY()&gt;_calc!FP95),"Overdue","Planned")),IF(_calc!BJ95=0,"Expired",IF(_calc!CF95=0,"Expiring","Completed"))))))</f>
        <v/>
      </c>
      <c r="V95" s="60" t="str">
        <f ca="1">IF(OR($A95="",V$6=""),"",IF($AB95="Left","–",IF(_calc!S95=0,"–",IF(_calc!AO95=0,IF(_calc!DC95&gt;0,"Failed",IF(AND(_calc!FQ95&gt;0,TODAY()&gt;_calc!FQ95),"Overdue","Planned")),IF(_calc!BK95=0,"Expired",IF(_calc!CG95=0,"Expiring","Completed"))))))</f>
        <v/>
      </c>
      <c r="W95" s="60" t="str">
        <f ca="1">IF(OR($A95="",W$6=""),"",IF($AB95="Left","–",IF(_calc!T95=0,"–",IF(_calc!AP95=0,IF(_calc!DD95&gt;0,"Failed",IF(AND(_calc!FR95&gt;0,TODAY()&gt;_calc!FR95),"Overdue","Planned")),IF(_calc!BL95=0,"Expired",IF(_calc!CH95=0,"Expiring","Completed"))))))</f>
        <v/>
      </c>
      <c r="X95" s="60" t="str">
        <f ca="1">IF(OR($A95="",X$6=""),"",IF($AB95="Left","–",IF(_calc!U95=0,"–",IF(_calc!AQ95=0,IF(_calc!DE95&gt;0,"Failed",IF(AND(_calc!FS95&gt;0,TODAY()&gt;_calc!FS95),"Overdue","Planned")),IF(_calc!BM95=0,"Expired",IF(_calc!CI95=0,"Expiring","Completed"))))))</f>
        <v/>
      </c>
      <c r="Y95" s="60" t="str">
        <f ca="1">IF(OR($A95="",Y$6=""),"",IF($AB95="Left","–",IF(_calc!V95=0,"–",IF(_calc!AR95=0,IF(_calc!DF95&gt;0,"Failed",IF(AND(_calc!FT95&gt;0,TODAY()&gt;_calc!FT95),"Overdue","Planned")),IF(_calc!BN95=0,"Expired",IF(_calc!CJ95=0,"Expiring","Completed"))))))</f>
        <v/>
      </c>
      <c r="Z95" s="60" t="str">
        <f ca="1">IF(OR($A95="",Z$6=""),"",IF($AB95="Left","–",IF(_calc!W95=0,"–",IF(_calc!AS95=0,IF(_calc!DG95&gt;0,"Failed",IF(AND(_calc!FU95&gt;0,TODAY()&gt;_calc!FU95),"Overdue","Planned")),IF(_calc!BO95=0,"Expired",IF(_calc!CK95=0,"Expiring","Completed"))))))</f>
        <v/>
      </c>
      <c r="AA95" s="60" t="str">
        <f ca="1">IF(OR($A95="",AA$6=""),"",IF($AB95="Left","–",IF(_calc!X95=0,"–",IF(_calc!AT95=0,IF(_calc!DH95&gt;0,"Failed",IF(AND(_calc!FV95&gt;0,TODAY()&gt;_calc!FV95),"Overdue","Planned")),IF(_calc!BP95=0,"Expired",IF(_calc!CL95=0,"Expiring","Completed"))))))</f>
        <v/>
      </c>
      <c r="AB95" t="str">
        <f>IF(People!$A93="","",People!$G93&amp;"")</f>
        <v/>
      </c>
    </row>
    <row r="96" spans="1:28" ht="18" customHeight="1" x14ac:dyDescent="0.3">
      <c r="A96" s="31" t="str">
        <f>IF(People!$A94="","",People!$A94&amp;"")</f>
        <v/>
      </c>
      <c r="B96" s="32" t="str">
        <f>IF(People!$A94="","",People!$B94&amp;"")</f>
        <v/>
      </c>
      <c r="C96" s="31" t="str">
        <f>IF(People!$A94="","",People!$C94&amp;"")</f>
        <v/>
      </c>
      <c r="D96" s="31" t="str">
        <f>IF(People!$A94="","",People!$D94&amp;"")</f>
        <v/>
      </c>
      <c r="E96" s="35" t="str">
        <f t="shared" si="7"/>
        <v/>
      </c>
      <c r="F96" s="35" t="str">
        <f t="shared" si="8"/>
        <v/>
      </c>
      <c r="G96" s="59" t="str">
        <f t="shared" si="9"/>
        <v/>
      </c>
      <c r="H96" s="60" t="str">
        <f ca="1">IF(OR($A96="",H$6=""),"",IF($AB96="Left","–",IF(_calc!E96=0,"–",IF(_calc!AA96=0,IF(_calc!CO96&gt;0,"Failed",IF(AND(_calc!FC96&gt;0,TODAY()&gt;_calc!FC96),"Overdue","Planned")),IF(_calc!AW96=0,"Expired",IF(_calc!BS96=0,"Expiring","Completed"))))))</f>
        <v/>
      </c>
      <c r="I96" s="60" t="str">
        <f ca="1">IF(OR($A96="",I$6=""),"",IF($AB96="Left","–",IF(_calc!F96=0,"–",IF(_calc!AB96=0,IF(_calc!CP96&gt;0,"Failed",IF(AND(_calc!FD96&gt;0,TODAY()&gt;_calc!FD96),"Overdue","Planned")),IF(_calc!AX96=0,"Expired",IF(_calc!BT96=0,"Expiring","Completed"))))))</f>
        <v/>
      </c>
      <c r="J96" s="60" t="str">
        <f ca="1">IF(OR($A96="",J$6=""),"",IF($AB96="Left","–",IF(_calc!G96=0,"–",IF(_calc!AC96=0,IF(_calc!CQ96&gt;0,"Failed",IF(AND(_calc!FE96&gt;0,TODAY()&gt;_calc!FE96),"Overdue","Planned")),IF(_calc!AY96=0,"Expired",IF(_calc!BU96=0,"Expiring","Completed"))))))</f>
        <v/>
      </c>
      <c r="K96" s="60" t="str">
        <f ca="1">IF(OR($A96="",K$6=""),"",IF($AB96="Left","–",IF(_calc!H96=0,"–",IF(_calc!AD96=0,IF(_calc!CR96&gt;0,"Failed",IF(AND(_calc!FF96&gt;0,TODAY()&gt;_calc!FF96),"Overdue","Planned")),IF(_calc!AZ96=0,"Expired",IF(_calc!BV96=0,"Expiring","Completed"))))))</f>
        <v/>
      </c>
      <c r="L96" s="60" t="str">
        <f ca="1">IF(OR($A96="",L$6=""),"",IF($AB96="Left","–",IF(_calc!I96=0,"–",IF(_calc!AE96=0,IF(_calc!CS96&gt;0,"Failed",IF(AND(_calc!FG96&gt;0,TODAY()&gt;_calc!FG96),"Overdue","Planned")),IF(_calc!BA96=0,"Expired",IF(_calc!BW96=0,"Expiring","Completed"))))))</f>
        <v/>
      </c>
      <c r="M96" s="60" t="str">
        <f ca="1">IF(OR($A96="",M$6=""),"",IF($AB96="Left","–",IF(_calc!J96=0,"–",IF(_calc!AF96=0,IF(_calc!CT96&gt;0,"Failed",IF(AND(_calc!FH96&gt;0,TODAY()&gt;_calc!FH96),"Overdue","Planned")),IF(_calc!BB96=0,"Expired",IF(_calc!BX96=0,"Expiring","Completed"))))))</f>
        <v/>
      </c>
      <c r="N96" s="60" t="str">
        <f ca="1">IF(OR($A96="",N$6=""),"",IF($AB96="Left","–",IF(_calc!K96=0,"–",IF(_calc!AG96=0,IF(_calc!CU96&gt;0,"Failed",IF(AND(_calc!FI96&gt;0,TODAY()&gt;_calc!FI96),"Overdue","Planned")),IF(_calc!BC96=0,"Expired",IF(_calc!BY96=0,"Expiring","Completed"))))))</f>
        <v/>
      </c>
      <c r="O96" s="60" t="str">
        <f ca="1">IF(OR($A96="",O$6=""),"",IF($AB96="Left","–",IF(_calc!L96=0,"–",IF(_calc!AH96=0,IF(_calc!CV96&gt;0,"Failed",IF(AND(_calc!FJ96&gt;0,TODAY()&gt;_calc!FJ96),"Overdue","Planned")),IF(_calc!BD96=0,"Expired",IF(_calc!BZ96=0,"Expiring","Completed"))))))</f>
        <v/>
      </c>
      <c r="P96" s="60" t="str">
        <f ca="1">IF(OR($A96="",P$6=""),"",IF($AB96="Left","–",IF(_calc!M96=0,"–",IF(_calc!AI96=0,IF(_calc!CW96&gt;0,"Failed",IF(AND(_calc!FK96&gt;0,TODAY()&gt;_calc!FK96),"Overdue","Planned")),IF(_calc!BE96=0,"Expired",IF(_calc!CA96=0,"Expiring","Completed"))))))</f>
        <v/>
      </c>
      <c r="Q96" s="60" t="str">
        <f ca="1">IF(OR($A96="",Q$6=""),"",IF($AB96="Left","–",IF(_calc!N96=0,"–",IF(_calc!AJ96=0,IF(_calc!CX96&gt;0,"Failed",IF(AND(_calc!FL96&gt;0,TODAY()&gt;_calc!FL96),"Overdue","Planned")),IF(_calc!BF96=0,"Expired",IF(_calc!CB96=0,"Expiring","Completed"))))))</f>
        <v/>
      </c>
      <c r="R96" s="60" t="str">
        <f ca="1">IF(OR($A96="",R$6=""),"",IF($AB96="Left","–",IF(_calc!O96=0,"–",IF(_calc!AK96=0,IF(_calc!CY96&gt;0,"Failed",IF(AND(_calc!FM96&gt;0,TODAY()&gt;_calc!FM96),"Overdue","Planned")),IF(_calc!BG96=0,"Expired",IF(_calc!CC96=0,"Expiring","Completed"))))))</f>
        <v/>
      </c>
      <c r="S96" s="60" t="str">
        <f ca="1">IF(OR($A96="",S$6=""),"",IF($AB96="Left","–",IF(_calc!P96=0,"–",IF(_calc!AL96=0,IF(_calc!CZ96&gt;0,"Failed",IF(AND(_calc!FN96&gt;0,TODAY()&gt;_calc!FN96),"Overdue","Planned")),IF(_calc!BH96=0,"Expired",IF(_calc!CD96=0,"Expiring","Completed"))))))</f>
        <v/>
      </c>
      <c r="T96" s="60" t="str">
        <f ca="1">IF(OR($A96="",T$6=""),"",IF($AB96="Left","–",IF(_calc!Q96=0,"–",IF(_calc!AM96=0,IF(_calc!DA96&gt;0,"Failed",IF(AND(_calc!FO96&gt;0,TODAY()&gt;_calc!FO96),"Overdue","Planned")),IF(_calc!BI96=0,"Expired",IF(_calc!CE96=0,"Expiring","Completed"))))))</f>
        <v/>
      </c>
      <c r="U96" s="60" t="str">
        <f ca="1">IF(OR($A96="",U$6=""),"",IF($AB96="Left","–",IF(_calc!R96=0,"–",IF(_calc!AN96=0,IF(_calc!DB96&gt;0,"Failed",IF(AND(_calc!FP96&gt;0,TODAY()&gt;_calc!FP96),"Overdue","Planned")),IF(_calc!BJ96=0,"Expired",IF(_calc!CF96=0,"Expiring","Completed"))))))</f>
        <v/>
      </c>
      <c r="V96" s="60" t="str">
        <f ca="1">IF(OR($A96="",V$6=""),"",IF($AB96="Left","–",IF(_calc!S96=0,"–",IF(_calc!AO96=0,IF(_calc!DC96&gt;0,"Failed",IF(AND(_calc!FQ96&gt;0,TODAY()&gt;_calc!FQ96),"Overdue","Planned")),IF(_calc!BK96=0,"Expired",IF(_calc!CG96=0,"Expiring","Completed"))))))</f>
        <v/>
      </c>
      <c r="W96" s="60" t="str">
        <f ca="1">IF(OR($A96="",W$6=""),"",IF($AB96="Left","–",IF(_calc!T96=0,"–",IF(_calc!AP96=0,IF(_calc!DD96&gt;0,"Failed",IF(AND(_calc!FR96&gt;0,TODAY()&gt;_calc!FR96),"Overdue","Planned")),IF(_calc!BL96=0,"Expired",IF(_calc!CH96=0,"Expiring","Completed"))))))</f>
        <v/>
      </c>
      <c r="X96" s="60" t="str">
        <f ca="1">IF(OR($A96="",X$6=""),"",IF($AB96="Left","–",IF(_calc!U96=0,"–",IF(_calc!AQ96=0,IF(_calc!DE96&gt;0,"Failed",IF(AND(_calc!FS96&gt;0,TODAY()&gt;_calc!FS96),"Overdue","Planned")),IF(_calc!BM96=0,"Expired",IF(_calc!CI96=0,"Expiring","Completed"))))))</f>
        <v/>
      </c>
      <c r="Y96" s="60" t="str">
        <f ca="1">IF(OR($A96="",Y$6=""),"",IF($AB96="Left","–",IF(_calc!V96=0,"–",IF(_calc!AR96=0,IF(_calc!DF96&gt;0,"Failed",IF(AND(_calc!FT96&gt;0,TODAY()&gt;_calc!FT96),"Overdue","Planned")),IF(_calc!BN96=0,"Expired",IF(_calc!CJ96=0,"Expiring","Completed"))))))</f>
        <v/>
      </c>
      <c r="Z96" s="60" t="str">
        <f ca="1">IF(OR($A96="",Z$6=""),"",IF($AB96="Left","–",IF(_calc!W96=0,"–",IF(_calc!AS96=0,IF(_calc!DG96&gt;0,"Failed",IF(AND(_calc!FU96&gt;0,TODAY()&gt;_calc!FU96),"Overdue","Planned")),IF(_calc!BO96=0,"Expired",IF(_calc!CK96=0,"Expiring","Completed"))))))</f>
        <v/>
      </c>
      <c r="AA96" s="60" t="str">
        <f ca="1">IF(OR($A96="",AA$6=""),"",IF($AB96="Left","–",IF(_calc!X96=0,"–",IF(_calc!AT96=0,IF(_calc!DH96&gt;0,"Failed",IF(AND(_calc!FV96&gt;0,TODAY()&gt;_calc!FV96),"Overdue","Planned")),IF(_calc!BP96=0,"Expired",IF(_calc!CL96=0,"Expiring","Completed"))))))</f>
        <v/>
      </c>
      <c r="AB96" t="str">
        <f>IF(People!$A94="","",People!$G94&amp;"")</f>
        <v/>
      </c>
    </row>
    <row r="97" spans="1:28" ht="18" customHeight="1" x14ac:dyDescent="0.3">
      <c r="A97" s="31" t="str">
        <f>IF(People!$A95="","",People!$A95&amp;"")</f>
        <v/>
      </c>
      <c r="B97" s="32" t="str">
        <f>IF(People!$A95="","",People!$B95&amp;"")</f>
        <v/>
      </c>
      <c r="C97" s="31" t="str">
        <f>IF(People!$A95="","",People!$C95&amp;"")</f>
        <v/>
      </c>
      <c r="D97" s="31" t="str">
        <f>IF(People!$A95="","",People!$D95&amp;"")</f>
        <v/>
      </c>
      <c r="E97" s="35" t="str">
        <f t="shared" si="7"/>
        <v/>
      </c>
      <c r="F97" s="35" t="str">
        <f t="shared" si="8"/>
        <v/>
      </c>
      <c r="G97" s="59" t="str">
        <f t="shared" si="9"/>
        <v/>
      </c>
      <c r="H97" s="60" t="str">
        <f ca="1">IF(OR($A97="",H$6=""),"",IF($AB97="Left","–",IF(_calc!E97=0,"–",IF(_calc!AA97=0,IF(_calc!CO97&gt;0,"Failed",IF(AND(_calc!FC97&gt;0,TODAY()&gt;_calc!FC97),"Overdue","Planned")),IF(_calc!AW97=0,"Expired",IF(_calc!BS97=0,"Expiring","Completed"))))))</f>
        <v/>
      </c>
      <c r="I97" s="60" t="str">
        <f ca="1">IF(OR($A97="",I$6=""),"",IF($AB97="Left","–",IF(_calc!F97=0,"–",IF(_calc!AB97=0,IF(_calc!CP97&gt;0,"Failed",IF(AND(_calc!FD97&gt;0,TODAY()&gt;_calc!FD97),"Overdue","Planned")),IF(_calc!AX97=0,"Expired",IF(_calc!BT97=0,"Expiring","Completed"))))))</f>
        <v/>
      </c>
      <c r="J97" s="60" t="str">
        <f ca="1">IF(OR($A97="",J$6=""),"",IF($AB97="Left","–",IF(_calc!G97=0,"–",IF(_calc!AC97=0,IF(_calc!CQ97&gt;0,"Failed",IF(AND(_calc!FE97&gt;0,TODAY()&gt;_calc!FE97),"Overdue","Planned")),IF(_calc!AY97=0,"Expired",IF(_calc!BU97=0,"Expiring","Completed"))))))</f>
        <v/>
      </c>
      <c r="K97" s="60" t="str">
        <f ca="1">IF(OR($A97="",K$6=""),"",IF($AB97="Left","–",IF(_calc!H97=0,"–",IF(_calc!AD97=0,IF(_calc!CR97&gt;0,"Failed",IF(AND(_calc!FF97&gt;0,TODAY()&gt;_calc!FF97),"Overdue","Planned")),IF(_calc!AZ97=0,"Expired",IF(_calc!BV97=0,"Expiring","Completed"))))))</f>
        <v/>
      </c>
      <c r="L97" s="60" t="str">
        <f ca="1">IF(OR($A97="",L$6=""),"",IF($AB97="Left","–",IF(_calc!I97=0,"–",IF(_calc!AE97=0,IF(_calc!CS97&gt;0,"Failed",IF(AND(_calc!FG97&gt;0,TODAY()&gt;_calc!FG97),"Overdue","Planned")),IF(_calc!BA97=0,"Expired",IF(_calc!BW97=0,"Expiring","Completed"))))))</f>
        <v/>
      </c>
      <c r="M97" s="60" t="str">
        <f ca="1">IF(OR($A97="",M$6=""),"",IF($AB97="Left","–",IF(_calc!J97=0,"–",IF(_calc!AF97=0,IF(_calc!CT97&gt;0,"Failed",IF(AND(_calc!FH97&gt;0,TODAY()&gt;_calc!FH97),"Overdue","Planned")),IF(_calc!BB97=0,"Expired",IF(_calc!BX97=0,"Expiring","Completed"))))))</f>
        <v/>
      </c>
      <c r="N97" s="60" t="str">
        <f ca="1">IF(OR($A97="",N$6=""),"",IF($AB97="Left","–",IF(_calc!K97=0,"–",IF(_calc!AG97=0,IF(_calc!CU97&gt;0,"Failed",IF(AND(_calc!FI97&gt;0,TODAY()&gt;_calc!FI97),"Overdue","Planned")),IF(_calc!BC97=0,"Expired",IF(_calc!BY97=0,"Expiring","Completed"))))))</f>
        <v/>
      </c>
      <c r="O97" s="60" t="str">
        <f ca="1">IF(OR($A97="",O$6=""),"",IF($AB97="Left","–",IF(_calc!L97=0,"–",IF(_calc!AH97=0,IF(_calc!CV97&gt;0,"Failed",IF(AND(_calc!FJ97&gt;0,TODAY()&gt;_calc!FJ97),"Overdue","Planned")),IF(_calc!BD97=0,"Expired",IF(_calc!BZ97=0,"Expiring","Completed"))))))</f>
        <v/>
      </c>
      <c r="P97" s="60" t="str">
        <f ca="1">IF(OR($A97="",P$6=""),"",IF($AB97="Left","–",IF(_calc!M97=0,"–",IF(_calc!AI97=0,IF(_calc!CW97&gt;0,"Failed",IF(AND(_calc!FK97&gt;0,TODAY()&gt;_calc!FK97),"Overdue","Planned")),IF(_calc!BE97=0,"Expired",IF(_calc!CA97=0,"Expiring","Completed"))))))</f>
        <v/>
      </c>
      <c r="Q97" s="60" t="str">
        <f ca="1">IF(OR($A97="",Q$6=""),"",IF($AB97="Left","–",IF(_calc!N97=0,"–",IF(_calc!AJ97=0,IF(_calc!CX97&gt;0,"Failed",IF(AND(_calc!FL97&gt;0,TODAY()&gt;_calc!FL97),"Overdue","Planned")),IF(_calc!BF97=0,"Expired",IF(_calc!CB97=0,"Expiring","Completed"))))))</f>
        <v/>
      </c>
      <c r="R97" s="60" t="str">
        <f ca="1">IF(OR($A97="",R$6=""),"",IF($AB97="Left","–",IF(_calc!O97=0,"–",IF(_calc!AK97=0,IF(_calc!CY97&gt;0,"Failed",IF(AND(_calc!FM97&gt;0,TODAY()&gt;_calc!FM97),"Overdue","Planned")),IF(_calc!BG97=0,"Expired",IF(_calc!CC97=0,"Expiring","Completed"))))))</f>
        <v/>
      </c>
      <c r="S97" s="60" t="str">
        <f ca="1">IF(OR($A97="",S$6=""),"",IF($AB97="Left","–",IF(_calc!P97=0,"–",IF(_calc!AL97=0,IF(_calc!CZ97&gt;0,"Failed",IF(AND(_calc!FN97&gt;0,TODAY()&gt;_calc!FN97),"Overdue","Planned")),IF(_calc!BH97=0,"Expired",IF(_calc!CD97=0,"Expiring","Completed"))))))</f>
        <v/>
      </c>
      <c r="T97" s="60" t="str">
        <f ca="1">IF(OR($A97="",T$6=""),"",IF($AB97="Left","–",IF(_calc!Q97=0,"–",IF(_calc!AM97=0,IF(_calc!DA97&gt;0,"Failed",IF(AND(_calc!FO97&gt;0,TODAY()&gt;_calc!FO97),"Overdue","Planned")),IF(_calc!BI97=0,"Expired",IF(_calc!CE97=0,"Expiring","Completed"))))))</f>
        <v/>
      </c>
      <c r="U97" s="60" t="str">
        <f ca="1">IF(OR($A97="",U$6=""),"",IF($AB97="Left","–",IF(_calc!R97=0,"–",IF(_calc!AN97=0,IF(_calc!DB97&gt;0,"Failed",IF(AND(_calc!FP97&gt;0,TODAY()&gt;_calc!FP97),"Overdue","Planned")),IF(_calc!BJ97=0,"Expired",IF(_calc!CF97=0,"Expiring","Completed"))))))</f>
        <v/>
      </c>
      <c r="V97" s="60" t="str">
        <f ca="1">IF(OR($A97="",V$6=""),"",IF($AB97="Left","–",IF(_calc!S97=0,"–",IF(_calc!AO97=0,IF(_calc!DC97&gt;0,"Failed",IF(AND(_calc!FQ97&gt;0,TODAY()&gt;_calc!FQ97),"Overdue","Planned")),IF(_calc!BK97=0,"Expired",IF(_calc!CG97=0,"Expiring","Completed"))))))</f>
        <v/>
      </c>
      <c r="W97" s="60" t="str">
        <f ca="1">IF(OR($A97="",W$6=""),"",IF($AB97="Left","–",IF(_calc!T97=0,"–",IF(_calc!AP97=0,IF(_calc!DD97&gt;0,"Failed",IF(AND(_calc!FR97&gt;0,TODAY()&gt;_calc!FR97),"Overdue","Planned")),IF(_calc!BL97=0,"Expired",IF(_calc!CH97=0,"Expiring","Completed"))))))</f>
        <v/>
      </c>
      <c r="X97" s="60" t="str">
        <f ca="1">IF(OR($A97="",X$6=""),"",IF($AB97="Left","–",IF(_calc!U97=0,"–",IF(_calc!AQ97=0,IF(_calc!DE97&gt;0,"Failed",IF(AND(_calc!FS97&gt;0,TODAY()&gt;_calc!FS97),"Overdue","Planned")),IF(_calc!BM97=0,"Expired",IF(_calc!CI97=0,"Expiring","Completed"))))))</f>
        <v/>
      </c>
      <c r="Y97" s="60" t="str">
        <f ca="1">IF(OR($A97="",Y$6=""),"",IF($AB97="Left","–",IF(_calc!V97=0,"–",IF(_calc!AR97=0,IF(_calc!DF97&gt;0,"Failed",IF(AND(_calc!FT97&gt;0,TODAY()&gt;_calc!FT97),"Overdue","Planned")),IF(_calc!BN97=0,"Expired",IF(_calc!CJ97=0,"Expiring","Completed"))))))</f>
        <v/>
      </c>
      <c r="Z97" s="60" t="str">
        <f ca="1">IF(OR($A97="",Z$6=""),"",IF($AB97="Left","–",IF(_calc!W97=0,"–",IF(_calc!AS97=0,IF(_calc!DG97&gt;0,"Failed",IF(AND(_calc!FU97&gt;0,TODAY()&gt;_calc!FU97),"Overdue","Planned")),IF(_calc!BO97=0,"Expired",IF(_calc!CK97=0,"Expiring","Completed"))))))</f>
        <v/>
      </c>
      <c r="AA97" s="60" t="str">
        <f ca="1">IF(OR($A97="",AA$6=""),"",IF($AB97="Left","–",IF(_calc!X97=0,"–",IF(_calc!AT97=0,IF(_calc!DH97&gt;0,"Failed",IF(AND(_calc!FV97&gt;0,TODAY()&gt;_calc!FV97),"Overdue","Planned")),IF(_calc!BP97=0,"Expired",IF(_calc!CL97=0,"Expiring","Completed"))))))</f>
        <v/>
      </c>
      <c r="AB97" t="str">
        <f>IF(People!$A95="","",People!$G95&amp;"")</f>
        <v/>
      </c>
    </row>
    <row r="98" spans="1:28" ht="18" customHeight="1" x14ac:dyDescent="0.3">
      <c r="A98" s="31" t="str">
        <f>IF(People!$A96="","",People!$A96&amp;"")</f>
        <v/>
      </c>
      <c r="B98" s="32" t="str">
        <f>IF(People!$A96="","",People!$B96&amp;"")</f>
        <v/>
      </c>
      <c r="C98" s="31" t="str">
        <f>IF(People!$A96="","",People!$C96&amp;"")</f>
        <v/>
      </c>
      <c r="D98" s="31" t="str">
        <f>IF(People!$A96="","",People!$D96&amp;"")</f>
        <v/>
      </c>
      <c r="E98" s="35" t="str">
        <f t="shared" si="7"/>
        <v/>
      </c>
      <c r="F98" s="35" t="str">
        <f t="shared" si="8"/>
        <v/>
      </c>
      <c r="G98" s="59" t="str">
        <f t="shared" si="9"/>
        <v/>
      </c>
      <c r="H98" s="60" t="str">
        <f ca="1">IF(OR($A98="",H$6=""),"",IF($AB98="Left","–",IF(_calc!E98=0,"–",IF(_calc!AA98=0,IF(_calc!CO98&gt;0,"Failed",IF(AND(_calc!FC98&gt;0,TODAY()&gt;_calc!FC98),"Overdue","Planned")),IF(_calc!AW98=0,"Expired",IF(_calc!BS98=0,"Expiring","Completed"))))))</f>
        <v/>
      </c>
      <c r="I98" s="60" t="str">
        <f ca="1">IF(OR($A98="",I$6=""),"",IF($AB98="Left","–",IF(_calc!F98=0,"–",IF(_calc!AB98=0,IF(_calc!CP98&gt;0,"Failed",IF(AND(_calc!FD98&gt;0,TODAY()&gt;_calc!FD98),"Overdue","Planned")),IF(_calc!AX98=0,"Expired",IF(_calc!BT98=0,"Expiring","Completed"))))))</f>
        <v/>
      </c>
      <c r="J98" s="60" t="str">
        <f ca="1">IF(OR($A98="",J$6=""),"",IF($AB98="Left","–",IF(_calc!G98=0,"–",IF(_calc!AC98=0,IF(_calc!CQ98&gt;0,"Failed",IF(AND(_calc!FE98&gt;0,TODAY()&gt;_calc!FE98),"Overdue","Planned")),IF(_calc!AY98=0,"Expired",IF(_calc!BU98=0,"Expiring","Completed"))))))</f>
        <v/>
      </c>
      <c r="K98" s="60" t="str">
        <f ca="1">IF(OR($A98="",K$6=""),"",IF($AB98="Left","–",IF(_calc!H98=0,"–",IF(_calc!AD98=0,IF(_calc!CR98&gt;0,"Failed",IF(AND(_calc!FF98&gt;0,TODAY()&gt;_calc!FF98),"Overdue","Planned")),IF(_calc!AZ98=0,"Expired",IF(_calc!BV98=0,"Expiring","Completed"))))))</f>
        <v/>
      </c>
      <c r="L98" s="60" t="str">
        <f ca="1">IF(OR($A98="",L$6=""),"",IF($AB98="Left","–",IF(_calc!I98=0,"–",IF(_calc!AE98=0,IF(_calc!CS98&gt;0,"Failed",IF(AND(_calc!FG98&gt;0,TODAY()&gt;_calc!FG98),"Overdue","Planned")),IF(_calc!BA98=0,"Expired",IF(_calc!BW98=0,"Expiring","Completed"))))))</f>
        <v/>
      </c>
      <c r="M98" s="60" t="str">
        <f ca="1">IF(OR($A98="",M$6=""),"",IF($AB98="Left","–",IF(_calc!J98=0,"–",IF(_calc!AF98=0,IF(_calc!CT98&gt;0,"Failed",IF(AND(_calc!FH98&gt;0,TODAY()&gt;_calc!FH98),"Overdue","Planned")),IF(_calc!BB98=0,"Expired",IF(_calc!BX98=0,"Expiring","Completed"))))))</f>
        <v/>
      </c>
      <c r="N98" s="60" t="str">
        <f ca="1">IF(OR($A98="",N$6=""),"",IF($AB98="Left","–",IF(_calc!K98=0,"–",IF(_calc!AG98=0,IF(_calc!CU98&gt;0,"Failed",IF(AND(_calc!FI98&gt;0,TODAY()&gt;_calc!FI98),"Overdue","Planned")),IF(_calc!BC98=0,"Expired",IF(_calc!BY98=0,"Expiring","Completed"))))))</f>
        <v/>
      </c>
      <c r="O98" s="60" t="str">
        <f ca="1">IF(OR($A98="",O$6=""),"",IF($AB98="Left","–",IF(_calc!L98=0,"–",IF(_calc!AH98=0,IF(_calc!CV98&gt;0,"Failed",IF(AND(_calc!FJ98&gt;0,TODAY()&gt;_calc!FJ98),"Overdue","Planned")),IF(_calc!BD98=0,"Expired",IF(_calc!BZ98=0,"Expiring","Completed"))))))</f>
        <v/>
      </c>
      <c r="P98" s="60" t="str">
        <f ca="1">IF(OR($A98="",P$6=""),"",IF($AB98="Left","–",IF(_calc!M98=0,"–",IF(_calc!AI98=0,IF(_calc!CW98&gt;0,"Failed",IF(AND(_calc!FK98&gt;0,TODAY()&gt;_calc!FK98),"Overdue","Planned")),IF(_calc!BE98=0,"Expired",IF(_calc!CA98=0,"Expiring","Completed"))))))</f>
        <v/>
      </c>
      <c r="Q98" s="60" t="str">
        <f ca="1">IF(OR($A98="",Q$6=""),"",IF($AB98="Left","–",IF(_calc!N98=0,"–",IF(_calc!AJ98=0,IF(_calc!CX98&gt;0,"Failed",IF(AND(_calc!FL98&gt;0,TODAY()&gt;_calc!FL98),"Overdue","Planned")),IF(_calc!BF98=0,"Expired",IF(_calc!CB98=0,"Expiring","Completed"))))))</f>
        <v/>
      </c>
      <c r="R98" s="60" t="str">
        <f ca="1">IF(OR($A98="",R$6=""),"",IF($AB98="Left","–",IF(_calc!O98=0,"–",IF(_calc!AK98=0,IF(_calc!CY98&gt;0,"Failed",IF(AND(_calc!FM98&gt;0,TODAY()&gt;_calc!FM98),"Overdue","Planned")),IF(_calc!BG98=0,"Expired",IF(_calc!CC98=0,"Expiring","Completed"))))))</f>
        <v/>
      </c>
      <c r="S98" s="60" t="str">
        <f ca="1">IF(OR($A98="",S$6=""),"",IF($AB98="Left","–",IF(_calc!P98=0,"–",IF(_calc!AL98=0,IF(_calc!CZ98&gt;0,"Failed",IF(AND(_calc!FN98&gt;0,TODAY()&gt;_calc!FN98),"Overdue","Planned")),IF(_calc!BH98=0,"Expired",IF(_calc!CD98=0,"Expiring","Completed"))))))</f>
        <v/>
      </c>
      <c r="T98" s="60" t="str">
        <f ca="1">IF(OR($A98="",T$6=""),"",IF($AB98="Left","–",IF(_calc!Q98=0,"–",IF(_calc!AM98=0,IF(_calc!DA98&gt;0,"Failed",IF(AND(_calc!FO98&gt;0,TODAY()&gt;_calc!FO98),"Overdue","Planned")),IF(_calc!BI98=0,"Expired",IF(_calc!CE98=0,"Expiring","Completed"))))))</f>
        <v/>
      </c>
      <c r="U98" s="60" t="str">
        <f ca="1">IF(OR($A98="",U$6=""),"",IF($AB98="Left","–",IF(_calc!R98=0,"–",IF(_calc!AN98=0,IF(_calc!DB98&gt;0,"Failed",IF(AND(_calc!FP98&gt;0,TODAY()&gt;_calc!FP98),"Overdue","Planned")),IF(_calc!BJ98=0,"Expired",IF(_calc!CF98=0,"Expiring","Completed"))))))</f>
        <v/>
      </c>
      <c r="V98" s="60" t="str">
        <f ca="1">IF(OR($A98="",V$6=""),"",IF($AB98="Left","–",IF(_calc!S98=0,"–",IF(_calc!AO98=0,IF(_calc!DC98&gt;0,"Failed",IF(AND(_calc!FQ98&gt;0,TODAY()&gt;_calc!FQ98),"Overdue","Planned")),IF(_calc!BK98=0,"Expired",IF(_calc!CG98=0,"Expiring","Completed"))))))</f>
        <v/>
      </c>
      <c r="W98" s="60" t="str">
        <f ca="1">IF(OR($A98="",W$6=""),"",IF($AB98="Left","–",IF(_calc!T98=0,"–",IF(_calc!AP98=0,IF(_calc!DD98&gt;0,"Failed",IF(AND(_calc!FR98&gt;0,TODAY()&gt;_calc!FR98),"Overdue","Planned")),IF(_calc!BL98=0,"Expired",IF(_calc!CH98=0,"Expiring","Completed"))))))</f>
        <v/>
      </c>
      <c r="X98" s="60" t="str">
        <f ca="1">IF(OR($A98="",X$6=""),"",IF($AB98="Left","–",IF(_calc!U98=0,"–",IF(_calc!AQ98=0,IF(_calc!DE98&gt;0,"Failed",IF(AND(_calc!FS98&gt;0,TODAY()&gt;_calc!FS98),"Overdue","Planned")),IF(_calc!BM98=0,"Expired",IF(_calc!CI98=0,"Expiring","Completed"))))))</f>
        <v/>
      </c>
      <c r="Y98" s="60" t="str">
        <f ca="1">IF(OR($A98="",Y$6=""),"",IF($AB98="Left","–",IF(_calc!V98=0,"–",IF(_calc!AR98=0,IF(_calc!DF98&gt;0,"Failed",IF(AND(_calc!FT98&gt;0,TODAY()&gt;_calc!FT98),"Overdue","Planned")),IF(_calc!BN98=0,"Expired",IF(_calc!CJ98=0,"Expiring","Completed"))))))</f>
        <v/>
      </c>
      <c r="Z98" s="60" t="str">
        <f ca="1">IF(OR($A98="",Z$6=""),"",IF($AB98="Left","–",IF(_calc!W98=0,"–",IF(_calc!AS98=0,IF(_calc!DG98&gt;0,"Failed",IF(AND(_calc!FU98&gt;0,TODAY()&gt;_calc!FU98),"Overdue","Planned")),IF(_calc!BO98=0,"Expired",IF(_calc!CK98=0,"Expiring","Completed"))))))</f>
        <v/>
      </c>
      <c r="AA98" s="60" t="str">
        <f ca="1">IF(OR($A98="",AA$6=""),"",IF($AB98="Left","–",IF(_calc!X98=0,"–",IF(_calc!AT98=0,IF(_calc!DH98&gt;0,"Failed",IF(AND(_calc!FV98&gt;0,TODAY()&gt;_calc!FV98),"Overdue","Planned")),IF(_calc!BP98=0,"Expired",IF(_calc!CL98=0,"Expiring","Completed"))))))</f>
        <v/>
      </c>
      <c r="AB98" t="str">
        <f>IF(People!$A96="","",People!$G96&amp;"")</f>
        <v/>
      </c>
    </row>
    <row r="99" spans="1:28" ht="18" customHeight="1" x14ac:dyDescent="0.3">
      <c r="A99" s="31" t="str">
        <f>IF(People!$A97="","",People!$A97&amp;"")</f>
        <v/>
      </c>
      <c r="B99" s="32" t="str">
        <f>IF(People!$A97="","",People!$B97&amp;"")</f>
        <v/>
      </c>
      <c r="C99" s="31" t="str">
        <f>IF(People!$A97="","",People!$C97&amp;"")</f>
        <v/>
      </c>
      <c r="D99" s="31" t="str">
        <f>IF(People!$A97="","",People!$D97&amp;"")</f>
        <v/>
      </c>
      <c r="E99" s="35" t="str">
        <f t="shared" si="7"/>
        <v/>
      </c>
      <c r="F99" s="35" t="str">
        <f t="shared" si="8"/>
        <v/>
      </c>
      <c r="G99" s="59" t="str">
        <f t="shared" si="9"/>
        <v/>
      </c>
      <c r="H99" s="60" t="str">
        <f ca="1">IF(OR($A99="",H$6=""),"",IF($AB99="Left","–",IF(_calc!E99=0,"–",IF(_calc!AA99=0,IF(_calc!CO99&gt;0,"Failed",IF(AND(_calc!FC99&gt;0,TODAY()&gt;_calc!FC99),"Overdue","Planned")),IF(_calc!AW99=0,"Expired",IF(_calc!BS99=0,"Expiring","Completed"))))))</f>
        <v/>
      </c>
      <c r="I99" s="60" t="str">
        <f ca="1">IF(OR($A99="",I$6=""),"",IF($AB99="Left","–",IF(_calc!F99=0,"–",IF(_calc!AB99=0,IF(_calc!CP99&gt;0,"Failed",IF(AND(_calc!FD99&gt;0,TODAY()&gt;_calc!FD99),"Overdue","Planned")),IF(_calc!AX99=0,"Expired",IF(_calc!BT99=0,"Expiring","Completed"))))))</f>
        <v/>
      </c>
      <c r="J99" s="60" t="str">
        <f ca="1">IF(OR($A99="",J$6=""),"",IF($AB99="Left","–",IF(_calc!G99=0,"–",IF(_calc!AC99=0,IF(_calc!CQ99&gt;0,"Failed",IF(AND(_calc!FE99&gt;0,TODAY()&gt;_calc!FE99),"Overdue","Planned")),IF(_calc!AY99=0,"Expired",IF(_calc!BU99=0,"Expiring","Completed"))))))</f>
        <v/>
      </c>
      <c r="K99" s="60" t="str">
        <f ca="1">IF(OR($A99="",K$6=""),"",IF($AB99="Left","–",IF(_calc!H99=0,"–",IF(_calc!AD99=0,IF(_calc!CR99&gt;0,"Failed",IF(AND(_calc!FF99&gt;0,TODAY()&gt;_calc!FF99),"Overdue","Planned")),IF(_calc!AZ99=0,"Expired",IF(_calc!BV99=0,"Expiring","Completed"))))))</f>
        <v/>
      </c>
      <c r="L99" s="60" t="str">
        <f ca="1">IF(OR($A99="",L$6=""),"",IF($AB99="Left","–",IF(_calc!I99=0,"–",IF(_calc!AE99=0,IF(_calc!CS99&gt;0,"Failed",IF(AND(_calc!FG99&gt;0,TODAY()&gt;_calc!FG99),"Overdue","Planned")),IF(_calc!BA99=0,"Expired",IF(_calc!BW99=0,"Expiring","Completed"))))))</f>
        <v/>
      </c>
      <c r="M99" s="60" t="str">
        <f ca="1">IF(OR($A99="",M$6=""),"",IF($AB99="Left","–",IF(_calc!J99=0,"–",IF(_calc!AF99=0,IF(_calc!CT99&gt;0,"Failed",IF(AND(_calc!FH99&gt;0,TODAY()&gt;_calc!FH99),"Overdue","Planned")),IF(_calc!BB99=0,"Expired",IF(_calc!BX99=0,"Expiring","Completed"))))))</f>
        <v/>
      </c>
      <c r="N99" s="60" t="str">
        <f ca="1">IF(OR($A99="",N$6=""),"",IF($AB99="Left","–",IF(_calc!K99=0,"–",IF(_calc!AG99=0,IF(_calc!CU99&gt;0,"Failed",IF(AND(_calc!FI99&gt;0,TODAY()&gt;_calc!FI99),"Overdue","Planned")),IF(_calc!BC99=0,"Expired",IF(_calc!BY99=0,"Expiring","Completed"))))))</f>
        <v/>
      </c>
      <c r="O99" s="60" t="str">
        <f ca="1">IF(OR($A99="",O$6=""),"",IF($AB99="Left","–",IF(_calc!L99=0,"–",IF(_calc!AH99=0,IF(_calc!CV99&gt;0,"Failed",IF(AND(_calc!FJ99&gt;0,TODAY()&gt;_calc!FJ99),"Overdue","Planned")),IF(_calc!BD99=0,"Expired",IF(_calc!BZ99=0,"Expiring","Completed"))))))</f>
        <v/>
      </c>
      <c r="P99" s="60" t="str">
        <f ca="1">IF(OR($A99="",P$6=""),"",IF($AB99="Left","–",IF(_calc!M99=0,"–",IF(_calc!AI99=0,IF(_calc!CW99&gt;0,"Failed",IF(AND(_calc!FK99&gt;0,TODAY()&gt;_calc!FK99),"Overdue","Planned")),IF(_calc!BE99=0,"Expired",IF(_calc!CA99=0,"Expiring","Completed"))))))</f>
        <v/>
      </c>
      <c r="Q99" s="60" t="str">
        <f ca="1">IF(OR($A99="",Q$6=""),"",IF($AB99="Left","–",IF(_calc!N99=0,"–",IF(_calc!AJ99=0,IF(_calc!CX99&gt;0,"Failed",IF(AND(_calc!FL99&gt;0,TODAY()&gt;_calc!FL99),"Overdue","Planned")),IF(_calc!BF99=0,"Expired",IF(_calc!CB99=0,"Expiring","Completed"))))))</f>
        <v/>
      </c>
      <c r="R99" s="60" t="str">
        <f ca="1">IF(OR($A99="",R$6=""),"",IF($AB99="Left","–",IF(_calc!O99=0,"–",IF(_calc!AK99=0,IF(_calc!CY99&gt;0,"Failed",IF(AND(_calc!FM99&gt;0,TODAY()&gt;_calc!FM99),"Overdue","Planned")),IF(_calc!BG99=0,"Expired",IF(_calc!CC99=0,"Expiring","Completed"))))))</f>
        <v/>
      </c>
      <c r="S99" s="60" t="str">
        <f ca="1">IF(OR($A99="",S$6=""),"",IF($AB99="Left","–",IF(_calc!P99=0,"–",IF(_calc!AL99=0,IF(_calc!CZ99&gt;0,"Failed",IF(AND(_calc!FN99&gt;0,TODAY()&gt;_calc!FN99),"Overdue","Planned")),IF(_calc!BH99=0,"Expired",IF(_calc!CD99=0,"Expiring","Completed"))))))</f>
        <v/>
      </c>
      <c r="T99" s="60" t="str">
        <f ca="1">IF(OR($A99="",T$6=""),"",IF($AB99="Left","–",IF(_calc!Q99=0,"–",IF(_calc!AM99=0,IF(_calc!DA99&gt;0,"Failed",IF(AND(_calc!FO99&gt;0,TODAY()&gt;_calc!FO99),"Overdue","Planned")),IF(_calc!BI99=0,"Expired",IF(_calc!CE99=0,"Expiring","Completed"))))))</f>
        <v/>
      </c>
      <c r="U99" s="60" t="str">
        <f ca="1">IF(OR($A99="",U$6=""),"",IF($AB99="Left","–",IF(_calc!R99=0,"–",IF(_calc!AN99=0,IF(_calc!DB99&gt;0,"Failed",IF(AND(_calc!FP99&gt;0,TODAY()&gt;_calc!FP99),"Overdue","Planned")),IF(_calc!BJ99=0,"Expired",IF(_calc!CF99=0,"Expiring","Completed"))))))</f>
        <v/>
      </c>
      <c r="V99" s="60" t="str">
        <f ca="1">IF(OR($A99="",V$6=""),"",IF($AB99="Left","–",IF(_calc!S99=0,"–",IF(_calc!AO99=0,IF(_calc!DC99&gt;0,"Failed",IF(AND(_calc!FQ99&gt;0,TODAY()&gt;_calc!FQ99),"Overdue","Planned")),IF(_calc!BK99=0,"Expired",IF(_calc!CG99=0,"Expiring","Completed"))))))</f>
        <v/>
      </c>
      <c r="W99" s="60" t="str">
        <f ca="1">IF(OR($A99="",W$6=""),"",IF($AB99="Left","–",IF(_calc!T99=0,"–",IF(_calc!AP99=0,IF(_calc!DD99&gt;0,"Failed",IF(AND(_calc!FR99&gt;0,TODAY()&gt;_calc!FR99),"Overdue","Planned")),IF(_calc!BL99=0,"Expired",IF(_calc!CH99=0,"Expiring","Completed"))))))</f>
        <v/>
      </c>
      <c r="X99" s="60" t="str">
        <f ca="1">IF(OR($A99="",X$6=""),"",IF($AB99="Left","–",IF(_calc!U99=0,"–",IF(_calc!AQ99=0,IF(_calc!DE99&gt;0,"Failed",IF(AND(_calc!FS99&gt;0,TODAY()&gt;_calc!FS99),"Overdue","Planned")),IF(_calc!BM99=0,"Expired",IF(_calc!CI99=0,"Expiring","Completed"))))))</f>
        <v/>
      </c>
      <c r="Y99" s="60" t="str">
        <f ca="1">IF(OR($A99="",Y$6=""),"",IF($AB99="Left","–",IF(_calc!V99=0,"–",IF(_calc!AR99=0,IF(_calc!DF99&gt;0,"Failed",IF(AND(_calc!FT99&gt;0,TODAY()&gt;_calc!FT99),"Overdue","Planned")),IF(_calc!BN99=0,"Expired",IF(_calc!CJ99=0,"Expiring","Completed"))))))</f>
        <v/>
      </c>
      <c r="Z99" s="60" t="str">
        <f ca="1">IF(OR($A99="",Z$6=""),"",IF($AB99="Left","–",IF(_calc!W99=0,"–",IF(_calc!AS99=0,IF(_calc!DG99&gt;0,"Failed",IF(AND(_calc!FU99&gt;0,TODAY()&gt;_calc!FU99),"Overdue","Planned")),IF(_calc!BO99=0,"Expired",IF(_calc!CK99=0,"Expiring","Completed"))))))</f>
        <v/>
      </c>
      <c r="AA99" s="60" t="str">
        <f ca="1">IF(OR($A99="",AA$6=""),"",IF($AB99="Left","–",IF(_calc!X99=0,"–",IF(_calc!AT99=0,IF(_calc!DH99&gt;0,"Failed",IF(AND(_calc!FV99&gt;0,TODAY()&gt;_calc!FV99),"Overdue","Planned")),IF(_calc!BP99=0,"Expired",IF(_calc!CL99=0,"Expiring","Completed"))))))</f>
        <v/>
      </c>
      <c r="AB99" t="str">
        <f>IF(People!$A97="","",People!$G97&amp;"")</f>
        <v/>
      </c>
    </row>
    <row r="100" spans="1:28" ht="18" customHeight="1" x14ac:dyDescent="0.3">
      <c r="A100" s="31" t="str">
        <f>IF(People!$A98="","",People!$A98&amp;"")</f>
        <v/>
      </c>
      <c r="B100" s="32" t="str">
        <f>IF(People!$A98="","",People!$B98&amp;"")</f>
        <v/>
      </c>
      <c r="C100" s="31" t="str">
        <f>IF(People!$A98="","",People!$C98&amp;"")</f>
        <v/>
      </c>
      <c r="D100" s="31" t="str">
        <f>IF(People!$A98="","",People!$D98&amp;"")</f>
        <v/>
      </c>
      <c r="E100" s="35" t="str">
        <f t="shared" si="7"/>
        <v/>
      </c>
      <c r="F100" s="35" t="str">
        <f t="shared" si="8"/>
        <v/>
      </c>
      <c r="G100" s="59" t="str">
        <f t="shared" si="9"/>
        <v/>
      </c>
      <c r="H100" s="60" t="str">
        <f ca="1">IF(OR($A100="",H$6=""),"",IF($AB100="Left","–",IF(_calc!E100=0,"–",IF(_calc!AA100=0,IF(_calc!CO100&gt;0,"Failed",IF(AND(_calc!FC100&gt;0,TODAY()&gt;_calc!FC100),"Overdue","Planned")),IF(_calc!AW100=0,"Expired",IF(_calc!BS100=0,"Expiring","Completed"))))))</f>
        <v/>
      </c>
      <c r="I100" s="60" t="str">
        <f ca="1">IF(OR($A100="",I$6=""),"",IF($AB100="Left","–",IF(_calc!F100=0,"–",IF(_calc!AB100=0,IF(_calc!CP100&gt;0,"Failed",IF(AND(_calc!FD100&gt;0,TODAY()&gt;_calc!FD100),"Overdue","Planned")),IF(_calc!AX100=0,"Expired",IF(_calc!BT100=0,"Expiring","Completed"))))))</f>
        <v/>
      </c>
      <c r="J100" s="60" t="str">
        <f ca="1">IF(OR($A100="",J$6=""),"",IF($AB100="Left","–",IF(_calc!G100=0,"–",IF(_calc!AC100=0,IF(_calc!CQ100&gt;0,"Failed",IF(AND(_calc!FE100&gt;0,TODAY()&gt;_calc!FE100),"Overdue","Planned")),IF(_calc!AY100=0,"Expired",IF(_calc!BU100=0,"Expiring","Completed"))))))</f>
        <v/>
      </c>
      <c r="K100" s="60" t="str">
        <f ca="1">IF(OR($A100="",K$6=""),"",IF($AB100="Left","–",IF(_calc!H100=0,"–",IF(_calc!AD100=0,IF(_calc!CR100&gt;0,"Failed",IF(AND(_calc!FF100&gt;0,TODAY()&gt;_calc!FF100),"Overdue","Planned")),IF(_calc!AZ100=0,"Expired",IF(_calc!BV100=0,"Expiring","Completed"))))))</f>
        <v/>
      </c>
      <c r="L100" s="60" t="str">
        <f ca="1">IF(OR($A100="",L$6=""),"",IF($AB100="Left","–",IF(_calc!I100=0,"–",IF(_calc!AE100=0,IF(_calc!CS100&gt;0,"Failed",IF(AND(_calc!FG100&gt;0,TODAY()&gt;_calc!FG100),"Overdue","Planned")),IF(_calc!BA100=0,"Expired",IF(_calc!BW100=0,"Expiring","Completed"))))))</f>
        <v/>
      </c>
      <c r="M100" s="60" t="str">
        <f ca="1">IF(OR($A100="",M$6=""),"",IF($AB100="Left","–",IF(_calc!J100=0,"–",IF(_calc!AF100=0,IF(_calc!CT100&gt;0,"Failed",IF(AND(_calc!FH100&gt;0,TODAY()&gt;_calc!FH100),"Overdue","Planned")),IF(_calc!BB100=0,"Expired",IF(_calc!BX100=0,"Expiring","Completed"))))))</f>
        <v/>
      </c>
      <c r="N100" s="60" t="str">
        <f ca="1">IF(OR($A100="",N$6=""),"",IF($AB100="Left","–",IF(_calc!K100=0,"–",IF(_calc!AG100=0,IF(_calc!CU100&gt;0,"Failed",IF(AND(_calc!FI100&gt;0,TODAY()&gt;_calc!FI100),"Overdue","Planned")),IF(_calc!BC100=0,"Expired",IF(_calc!BY100=0,"Expiring","Completed"))))))</f>
        <v/>
      </c>
      <c r="O100" s="60" t="str">
        <f ca="1">IF(OR($A100="",O$6=""),"",IF($AB100="Left","–",IF(_calc!L100=0,"–",IF(_calc!AH100=0,IF(_calc!CV100&gt;0,"Failed",IF(AND(_calc!FJ100&gt;0,TODAY()&gt;_calc!FJ100),"Overdue","Planned")),IF(_calc!BD100=0,"Expired",IF(_calc!BZ100=0,"Expiring","Completed"))))))</f>
        <v/>
      </c>
      <c r="P100" s="60" t="str">
        <f ca="1">IF(OR($A100="",P$6=""),"",IF($AB100="Left","–",IF(_calc!M100=0,"–",IF(_calc!AI100=0,IF(_calc!CW100&gt;0,"Failed",IF(AND(_calc!FK100&gt;0,TODAY()&gt;_calc!FK100),"Overdue","Planned")),IF(_calc!BE100=0,"Expired",IF(_calc!CA100=0,"Expiring","Completed"))))))</f>
        <v/>
      </c>
      <c r="Q100" s="60" t="str">
        <f ca="1">IF(OR($A100="",Q$6=""),"",IF($AB100="Left","–",IF(_calc!N100=0,"–",IF(_calc!AJ100=0,IF(_calc!CX100&gt;0,"Failed",IF(AND(_calc!FL100&gt;0,TODAY()&gt;_calc!FL100),"Overdue","Planned")),IF(_calc!BF100=0,"Expired",IF(_calc!CB100=0,"Expiring","Completed"))))))</f>
        <v/>
      </c>
      <c r="R100" s="60" t="str">
        <f ca="1">IF(OR($A100="",R$6=""),"",IF($AB100="Left","–",IF(_calc!O100=0,"–",IF(_calc!AK100=0,IF(_calc!CY100&gt;0,"Failed",IF(AND(_calc!FM100&gt;0,TODAY()&gt;_calc!FM100),"Overdue","Planned")),IF(_calc!BG100=0,"Expired",IF(_calc!CC100=0,"Expiring","Completed"))))))</f>
        <v/>
      </c>
      <c r="S100" s="60" t="str">
        <f ca="1">IF(OR($A100="",S$6=""),"",IF($AB100="Left","–",IF(_calc!P100=0,"–",IF(_calc!AL100=0,IF(_calc!CZ100&gt;0,"Failed",IF(AND(_calc!FN100&gt;0,TODAY()&gt;_calc!FN100),"Overdue","Planned")),IF(_calc!BH100=0,"Expired",IF(_calc!CD100=0,"Expiring","Completed"))))))</f>
        <v/>
      </c>
      <c r="T100" s="60" t="str">
        <f ca="1">IF(OR($A100="",T$6=""),"",IF($AB100="Left","–",IF(_calc!Q100=0,"–",IF(_calc!AM100=0,IF(_calc!DA100&gt;0,"Failed",IF(AND(_calc!FO100&gt;0,TODAY()&gt;_calc!FO100),"Overdue","Planned")),IF(_calc!BI100=0,"Expired",IF(_calc!CE100=0,"Expiring","Completed"))))))</f>
        <v/>
      </c>
      <c r="U100" s="60" t="str">
        <f ca="1">IF(OR($A100="",U$6=""),"",IF($AB100="Left","–",IF(_calc!R100=0,"–",IF(_calc!AN100=0,IF(_calc!DB100&gt;0,"Failed",IF(AND(_calc!FP100&gt;0,TODAY()&gt;_calc!FP100),"Overdue","Planned")),IF(_calc!BJ100=0,"Expired",IF(_calc!CF100=0,"Expiring","Completed"))))))</f>
        <v/>
      </c>
      <c r="V100" s="60" t="str">
        <f ca="1">IF(OR($A100="",V$6=""),"",IF($AB100="Left","–",IF(_calc!S100=0,"–",IF(_calc!AO100=0,IF(_calc!DC100&gt;0,"Failed",IF(AND(_calc!FQ100&gt;0,TODAY()&gt;_calc!FQ100),"Overdue","Planned")),IF(_calc!BK100=0,"Expired",IF(_calc!CG100=0,"Expiring","Completed"))))))</f>
        <v/>
      </c>
      <c r="W100" s="60" t="str">
        <f ca="1">IF(OR($A100="",W$6=""),"",IF($AB100="Left","–",IF(_calc!T100=0,"–",IF(_calc!AP100=0,IF(_calc!DD100&gt;0,"Failed",IF(AND(_calc!FR100&gt;0,TODAY()&gt;_calc!FR100),"Overdue","Planned")),IF(_calc!BL100=0,"Expired",IF(_calc!CH100=0,"Expiring","Completed"))))))</f>
        <v/>
      </c>
      <c r="X100" s="60" t="str">
        <f ca="1">IF(OR($A100="",X$6=""),"",IF($AB100="Left","–",IF(_calc!U100=0,"–",IF(_calc!AQ100=0,IF(_calc!DE100&gt;0,"Failed",IF(AND(_calc!FS100&gt;0,TODAY()&gt;_calc!FS100),"Overdue","Planned")),IF(_calc!BM100=0,"Expired",IF(_calc!CI100=0,"Expiring","Completed"))))))</f>
        <v/>
      </c>
      <c r="Y100" s="60" t="str">
        <f ca="1">IF(OR($A100="",Y$6=""),"",IF($AB100="Left","–",IF(_calc!V100=0,"–",IF(_calc!AR100=0,IF(_calc!DF100&gt;0,"Failed",IF(AND(_calc!FT100&gt;0,TODAY()&gt;_calc!FT100),"Overdue","Planned")),IF(_calc!BN100=0,"Expired",IF(_calc!CJ100=0,"Expiring","Completed"))))))</f>
        <v/>
      </c>
      <c r="Z100" s="60" t="str">
        <f ca="1">IF(OR($A100="",Z$6=""),"",IF($AB100="Left","–",IF(_calc!W100=0,"–",IF(_calc!AS100=0,IF(_calc!DG100&gt;0,"Failed",IF(AND(_calc!FU100&gt;0,TODAY()&gt;_calc!FU100),"Overdue","Planned")),IF(_calc!BO100=0,"Expired",IF(_calc!CK100=0,"Expiring","Completed"))))))</f>
        <v/>
      </c>
      <c r="AA100" s="60" t="str">
        <f ca="1">IF(OR($A100="",AA$6=""),"",IF($AB100="Left","–",IF(_calc!X100=0,"–",IF(_calc!AT100=0,IF(_calc!DH100&gt;0,"Failed",IF(AND(_calc!FV100&gt;0,TODAY()&gt;_calc!FV100),"Overdue","Planned")),IF(_calc!BP100=0,"Expired",IF(_calc!CL100=0,"Expiring","Completed"))))))</f>
        <v/>
      </c>
      <c r="AB100" t="str">
        <f>IF(People!$A98="","",People!$G98&amp;"")</f>
        <v/>
      </c>
    </row>
    <row r="101" spans="1:28" ht="18" customHeight="1" x14ac:dyDescent="0.3">
      <c r="A101" s="31" t="str">
        <f>IF(People!$A99="","",People!$A99&amp;"")</f>
        <v/>
      </c>
      <c r="B101" s="32" t="str">
        <f>IF(People!$A99="","",People!$B99&amp;"")</f>
        <v/>
      </c>
      <c r="C101" s="31" t="str">
        <f>IF(People!$A99="","",People!$C99&amp;"")</f>
        <v/>
      </c>
      <c r="D101" s="31" t="str">
        <f>IF(People!$A99="","",People!$D99&amp;"")</f>
        <v/>
      </c>
      <c r="E101" s="35" t="str">
        <f t="shared" si="7"/>
        <v/>
      </c>
      <c r="F101" s="35" t="str">
        <f t="shared" si="8"/>
        <v/>
      </c>
      <c r="G101" s="59" t="str">
        <f t="shared" si="9"/>
        <v/>
      </c>
      <c r="H101" s="60" t="str">
        <f ca="1">IF(OR($A101="",H$6=""),"",IF($AB101="Left","–",IF(_calc!E101=0,"–",IF(_calc!AA101=0,IF(_calc!CO101&gt;0,"Failed",IF(AND(_calc!FC101&gt;0,TODAY()&gt;_calc!FC101),"Overdue","Planned")),IF(_calc!AW101=0,"Expired",IF(_calc!BS101=0,"Expiring","Completed"))))))</f>
        <v/>
      </c>
      <c r="I101" s="60" t="str">
        <f ca="1">IF(OR($A101="",I$6=""),"",IF($AB101="Left","–",IF(_calc!F101=0,"–",IF(_calc!AB101=0,IF(_calc!CP101&gt;0,"Failed",IF(AND(_calc!FD101&gt;0,TODAY()&gt;_calc!FD101),"Overdue","Planned")),IF(_calc!AX101=0,"Expired",IF(_calc!BT101=0,"Expiring","Completed"))))))</f>
        <v/>
      </c>
      <c r="J101" s="60" t="str">
        <f ca="1">IF(OR($A101="",J$6=""),"",IF($AB101="Left","–",IF(_calc!G101=0,"–",IF(_calc!AC101=0,IF(_calc!CQ101&gt;0,"Failed",IF(AND(_calc!FE101&gt;0,TODAY()&gt;_calc!FE101),"Overdue","Planned")),IF(_calc!AY101=0,"Expired",IF(_calc!BU101=0,"Expiring","Completed"))))))</f>
        <v/>
      </c>
      <c r="K101" s="60" t="str">
        <f ca="1">IF(OR($A101="",K$6=""),"",IF($AB101="Left","–",IF(_calc!H101=0,"–",IF(_calc!AD101=0,IF(_calc!CR101&gt;0,"Failed",IF(AND(_calc!FF101&gt;0,TODAY()&gt;_calc!FF101),"Overdue","Planned")),IF(_calc!AZ101=0,"Expired",IF(_calc!BV101=0,"Expiring","Completed"))))))</f>
        <v/>
      </c>
      <c r="L101" s="60" t="str">
        <f ca="1">IF(OR($A101="",L$6=""),"",IF($AB101="Left","–",IF(_calc!I101=0,"–",IF(_calc!AE101=0,IF(_calc!CS101&gt;0,"Failed",IF(AND(_calc!FG101&gt;0,TODAY()&gt;_calc!FG101),"Overdue","Planned")),IF(_calc!BA101=0,"Expired",IF(_calc!BW101=0,"Expiring","Completed"))))))</f>
        <v/>
      </c>
      <c r="M101" s="60" t="str">
        <f ca="1">IF(OR($A101="",M$6=""),"",IF($AB101="Left","–",IF(_calc!J101=0,"–",IF(_calc!AF101=0,IF(_calc!CT101&gt;0,"Failed",IF(AND(_calc!FH101&gt;0,TODAY()&gt;_calc!FH101),"Overdue","Planned")),IF(_calc!BB101=0,"Expired",IF(_calc!BX101=0,"Expiring","Completed"))))))</f>
        <v/>
      </c>
      <c r="N101" s="60" t="str">
        <f ca="1">IF(OR($A101="",N$6=""),"",IF($AB101="Left","–",IF(_calc!K101=0,"–",IF(_calc!AG101=0,IF(_calc!CU101&gt;0,"Failed",IF(AND(_calc!FI101&gt;0,TODAY()&gt;_calc!FI101),"Overdue","Planned")),IF(_calc!BC101=0,"Expired",IF(_calc!BY101=0,"Expiring","Completed"))))))</f>
        <v/>
      </c>
      <c r="O101" s="60" t="str">
        <f ca="1">IF(OR($A101="",O$6=""),"",IF($AB101="Left","–",IF(_calc!L101=0,"–",IF(_calc!AH101=0,IF(_calc!CV101&gt;0,"Failed",IF(AND(_calc!FJ101&gt;0,TODAY()&gt;_calc!FJ101),"Overdue","Planned")),IF(_calc!BD101=0,"Expired",IF(_calc!BZ101=0,"Expiring","Completed"))))))</f>
        <v/>
      </c>
      <c r="P101" s="60" t="str">
        <f ca="1">IF(OR($A101="",P$6=""),"",IF($AB101="Left","–",IF(_calc!M101=0,"–",IF(_calc!AI101=0,IF(_calc!CW101&gt;0,"Failed",IF(AND(_calc!FK101&gt;0,TODAY()&gt;_calc!FK101),"Overdue","Planned")),IF(_calc!BE101=0,"Expired",IF(_calc!CA101=0,"Expiring","Completed"))))))</f>
        <v/>
      </c>
      <c r="Q101" s="60" t="str">
        <f ca="1">IF(OR($A101="",Q$6=""),"",IF($AB101="Left","–",IF(_calc!N101=0,"–",IF(_calc!AJ101=0,IF(_calc!CX101&gt;0,"Failed",IF(AND(_calc!FL101&gt;0,TODAY()&gt;_calc!FL101),"Overdue","Planned")),IF(_calc!BF101=0,"Expired",IF(_calc!CB101=0,"Expiring","Completed"))))))</f>
        <v/>
      </c>
      <c r="R101" s="60" t="str">
        <f ca="1">IF(OR($A101="",R$6=""),"",IF($AB101="Left","–",IF(_calc!O101=0,"–",IF(_calc!AK101=0,IF(_calc!CY101&gt;0,"Failed",IF(AND(_calc!FM101&gt;0,TODAY()&gt;_calc!FM101),"Overdue","Planned")),IF(_calc!BG101=0,"Expired",IF(_calc!CC101=0,"Expiring","Completed"))))))</f>
        <v/>
      </c>
      <c r="S101" s="60" t="str">
        <f ca="1">IF(OR($A101="",S$6=""),"",IF($AB101="Left","–",IF(_calc!P101=0,"–",IF(_calc!AL101=0,IF(_calc!CZ101&gt;0,"Failed",IF(AND(_calc!FN101&gt;0,TODAY()&gt;_calc!FN101),"Overdue","Planned")),IF(_calc!BH101=0,"Expired",IF(_calc!CD101=0,"Expiring","Completed"))))))</f>
        <v/>
      </c>
      <c r="T101" s="60" t="str">
        <f ca="1">IF(OR($A101="",T$6=""),"",IF($AB101="Left","–",IF(_calc!Q101=0,"–",IF(_calc!AM101=0,IF(_calc!DA101&gt;0,"Failed",IF(AND(_calc!FO101&gt;0,TODAY()&gt;_calc!FO101),"Overdue","Planned")),IF(_calc!BI101=0,"Expired",IF(_calc!CE101=0,"Expiring","Completed"))))))</f>
        <v/>
      </c>
      <c r="U101" s="60" t="str">
        <f ca="1">IF(OR($A101="",U$6=""),"",IF($AB101="Left","–",IF(_calc!R101=0,"–",IF(_calc!AN101=0,IF(_calc!DB101&gt;0,"Failed",IF(AND(_calc!FP101&gt;0,TODAY()&gt;_calc!FP101),"Overdue","Planned")),IF(_calc!BJ101=0,"Expired",IF(_calc!CF101=0,"Expiring","Completed"))))))</f>
        <v/>
      </c>
      <c r="V101" s="60" t="str">
        <f ca="1">IF(OR($A101="",V$6=""),"",IF($AB101="Left","–",IF(_calc!S101=0,"–",IF(_calc!AO101=0,IF(_calc!DC101&gt;0,"Failed",IF(AND(_calc!FQ101&gt;0,TODAY()&gt;_calc!FQ101),"Overdue","Planned")),IF(_calc!BK101=0,"Expired",IF(_calc!CG101=0,"Expiring","Completed"))))))</f>
        <v/>
      </c>
      <c r="W101" s="60" t="str">
        <f ca="1">IF(OR($A101="",W$6=""),"",IF($AB101="Left","–",IF(_calc!T101=0,"–",IF(_calc!AP101=0,IF(_calc!DD101&gt;0,"Failed",IF(AND(_calc!FR101&gt;0,TODAY()&gt;_calc!FR101),"Overdue","Planned")),IF(_calc!BL101=0,"Expired",IF(_calc!CH101=0,"Expiring","Completed"))))))</f>
        <v/>
      </c>
      <c r="X101" s="60" t="str">
        <f ca="1">IF(OR($A101="",X$6=""),"",IF($AB101="Left","–",IF(_calc!U101=0,"–",IF(_calc!AQ101=0,IF(_calc!DE101&gt;0,"Failed",IF(AND(_calc!FS101&gt;0,TODAY()&gt;_calc!FS101),"Overdue","Planned")),IF(_calc!BM101=0,"Expired",IF(_calc!CI101=0,"Expiring","Completed"))))))</f>
        <v/>
      </c>
      <c r="Y101" s="60" t="str">
        <f ca="1">IF(OR($A101="",Y$6=""),"",IF($AB101="Left","–",IF(_calc!V101=0,"–",IF(_calc!AR101=0,IF(_calc!DF101&gt;0,"Failed",IF(AND(_calc!FT101&gt;0,TODAY()&gt;_calc!FT101),"Overdue","Planned")),IF(_calc!BN101=0,"Expired",IF(_calc!CJ101=0,"Expiring","Completed"))))))</f>
        <v/>
      </c>
      <c r="Z101" s="60" t="str">
        <f ca="1">IF(OR($A101="",Z$6=""),"",IF($AB101="Left","–",IF(_calc!W101=0,"–",IF(_calc!AS101=0,IF(_calc!DG101&gt;0,"Failed",IF(AND(_calc!FU101&gt;0,TODAY()&gt;_calc!FU101),"Overdue","Planned")),IF(_calc!BO101=0,"Expired",IF(_calc!CK101=0,"Expiring","Completed"))))))</f>
        <v/>
      </c>
      <c r="AA101" s="60" t="str">
        <f ca="1">IF(OR($A101="",AA$6=""),"",IF($AB101="Left","–",IF(_calc!X101=0,"–",IF(_calc!AT101=0,IF(_calc!DH101&gt;0,"Failed",IF(AND(_calc!FV101&gt;0,TODAY()&gt;_calc!FV101),"Overdue","Planned")),IF(_calc!BP101=0,"Expired",IF(_calc!CL101=0,"Expiring","Completed"))))))</f>
        <v/>
      </c>
      <c r="AB101" t="str">
        <f>IF(People!$A99="","",People!$G99&amp;"")</f>
        <v/>
      </c>
    </row>
    <row r="102" spans="1:28" ht="18" customHeight="1" x14ac:dyDescent="0.3">
      <c r="A102" s="31" t="str">
        <f>IF(People!$A100="","",People!$A100&amp;"")</f>
        <v/>
      </c>
      <c r="B102" s="32" t="str">
        <f>IF(People!$A100="","",People!$B100&amp;"")</f>
        <v/>
      </c>
      <c r="C102" s="31" t="str">
        <f>IF(People!$A100="","",People!$C100&amp;"")</f>
        <v/>
      </c>
      <c r="D102" s="31" t="str">
        <f>IF(People!$A100="","",People!$D100&amp;"")</f>
        <v/>
      </c>
      <c r="E102" s="35" t="str">
        <f t="shared" si="7"/>
        <v/>
      </c>
      <c r="F102" s="35" t="str">
        <f t="shared" si="8"/>
        <v/>
      </c>
      <c r="G102" s="59" t="str">
        <f t="shared" si="9"/>
        <v/>
      </c>
      <c r="H102" s="60" t="str">
        <f ca="1">IF(OR($A102="",H$6=""),"",IF($AB102="Left","–",IF(_calc!E102=0,"–",IF(_calc!AA102=0,IF(_calc!CO102&gt;0,"Failed",IF(AND(_calc!FC102&gt;0,TODAY()&gt;_calc!FC102),"Overdue","Planned")),IF(_calc!AW102=0,"Expired",IF(_calc!BS102=0,"Expiring","Completed"))))))</f>
        <v/>
      </c>
      <c r="I102" s="60" t="str">
        <f ca="1">IF(OR($A102="",I$6=""),"",IF($AB102="Left","–",IF(_calc!F102=0,"–",IF(_calc!AB102=0,IF(_calc!CP102&gt;0,"Failed",IF(AND(_calc!FD102&gt;0,TODAY()&gt;_calc!FD102),"Overdue","Planned")),IF(_calc!AX102=0,"Expired",IF(_calc!BT102=0,"Expiring","Completed"))))))</f>
        <v/>
      </c>
      <c r="J102" s="60" t="str">
        <f ca="1">IF(OR($A102="",J$6=""),"",IF($AB102="Left","–",IF(_calc!G102=0,"–",IF(_calc!AC102=0,IF(_calc!CQ102&gt;0,"Failed",IF(AND(_calc!FE102&gt;0,TODAY()&gt;_calc!FE102),"Overdue","Planned")),IF(_calc!AY102=0,"Expired",IF(_calc!BU102=0,"Expiring","Completed"))))))</f>
        <v/>
      </c>
      <c r="K102" s="60" t="str">
        <f ca="1">IF(OR($A102="",K$6=""),"",IF($AB102="Left","–",IF(_calc!H102=0,"–",IF(_calc!AD102=0,IF(_calc!CR102&gt;0,"Failed",IF(AND(_calc!FF102&gt;0,TODAY()&gt;_calc!FF102),"Overdue","Planned")),IF(_calc!AZ102=0,"Expired",IF(_calc!BV102=0,"Expiring","Completed"))))))</f>
        <v/>
      </c>
      <c r="L102" s="60" t="str">
        <f ca="1">IF(OR($A102="",L$6=""),"",IF($AB102="Left","–",IF(_calc!I102=0,"–",IF(_calc!AE102=0,IF(_calc!CS102&gt;0,"Failed",IF(AND(_calc!FG102&gt;0,TODAY()&gt;_calc!FG102),"Overdue","Planned")),IF(_calc!BA102=0,"Expired",IF(_calc!BW102=0,"Expiring","Completed"))))))</f>
        <v/>
      </c>
      <c r="M102" s="60" t="str">
        <f ca="1">IF(OR($A102="",M$6=""),"",IF($AB102="Left","–",IF(_calc!J102=0,"–",IF(_calc!AF102=0,IF(_calc!CT102&gt;0,"Failed",IF(AND(_calc!FH102&gt;0,TODAY()&gt;_calc!FH102),"Overdue","Planned")),IF(_calc!BB102=0,"Expired",IF(_calc!BX102=0,"Expiring","Completed"))))))</f>
        <v/>
      </c>
      <c r="N102" s="60" t="str">
        <f ca="1">IF(OR($A102="",N$6=""),"",IF($AB102="Left","–",IF(_calc!K102=0,"–",IF(_calc!AG102=0,IF(_calc!CU102&gt;0,"Failed",IF(AND(_calc!FI102&gt;0,TODAY()&gt;_calc!FI102),"Overdue","Planned")),IF(_calc!BC102=0,"Expired",IF(_calc!BY102=0,"Expiring","Completed"))))))</f>
        <v/>
      </c>
      <c r="O102" s="60" t="str">
        <f ca="1">IF(OR($A102="",O$6=""),"",IF($AB102="Left","–",IF(_calc!L102=0,"–",IF(_calc!AH102=0,IF(_calc!CV102&gt;0,"Failed",IF(AND(_calc!FJ102&gt;0,TODAY()&gt;_calc!FJ102),"Overdue","Planned")),IF(_calc!BD102=0,"Expired",IF(_calc!BZ102=0,"Expiring","Completed"))))))</f>
        <v/>
      </c>
      <c r="P102" s="60" t="str">
        <f ca="1">IF(OR($A102="",P$6=""),"",IF($AB102="Left","–",IF(_calc!M102=0,"–",IF(_calc!AI102=0,IF(_calc!CW102&gt;0,"Failed",IF(AND(_calc!FK102&gt;0,TODAY()&gt;_calc!FK102),"Overdue","Planned")),IF(_calc!BE102=0,"Expired",IF(_calc!CA102=0,"Expiring","Completed"))))))</f>
        <v/>
      </c>
      <c r="Q102" s="60" t="str">
        <f ca="1">IF(OR($A102="",Q$6=""),"",IF($AB102="Left","–",IF(_calc!N102=0,"–",IF(_calc!AJ102=0,IF(_calc!CX102&gt;0,"Failed",IF(AND(_calc!FL102&gt;0,TODAY()&gt;_calc!FL102),"Overdue","Planned")),IF(_calc!BF102=0,"Expired",IF(_calc!CB102=0,"Expiring","Completed"))))))</f>
        <v/>
      </c>
      <c r="R102" s="60" t="str">
        <f ca="1">IF(OR($A102="",R$6=""),"",IF($AB102="Left","–",IF(_calc!O102=0,"–",IF(_calc!AK102=0,IF(_calc!CY102&gt;0,"Failed",IF(AND(_calc!FM102&gt;0,TODAY()&gt;_calc!FM102),"Overdue","Planned")),IF(_calc!BG102=0,"Expired",IF(_calc!CC102=0,"Expiring","Completed"))))))</f>
        <v/>
      </c>
      <c r="S102" s="60" t="str">
        <f ca="1">IF(OR($A102="",S$6=""),"",IF($AB102="Left","–",IF(_calc!P102=0,"–",IF(_calc!AL102=0,IF(_calc!CZ102&gt;0,"Failed",IF(AND(_calc!FN102&gt;0,TODAY()&gt;_calc!FN102),"Overdue","Planned")),IF(_calc!BH102=0,"Expired",IF(_calc!CD102=0,"Expiring","Completed"))))))</f>
        <v/>
      </c>
      <c r="T102" s="60" t="str">
        <f ca="1">IF(OR($A102="",T$6=""),"",IF($AB102="Left","–",IF(_calc!Q102=0,"–",IF(_calc!AM102=0,IF(_calc!DA102&gt;0,"Failed",IF(AND(_calc!FO102&gt;0,TODAY()&gt;_calc!FO102),"Overdue","Planned")),IF(_calc!BI102=0,"Expired",IF(_calc!CE102=0,"Expiring","Completed"))))))</f>
        <v/>
      </c>
      <c r="U102" s="60" t="str">
        <f ca="1">IF(OR($A102="",U$6=""),"",IF($AB102="Left","–",IF(_calc!R102=0,"–",IF(_calc!AN102=0,IF(_calc!DB102&gt;0,"Failed",IF(AND(_calc!FP102&gt;0,TODAY()&gt;_calc!FP102),"Overdue","Planned")),IF(_calc!BJ102=0,"Expired",IF(_calc!CF102=0,"Expiring","Completed"))))))</f>
        <v/>
      </c>
      <c r="V102" s="60" t="str">
        <f ca="1">IF(OR($A102="",V$6=""),"",IF($AB102="Left","–",IF(_calc!S102=0,"–",IF(_calc!AO102=0,IF(_calc!DC102&gt;0,"Failed",IF(AND(_calc!FQ102&gt;0,TODAY()&gt;_calc!FQ102),"Overdue","Planned")),IF(_calc!BK102=0,"Expired",IF(_calc!CG102=0,"Expiring","Completed"))))))</f>
        <v/>
      </c>
      <c r="W102" s="60" t="str">
        <f ca="1">IF(OR($A102="",W$6=""),"",IF($AB102="Left","–",IF(_calc!T102=0,"–",IF(_calc!AP102=0,IF(_calc!DD102&gt;0,"Failed",IF(AND(_calc!FR102&gt;0,TODAY()&gt;_calc!FR102),"Overdue","Planned")),IF(_calc!BL102=0,"Expired",IF(_calc!CH102=0,"Expiring","Completed"))))))</f>
        <v/>
      </c>
      <c r="X102" s="60" t="str">
        <f ca="1">IF(OR($A102="",X$6=""),"",IF($AB102="Left","–",IF(_calc!U102=0,"–",IF(_calc!AQ102=0,IF(_calc!DE102&gt;0,"Failed",IF(AND(_calc!FS102&gt;0,TODAY()&gt;_calc!FS102),"Overdue","Planned")),IF(_calc!BM102=0,"Expired",IF(_calc!CI102=0,"Expiring","Completed"))))))</f>
        <v/>
      </c>
      <c r="Y102" s="60" t="str">
        <f ca="1">IF(OR($A102="",Y$6=""),"",IF($AB102="Left","–",IF(_calc!V102=0,"–",IF(_calc!AR102=0,IF(_calc!DF102&gt;0,"Failed",IF(AND(_calc!FT102&gt;0,TODAY()&gt;_calc!FT102),"Overdue","Planned")),IF(_calc!BN102=0,"Expired",IF(_calc!CJ102=0,"Expiring","Completed"))))))</f>
        <v/>
      </c>
      <c r="Z102" s="60" t="str">
        <f ca="1">IF(OR($A102="",Z$6=""),"",IF($AB102="Left","–",IF(_calc!W102=0,"–",IF(_calc!AS102=0,IF(_calc!DG102&gt;0,"Failed",IF(AND(_calc!FU102&gt;0,TODAY()&gt;_calc!FU102),"Overdue","Planned")),IF(_calc!BO102=0,"Expired",IF(_calc!CK102=0,"Expiring","Completed"))))))</f>
        <v/>
      </c>
      <c r="AA102" s="60" t="str">
        <f ca="1">IF(OR($A102="",AA$6=""),"",IF($AB102="Left","–",IF(_calc!X102=0,"–",IF(_calc!AT102=0,IF(_calc!DH102&gt;0,"Failed",IF(AND(_calc!FV102&gt;0,TODAY()&gt;_calc!FV102),"Overdue","Planned")),IF(_calc!BP102=0,"Expired",IF(_calc!CL102=0,"Expiring","Completed"))))))</f>
        <v/>
      </c>
      <c r="AB102" t="str">
        <f>IF(People!$A100="","",People!$G100&amp;"")</f>
        <v/>
      </c>
    </row>
    <row r="103" spans="1:28" ht="18" customHeight="1" x14ac:dyDescent="0.3">
      <c r="A103" s="31" t="str">
        <f>IF(People!$A101="","",People!$A101&amp;"")</f>
        <v/>
      </c>
      <c r="B103" s="32" t="str">
        <f>IF(People!$A101="","",People!$B101&amp;"")</f>
        <v/>
      </c>
      <c r="C103" s="31" t="str">
        <f>IF(People!$A101="","",People!$C101&amp;"")</f>
        <v/>
      </c>
      <c r="D103" s="31" t="str">
        <f>IF(People!$A101="","",People!$D101&amp;"")</f>
        <v/>
      </c>
      <c r="E103" s="35" t="str">
        <f t="shared" si="7"/>
        <v/>
      </c>
      <c r="F103" s="35" t="str">
        <f t="shared" si="8"/>
        <v/>
      </c>
      <c r="G103" s="59" t="str">
        <f t="shared" si="9"/>
        <v/>
      </c>
      <c r="H103" s="60" t="str">
        <f ca="1">IF(OR($A103="",H$6=""),"",IF($AB103="Left","–",IF(_calc!E103=0,"–",IF(_calc!AA103=0,IF(_calc!CO103&gt;0,"Failed",IF(AND(_calc!FC103&gt;0,TODAY()&gt;_calc!FC103),"Overdue","Planned")),IF(_calc!AW103=0,"Expired",IF(_calc!BS103=0,"Expiring","Completed"))))))</f>
        <v/>
      </c>
      <c r="I103" s="60" t="str">
        <f ca="1">IF(OR($A103="",I$6=""),"",IF($AB103="Left","–",IF(_calc!F103=0,"–",IF(_calc!AB103=0,IF(_calc!CP103&gt;0,"Failed",IF(AND(_calc!FD103&gt;0,TODAY()&gt;_calc!FD103),"Overdue","Planned")),IF(_calc!AX103=0,"Expired",IF(_calc!BT103=0,"Expiring","Completed"))))))</f>
        <v/>
      </c>
      <c r="J103" s="60" t="str">
        <f ca="1">IF(OR($A103="",J$6=""),"",IF($AB103="Left","–",IF(_calc!G103=0,"–",IF(_calc!AC103=0,IF(_calc!CQ103&gt;0,"Failed",IF(AND(_calc!FE103&gt;0,TODAY()&gt;_calc!FE103),"Overdue","Planned")),IF(_calc!AY103=0,"Expired",IF(_calc!BU103=0,"Expiring","Completed"))))))</f>
        <v/>
      </c>
      <c r="K103" s="60" t="str">
        <f ca="1">IF(OR($A103="",K$6=""),"",IF($AB103="Left","–",IF(_calc!H103=0,"–",IF(_calc!AD103=0,IF(_calc!CR103&gt;0,"Failed",IF(AND(_calc!FF103&gt;0,TODAY()&gt;_calc!FF103),"Overdue","Planned")),IF(_calc!AZ103=0,"Expired",IF(_calc!BV103=0,"Expiring","Completed"))))))</f>
        <v/>
      </c>
      <c r="L103" s="60" t="str">
        <f ca="1">IF(OR($A103="",L$6=""),"",IF($AB103="Left","–",IF(_calc!I103=0,"–",IF(_calc!AE103=0,IF(_calc!CS103&gt;0,"Failed",IF(AND(_calc!FG103&gt;0,TODAY()&gt;_calc!FG103),"Overdue","Planned")),IF(_calc!BA103=0,"Expired",IF(_calc!BW103=0,"Expiring","Completed"))))))</f>
        <v/>
      </c>
      <c r="M103" s="60" t="str">
        <f ca="1">IF(OR($A103="",M$6=""),"",IF($AB103="Left","–",IF(_calc!J103=0,"–",IF(_calc!AF103=0,IF(_calc!CT103&gt;0,"Failed",IF(AND(_calc!FH103&gt;0,TODAY()&gt;_calc!FH103),"Overdue","Planned")),IF(_calc!BB103=0,"Expired",IF(_calc!BX103=0,"Expiring","Completed"))))))</f>
        <v/>
      </c>
      <c r="N103" s="60" t="str">
        <f ca="1">IF(OR($A103="",N$6=""),"",IF($AB103="Left","–",IF(_calc!K103=0,"–",IF(_calc!AG103=0,IF(_calc!CU103&gt;0,"Failed",IF(AND(_calc!FI103&gt;0,TODAY()&gt;_calc!FI103),"Overdue","Planned")),IF(_calc!BC103=0,"Expired",IF(_calc!BY103=0,"Expiring","Completed"))))))</f>
        <v/>
      </c>
      <c r="O103" s="60" t="str">
        <f ca="1">IF(OR($A103="",O$6=""),"",IF($AB103="Left","–",IF(_calc!L103=0,"–",IF(_calc!AH103=0,IF(_calc!CV103&gt;0,"Failed",IF(AND(_calc!FJ103&gt;0,TODAY()&gt;_calc!FJ103),"Overdue","Planned")),IF(_calc!BD103=0,"Expired",IF(_calc!BZ103=0,"Expiring","Completed"))))))</f>
        <v/>
      </c>
      <c r="P103" s="60" t="str">
        <f ca="1">IF(OR($A103="",P$6=""),"",IF($AB103="Left","–",IF(_calc!M103=0,"–",IF(_calc!AI103=0,IF(_calc!CW103&gt;0,"Failed",IF(AND(_calc!FK103&gt;0,TODAY()&gt;_calc!FK103),"Overdue","Planned")),IF(_calc!BE103=0,"Expired",IF(_calc!CA103=0,"Expiring","Completed"))))))</f>
        <v/>
      </c>
      <c r="Q103" s="60" t="str">
        <f ca="1">IF(OR($A103="",Q$6=""),"",IF($AB103="Left","–",IF(_calc!N103=0,"–",IF(_calc!AJ103=0,IF(_calc!CX103&gt;0,"Failed",IF(AND(_calc!FL103&gt;0,TODAY()&gt;_calc!FL103),"Overdue","Planned")),IF(_calc!BF103=0,"Expired",IF(_calc!CB103=0,"Expiring","Completed"))))))</f>
        <v/>
      </c>
      <c r="R103" s="60" t="str">
        <f ca="1">IF(OR($A103="",R$6=""),"",IF($AB103="Left","–",IF(_calc!O103=0,"–",IF(_calc!AK103=0,IF(_calc!CY103&gt;0,"Failed",IF(AND(_calc!FM103&gt;0,TODAY()&gt;_calc!FM103),"Overdue","Planned")),IF(_calc!BG103=0,"Expired",IF(_calc!CC103=0,"Expiring","Completed"))))))</f>
        <v/>
      </c>
      <c r="S103" s="60" t="str">
        <f ca="1">IF(OR($A103="",S$6=""),"",IF($AB103="Left","–",IF(_calc!P103=0,"–",IF(_calc!AL103=0,IF(_calc!CZ103&gt;0,"Failed",IF(AND(_calc!FN103&gt;0,TODAY()&gt;_calc!FN103),"Overdue","Planned")),IF(_calc!BH103=0,"Expired",IF(_calc!CD103=0,"Expiring","Completed"))))))</f>
        <v/>
      </c>
      <c r="T103" s="60" t="str">
        <f ca="1">IF(OR($A103="",T$6=""),"",IF($AB103="Left","–",IF(_calc!Q103=0,"–",IF(_calc!AM103=0,IF(_calc!DA103&gt;0,"Failed",IF(AND(_calc!FO103&gt;0,TODAY()&gt;_calc!FO103),"Overdue","Planned")),IF(_calc!BI103=0,"Expired",IF(_calc!CE103=0,"Expiring","Completed"))))))</f>
        <v/>
      </c>
      <c r="U103" s="60" t="str">
        <f ca="1">IF(OR($A103="",U$6=""),"",IF($AB103="Left","–",IF(_calc!R103=0,"–",IF(_calc!AN103=0,IF(_calc!DB103&gt;0,"Failed",IF(AND(_calc!FP103&gt;0,TODAY()&gt;_calc!FP103),"Overdue","Planned")),IF(_calc!BJ103=0,"Expired",IF(_calc!CF103=0,"Expiring","Completed"))))))</f>
        <v/>
      </c>
      <c r="V103" s="60" t="str">
        <f ca="1">IF(OR($A103="",V$6=""),"",IF($AB103="Left","–",IF(_calc!S103=0,"–",IF(_calc!AO103=0,IF(_calc!DC103&gt;0,"Failed",IF(AND(_calc!FQ103&gt;0,TODAY()&gt;_calc!FQ103),"Overdue","Planned")),IF(_calc!BK103=0,"Expired",IF(_calc!CG103=0,"Expiring","Completed"))))))</f>
        <v/>
      </c>
      <c r="W103" s="60" t="str">
        <f ca="1">IF(OR($A103="",W$6=""),"",IF($AB103="Left","–",IF(_calc!T103=0,"–",IF(_calc!AP103=0,IF(_calc!DD103&gt;0,"Failed",IF(AND(_calc!FR103&gt;0,TODAY()&gt;_calc!FR103),"Overdue","Planned")),IF(_calc!BL103=0,"Expired",IF(_calc!CH103=0,"Expiring","Completed"))))))</f>
        <v/>
      </c>
      <c r="X103" s="60" t="str">
        <f ca="1">IF(OR($A103="",X$6=""),"",IF($AB103="Left","–",IF(_calc!U103=0,"–",IF(_calc!AQ103=0,IF(_calc!DE103&gt;0,"Failed",IF(AND(_calc!FS103&gt;0,TODAY()&gt;_calc!FS103),"Overdue","Planned")),IF(_calc!BM103=0,"Expired",IF(_calc!CI103=0,"Expiring","Completed"))))))</f>
        <v/>
      </c>
      <c r="Y103" s="60" t="str">
        <f ca="1">IF(OR($A103="",Y$6=""),"",IF($AB103="Left","–",IF(_calc!V103=0,"–",IF(_calc!AR103=0,IF(_calc!DF103&gt;0,"Failed",IF(AND(_calc!FT103&gt;0,TODAY()&gt;_calc!FT103),"Overdue","Planned")),IF(_calc!BN103=0,"Expired",IF(_calc!CJ103=0,"Expiring","Completed"))))))</f>
        <v/>
      </c>
      <c r="Z103" s="60" t="str">
        <f ca="1">IF(OR($A103="",Z$6=""),"",IF($AB103="Left","–",IF(_calc!W103=0,"–",IF(_calc!AS103=0,IF(_calc!DG103&gt;0,"Failed",IF(AND(_calc!FU103&gt;0,TODAY()&gt;_calc!FU103),"Overdue","Planned")),IF(_calc!BO103=0,"Expired",IF(_calc!CK103=0,"Expiring","Completed"))))))</f>
        <v/>
      </c>
      <c r="AA103" s="60" t="str">
        <f ca="1">IF(OR($A103="",AA$6=""),"",IF($AB103="Left","–",IF(_calc!X103=0,"–",IF(_calc!AT103=0,IF(_calc!DH103&gt;0,"Failed",IF(AND(_calc!FV103&gt;0,TODAY()&gt;_calc!FV103),"Overdue","Planned")),IF(_calc!BP103=0,"Expired",IF(_calc!CL103=0,"Expiring","Completed"))))))</f>
        <v/>
      </c>
      <c r="AB103" t="str">
        <f>IF(People!$A101="","",People!$G101&amp;"")</f>
        <v/>
      </c>
    </row>
    <row r="104" spans="1:28" ht="18" customHeight="1" x14ac:dyDescent="0.3">
      <c r="A104" s="31" t="str">
        <f>IF(People!$A102="","",People!$A102&amp;"")</f>
        <v/>
      </c>
      <c r="B104" s="32" t="str">
        <f>IF(People!$A102="","",People!$B102&amp;"")</f>
        <v/>
      </c>
      <c r="C104" s="31" t="str">
        <f>IF(People!$A102="","",People!$C102&amp;"")</f>
        <v/>
      </c>
      <c r="D104" s="31" t="str">
        <f>IF(People!$A102="","",People!$D102&amp;"")</f>
        <v/>
      </c>
      <c r="E104" s="35" t="str">
        <f t="shared" si="7"/>
        <v/>
      </c>
      <c r="F104" s="35" t="str">
        <f t="shared" si="8"/>
        <v/>
      </c>
      <c r="G104" s="59" t="str">
        <f t="shared" ref="G104:G107" si="10">IF(OR($A104="",N(E104)=0),"",F104/E104)</f>
        <v/>
      </c>
      <c r="H104" s="60" t="str">
        <f ca="1">IF(OR($A104="",H$6=""),"",IF($AB104="Left","–",IF(_calc!E104=0,"–",IF(_calc!AA104=0,IF(_calc!CO104&gt;0,"Failed",IF(AND(_calc!FC104&gt;0,TODAY()&gt;_calc!FC104),"Overdue","Planned")),IF(_calc!AW104=0,"Expired",IF(_calc!BS104=0,"Expiring","Completed"))))))</f>
        <v/>
      </c>
      <c r="I104" s="60" t="str">
        <f ca="1">IF(OR($A104="",I$6=""),"",IF($AB104="Left","–",IF(_calc!F104=0,"–",IF(_calc!AB104=0,IF(_calc!CP104&gt;0,"Failed",IF(AND(_calc!FD104&gt;0,TODAY()&gt;_calc!FD104),"Overdue","Planned")),IF(_calc!AX104=0,"Expired",IF(_calc!BT104=0,"Expiring","Completed"))))))</f>
        <v/>
      </c>
      <c r="J104" s="60" t="str">
        <f ca="1">IF(OR($A104="",J$6=""),"",IF($AB104="Left","–",IF(_calc!G104=0,"–",IF(_calc!AC104=0,IF(_calc!CQ104&gt;0,"Failed",IF(AND(_calc!FE104&gt;0,TODAY()&gt;_calc!FE104),"Overdue","Planned")),IF(_calc!AY104=0,"Expired",IF(_calc!BU104=0,"Expiring","Completed"))))))</f>
        <v/>
      </c>
      <c r="K104" s="60" t="str">
        <f ca="1">IF(OR($A104="",K$6=""),"",IF($AB104="Left","–",IF(_calc!H104=0,"–",IF(_calc!AD104=0,IF(_calc!CR104&gt;0,"Failed",IF(AND(_calc!FF104&gt;0,TODAY()&gt;_calc!FF104),"Overdue","Planned")),IF(_calc!AZ104=0,"Expired",IF(_calc!BV104=0,"Expiring","Completed"))))))</f>
        <v/>
      </c>
      <c r="L104" s="60" t="str">
        <f ca="1">IF(OR($A104="",L$6=""),"",IF($AB104="Left","–",IF(_calc!I104=0,"–",IF(_calc!AE104=0,IF(_calc!CS104&gt;0,"Failed",IF(AND(_calc!FG104&gt;0,TODAY()&gt;_calc!FG104),"Overdue","Planned")),IF(_calc!BA104=0,"Expired",IF(_calc!BW104=0,"Expiring","Completed"))))))</f>
        <v/>
      </c>
      <c r="M104" s="60" t="str">
        <f ca="1">IF(OR($A104="",M$6=""),"",IF($AB104="Left","–",IF(_calc!J104=0,"–",IF(_calc!AF104=0,IF(_calc!CT104&gt;0,"Failed",IF(AND(_calc!FH104&gt;0,TODAY()&gt;_calc!FH104),"Overdue","Planned")),IF(_calc!BB104=0,"Expired",IF(_calc!BX104=0,"Expiring","Completed"))))))</f>
        <v/>
      </c>
      <c r="N104" s="60" t="str">
        <f ca="1">IF(OR($A104="",N$6=""),"",IF($AB104="Left","–",IF(_calc!K104=0,"–",IF(_calc!AG104=0,IF(_calc!CU104&gt;0,"Failed",IF(AND(_calc!FI104&gt;0,TODAY()&gt;_calc!FI104),"Overdue","Planned")),IF(_calc!BC104=0,"Expired",IF(_calc!BY104=0,"Expiring","Completed"))))))</f>
        <v/>
      </c>
      <c r="O104" s="60" t="str">
        <f ca="1">IF(OR($A104="",O$6=""),"",IF($AB104="Left","–",IF(_calc!L104=0,"–",IF(_calc!AH104=0,IF(_calc!CV104&gt;0,"Failed",IF(AND(_calc!FJ104&gt;0,TODAY()&gt;_calc!FJ104),"Overdue","Planned")),IF(_calc!BD104=0,"Expired",IF(_calc!BZ104=0,"Expiring","Completed"))))))</f>
        <v/>
      </c>
      <c r="P104" s="60" t="str">
        <f ca="1">IF(OR($A104="",P$6=""),"",IF($AB104="Left","–",IF(_calc!M104=0,"–",IF(_calc!AI104=0,IF(_calc!CW104&gt;0,"Failed",IF(AND(_calc!FK104&gt;0,TODAY()&gt;_calc!FK104),"Overdue","Planned")),IF(_calc!BE104=0,"Expired",IF(_calc!CA104=0,"Expiring","Completed"))))))</f>
        <v/>
      </c>
      <c r="Q104" s="60" t="str">
        <f ca="1">IF(OR($A104="",Q$6=""),"",IF($AB104="Left","–",IF(_calc!N104=0,"–",IF(_calc!AJ104=0,IF(_calc!CX104&gt;0,"Failed",IF(AND(_calc!FL104&gt;0,TODAY()&gt;_calc!FL104),"Overdue","Planned")),IF(_calc!BF104=0,"Expired",IF(_calc!CB104=0,"Expiring","Completed"))))))</f>
        <v/>
      </c>
      <c r="R104" s="60" t="str">
        <f ca="1">IF(OR($A104="",R$6=""),"",IF($AB104="Left","–",IF(_calc!O104=0,"–",IF(_calc!AK104=0,IF(_calc!CY104&gt;0,"Failed",IF(AND(_calc!FM104&gt;0,TODAY()&gt;_calc!FM104),"Overdue","Planned")),IF(_calc!BG104=0,"Expired",IF(_calc!CC104=0,"Expiring","Completed"))))))</f>
        <v/>
      </c>
      <c r="S104" s="60" t="str">
        <f ca="1">IF(OR($A104="",S$6=""),"",IF($AB104="Left","–",IF(_calc!P104=0,"–",IF(_calc!AL104=0,IF(_calc!CZ104&gt;0,"Failed",IF(AND(_calc!FN104&gt;0,TODAY()&gt;_calc!FN104),"Overdue","Planned")),IF(_calc!BH104=0,"Expired",IF(_calc!CD104=0,"Expiring","Completed"))))))</f>
        <v/>
      </c>
      <c r="T104" s="60" t="str">
        <f ca="1">IF(OR($A104="",T$6=""),"",IF($AB104="Left","–",IF(_calc!Q104=0,"–",IF(_calc!AM104=0,IF(_calc!DA104&gt;0,"Failed",IF(AND(_calc!FO104&gt;0,TODAY()&gt;_calc!FO104),"Overdue","Planned")),IF(_calc!BI104=0,"Expired",IF(_calc!CE104=0,"Expiring","Completed"))))))</f>
        <v/>
      </c>
      <c r="U104" s="60" t="str">
        <f ca="1">IF(OR($A104="",U$6=""),"",IF($AB104="Left","–",IF(_calc!R104=0,"–",IF(_calc!AN104=0,IF(_calc!DB104&gt;0,"Failed",IF(AND(_calc!FP104&gt;0,TODAY()&gt;_calc!FP104),"Overdue","Planned")),IF(_calc!BJ104=0,"Expired",IF(_calc!CF104=0,"Expiring","Completed"))))))</f>
        <v/>
      </c>
      <c r="V104" s="60" t="str">
        <f ca="1">IF(OR($A104="",V$6=""),"",IF($AB104="Left","–",IF(_calc!S104=0,"–",IF(_calc!AO104=0,IF(_calc!DC104&gt;0,"Failed",IF(AND(_calc!FQ104&gt;0,TODAY()&gt;_calc!FQ104),"Overdue","Planned")),IF(_calc!BK104=0,"Expired",IF(_calc!CG104=0,"Expiring","Completed"))))))</f>
        <v/>
      </c>
      <c r="W104" s="60" t="str">
        <f ca="1">IF(OR($A104="",W$6=""),"",IF($AB104="Left","–",IF(_calc!T104=0,"–",IF(_calc!AP104=0,IF(_calc!DD104&gt;0,"Failed",IF(AND(_calc!FR104&gt;0,TODAY()&gt;_calc!FR104),"Overdue","Planned")),IF(_calc!BL104=0,"Expired",IF(_calc!CH104=0,"Expiring","Completed"))))))</f>
        <v/>
      </c>
      <c r="X104" s="60" t="str">
        <f ca="1">IF(OR($A104="",X$6=""),"",IF($AB104="Left","–",IF(_calc!U104=0,"–",IF(_calc!AQ104=0,IF(_calc!DE104&gt;0,"Failed",IF(AND(_calc!FS104&gt;0,TODAY()&gt;_calc!FS104),"Overdue","Planned")),IF(_calc!BM104=0,"Expired",IF(_calc!CI104=0,"Expiring","Completed"))))))</f>
        <v/>
      </c>
      <c r="Y104" s="60" t="str">
        <f ca="1">IF(OR($A104="",Y$6=""),"",IF($AB104="Left","–",IF(_calc!V104=0,"–",IF(_calc!AR104=0,IF(_calc!DF104&gt;0,"Failed",IF(AND(_calc!FT104&gt;0,TODAY()&gt;_calc!FT104),"Overdue","Planned")),IF(_calc!BN104=0,"Expired",IF(_calc!CJ104=0,"Expiring","Completed"))))))</f>
        <v/>
      </c>
      <c r="Z104" s="60" t="str">
        <f ca="1">IF(OR($A104="",Z$6=""),"",IF($AB104="Left","–",IF(_calc!W104=0,"–",IF(_calc!AS104=0,IF(_calc!DG104&gt;0,"Failed",IF(AND(_calc!FU104&gt;0,TODAY()&gt;_calc!FU104),"Overdue","Planned")),IF(_calc!BO104=0,"Expired",IF(_calc!CK104=0,"Expiring","Completed"))))))</f>
        <v/>
      </c>
      <c r="AA104" s="60" t="str">
        <f ca="1">IF(OR($A104="",AA$6=""),"",IF($AB104="Left","–",IF(_calc!X104=0,"–",IF(_calc!AT104=0,IF(_calc!DH104&gt;0,"Failed",IF(AND(_calc!FV104&gt;0,TODAY()&gt;_calc!FV104),"Overdue","Planned")),IF(_calc!BP104=0,"Expired",IF(_calc!CL104=0,"Expiring","Completed"))))))</f>
        <v/>
      </c>
      <c r="AB104" t="str">
        <f>IF(People!$A102="","",People!$G102&amp;"")</f>
        <v/>
      </c>
    </row>
    <row r="105" spans="1:28" ht="18" customHeight="1" x14ac:dyDescent="0.3">
      <c r="A105" s="31" t="str">
        <f>IF(People!$A103="","",People!$A103&amp;"")</f>
        <v/>
      </c>
      <c r="B105" s="32" t="str">
        <f>IF(People!$A103="","",People!$B103&amp;"")</f>
        <v/>
      </c>
      <c r="C105" s="31" t="str">
        <f>IF(People!$A103="","",People!$C103&amp;"")</f>
        <v/>
      </c>
      <c r="D105" s="31" t="str">
        <f>IF(People!$A103="","",People!$D103&amp;"")</f>
        <v/>
      </c>
      <c r="E105" s="35" t="str">
        <f t="shared" si="7"/>
        <v/>
      </c>
      <c r="F105" s="35" t="str">
        <f t="shared" si="8"/>
        <v/>
      </c>
      <c r="G105" s="59" t="str">
        <f t="shared" si="10"/>
        <v/>
      </c>
      <c r="H105" s="60" t="str">
        <f ca="1">IF(OR($A105="",H$6=""),"",IF($AB105="Left","–",IF(_calc!E105=0,"–",IF(_calc!AA105=0,IF(_calc!CO105&gt;0,"Failed",IF(AND(_calc!FC105&gt;0,TODAY()&gt;_calc!FC105),"Overdue","Planned")),IF(_calc!AW105=0,"Expired",IF(_calc!BS105=0,"Expiring","Completed"))))))</f>
        <v/>
      </c>
      <c r="I105" s="60" t="str">
        <f ca="1">IF(OR($A105="",I$6=""),"",IF($AB105="Left","–",IF(_calc!F105=0,"–",IF(_calc!AB105=0,IF(_calc!CP105&gt;0,"Failed",IF(AND(_calc!FD105&gt;0,TODAY()&gt;_calc!FD105),"Overdue","Planned")),IF(_calc!AX105=0,"Expired",IF(_calc!BT105=0,"Expiring","Completed"))))))</f>
        <v/>
      </c>
      <c r="J105" s="60" t="str">
        <f ca="1">IF(OR($A105="",J$6=""),"",IF($AB105="Left","–",IF(_calc!G105=0,"–",IF(_calc!AC105=0,IF(_calc!CQ105&gt;0,"Failed",IF(AND(_calc!FE105&gt;0,TODAY()&gt;_calc!FE105),"Overdue","Planned")),IF(_calc!AY105=0,"Expired",IF(_calc!BU105=0,"Expiring","Completed"))))))</f>
        <v/>
      </c>
      <c r="K105" s="60" t="str">
        <f ca="1">IF(OR($A105="",K$6=""),"",IF($AB105="Left","–",IF(_calc!H105=0,"–",IF(_calc!AD105=0,IF(_calc!CR105&gt;0,"Failed",IF(AND(_calc!FF105&gt;0,TODAY()&gt;_calc!FF105),"Overdue","Planned")),IF(_calc!AZ105=0,"Expired",IF(_calc!BV105=0,"Expiring","Completed"))))))</f>
        <v/>
      </c>
      <c r="L105" s="60" t="str">
        <f ca="1">IF(OR($A105="",L$6=""),"",IF($AB105="Left","–",IF(_calc!I105=0,"–",IF(_calc!AE105=0,IF(_calc!CS105&gt;0,"Failed",IF(AND(_calc!FG105&gt;0,TODAY()&gt;_calc!FG105),"Overdue","Planned")),IF(_calc!BA105=0,"Expired",IF(_calc!BW105=0,"Expiring","Completed"))))))</f>
        <v/>
      </c>
      <c r="M105" s="60" t="str">
        <f ca="1">IF(OR($A105="",M$6=""),"",IF($AB105="Left","–",IF(_calc!J105=0,"–",IF(_calc!AF105=0,IF(_calc!CT105&gt;0,"Failed",IF(AND(_calc!FH105&gt;0,TODAY()&gt;_calc!FH105),"Overdue","Planned")),IF(_calc!BB105=0,"Expired",IF(_calc!BX105=0,"Expiring","Completed"))))))</f>
        <v/>
      </c>
      <c r="N105" s="60" t="str">
        <f ca="1">IF(OR($A105="",N$6=""),"",IF($AB105="Left","–",IF(_calc!K105=0,"–",IF(_calc!AG105=0,IF(_calc!CU105&gt;0,"Failed",IF(AND(_calc!FI105&gt;0,TODAY()&gt;_calc!FI105),"Overdue","Planned")),IF(_calc!BC105=0,"Expired",IF(_calc!BY105=0,"Expiring","Completed"))))))</f>
        <v/>
      </c>
      <c r="O105" s="60" t="str">
        <f ca="1">IF(OR($A105="",O$6=""),"",IF($AB105="Left","–",IF(_calc!L105=0,"–",IF(_calc!AH105=0,IF(_calc!CV105&gt;0,"Failed",IF(AND(_calc!FJ105&gt;0,TODAY()&gt;_calc!FJ105),"Overdue","Planned")),IF(_calc!BD105=0,"Expired",IF(_calc!BZ105=0,"Expiring","Completed"))))))</f>
        <v/>
      </c>
      <c r="P105" s="60" t="str">
        <f ca="1">IF(OR($A105="",P$6=""),"",IF($AB105="Left","–",IF(_calc!M105=0,"–",IF(_calc!AI105=0,IF(_calc!CW105&gt;0,"Failed",IF(AND(_calc!FK105&gt;0,TODAY()&gt;_calc!FK105),"Overdue","Planned")),IF(_calc!BE105=0,"Expired",IF(_calc!CA105=0,"Expiring","Completed"))))))</f>
        <v/>
      </c>
      <c r="Q105" s="60" t="str">
        <f ca="1">IF(OR($A105="",Q$6=""),"",IF($AB105="Left","–",IF(_calc!N105=0,"–",IF(_calc!AJ105=0,IF(_calc!CX105&gt;0,"Failed",IF(AND(_calc!FL105&gt;0,TODAY()&gt;_calc!FL105),"Overdue","Planned")),IF(_calc!BF105=0,"Expired",IF(_calc!CB105=0,"Expiring","Completed"))))))</f>
        <v/>
      </c>
      <c r="R105" s="60" t="str">
        <f ca="1">IF(OR($A105="",R$6=""),"",IF($AB105="Left","–",IF(_calc!O105=0,"–",IF(_calc!AK105=0,IF(_calc!CY105&gt;0,"Failed",IF(AND(_calc!FM105&gt;0,TODAY()&gt;_calc!FM105),"Overdue","Planned")),IF(_calc!BG105=0,"Expired",IF(_calc!CC105=0,"Expiring","Completed"))))))</f>
        <v/>
      </c>
      <c r="S105" s="60" t="str">
        <f ca="1">IF(OR($A105="",S$6=""),"",IF($AB105="Left","–",IF(_calc!P105=0,"–",IF(_calc!AL105=0,IF(_calc!CZ105&gt;0,"Failed",IF(AND(_calc!FN105&gt;0,TODAY()&gt;_calc!FN105),"Overdue","Planned")),IF(_calc!BH105=0,"Expired",IF(_calc!CD105=0,"Expiring","Completed"))))))</f>
        <v/>
      </c>
      <c r="T105" s="60" t="str">
        <f ca="1">IF(OR($A105="",T$6=""),"",IF($AB105="Left","–",IF(_calc!Q105=0,"–",IF(_calc!AM105=0,IF(_calc!DA105&gt;0,"Failed",IF(AND(_calc!FO105&gt;0,TODAY()&gt;_calc!FO105),"Overdue","Planned")),IF(_calc!BI105=0,"Expired",IF(_calc!CE105=0,"Expiring","Completed"))))))</f>
        <v/>
      </c>
      <c r="U105" s="60" t="str">
        <f ca="1">IF(OR($A105="",U$6=""),"",IF($AB105="Left","–",IF(_calc!R105=0,"–",IF(_calc!AN105=0,IF(_calc!DB105&gt;0,"Failed",IF(AND(_calc!FP105&gt;0,TODAY()&gt;_calc!FP105),"Overdue","Planned")),IF(_calc!BJ105=0,"Expired",IF(_calc!CF105=0,"Expiring","Completed"))))))</f>
        <v/>
      </c>
      <c r="V105" s="60" t="str">
        <f ca="1">IF(OR($A105="",V$6=""),"",IF($AB105="Left","–",IF(_calc!S105=0,"–",IF(_calc!AO105=0,IF(_calc!DC105&gt;0,"Failed",IF(AND(_calc!FQ105&gt;0,TODAY()&gt;_calc!FQ105),"Overdue","Planned")),IF(_calc!BK105=0,"Expired",IF(_calc!CG105=0,"Expiring","Completed"))))))</f>
        <v/>
      </c>
      <c r="W105" s="60" t="str">
        <f ca="1">IF(OR($A105="",W$6=""),"",IF($AB105="Left","–",IF(_calc!T105=0,"–",IF(_calc!AP105=0,IF(_calc!DD105&gt;0,"Failed",IF(AND(_calc!FR105&gt;0,TODAY()&gt;_calc!FR105),"Overdue","Planned")),IF(_calc!BL105=0,"Expired",IF(_calc!CH105=0,"Expiring","Completed"))))))</f>
        <v/>
      </c>
      <c r="X105" s="60" t="str">
        <f ca="1">IF(OR($A105="",X$6=""),"",IF($AB105="Left","–",IF(_calc!U105=0,"–",IF(_calc!AQ105=0,IF(_calc!DE105&gt;0,"Failed",IF(AND(_calc!FS105&gt;0,TODAY()&gt;_calc!FS105),"Overdue","Planned")),IF(_calc!BM105=0,"Expired",IF(_calc!CI105=0,"Expiring","Completed"))))))</f>
        <v/>
      </c>
      <c r="Y105" s="60" t="str">
        <f ca="1">IF(OR($A105="",Y$6=""),"",IF($AB105="Left","–",IF(_calc!V105=0,"–",IF(_calc!AR105=0,IF(_calc!DF105&gt;0,"Failed",IF(AND(_calc!FT105&gt;0,TODAY()&gt;_calc!FT105),"Overdue","Planned")),IF(_calc!BN105=0,"Expired",IF(_calc!CJ105=0,"Expiring","Completed"))))))</f>
        <v/>
      </c>
      <c r="Z105" s="60" t="str">
        <f ca="1">IF(OR($A105="",Z$6=""),"",IF($AB105="Left","–",IF(_calc!W105=0,"–",IF(_calc!AS105=0,IF(_calc!DG105&gt;0,"Failed",IF(AND(_calc!FU105&gt;0,TODAY()&gt;_calc!FU105),"Overdue","Planned")),IF(_calc!BO105=0,"Expired",IF(_calc!CK105=0,"Expiring","Completed"))))))</f>
        <v/>
      </c>
      <c r="AA105" s="60" t="str">
        <f ca="1">IF(OR($A105="",AA$6=""),"",IF($AB105="Left","–",IF(_calc!X105=0,"–",IF(_calc!AT105=0,IF(_calc!DH105&gt;0,"Failed",IF(AND(_calc!FV105&gt;0,TODAY()&gt;_calc!FV105),"Overdue","Planned")),IF(_calc!BP105=0,"Expired",IF(_calc!CL105=0,"Expiring","Completed"))))))</f>
        <v/>
      </c>
      <c r="AB105" t="str">
        <f>IF(People!$A103="","",People!$G103&amp;"")</f>
        <v/>
      </c>
    </row>
    <row r="106" spans="1:28" ht="18" customHeight="1" x14ac:dyDescent="0.3">
      <c r="A106" s="31" t="str">
        <f>IF(People!$A104="","",People!$A104&amp;"")</f>
        <v/>
      </c>
      <c r="B106" s="32" t="str">
        <f>IF(People!$A104="","",People!$B104&amp;"")</f>
        <v/>
      </c>
      <c r="C106" s="31" t="str">
        <f>IF(People!$A104="","",People!$C104&amp;"")</f>
        <v/>
      </c>
      <c r="D106" s="31" t="str">
        <f>IF(People!$A104="","",People!$D104&amp;"")</f>
        <v/>
      </c>
      <c r="E106" s="35" t="str">
        <f t="shared" si="7"/>
        <v/>
      </c>
      <c r="F106" s="35" t="str">
        <f t="shared" si="8"/>
        <v/>
      </c>
      <c r="G106" s="59" t="str">
        <f t="shared" si="10"/>
        <v/>
      </c>
      <c r="H106" s="60" t="str">
        <f ca="1">IF(OR($A106="",H$6=""),"",IF($AB106="Left","–",IF(_calc!E106=0,"–",IF(_calc!AA106=0,IF(_calc!CO106&gt;0,"Failed",IF(AND(_calc!FC106&gt;0,TODAY()&gt;_calc!FC106),"Overdue","Planned")),IF(_calc!AW106=0,"Expired",IF(_calc!BS106=0,"Expiring","Completed"))))))</f>
        <v/>
      </c>
      <c r="I106" s="60" t="str">
        <f ca="1">IF(OR($A106="",I$6=""),"",IF($AB106="Left","–",IF(_calc!F106=0,"–",IF(_calc!AB106=0,IF(_calc!CP106&gt;0,"Failed",IF(AND(_calc!FD106&gt;0,TODAY()&gt;_calc!FD106),"Overdue","Planned")),IF(_calc!AX106=0,"Expired",IF(_calc!BT106=0,"Expiring","Completed"))))))</f>
        <v/>
      </c>
      <c r="J106" s="60" t="str">
        <f ca="1">IF(OR($A106="",J$6=""),"",IF($AB106="Left","–",IF(_calc!G106=0,"–",IF(_calc!AC106=0,IF(_calc!CQ106&gt;0,"Failed",IF(AND(_calc!FE106&gt;0,TODAY()&gt;_calc!FE106),"Overdue","Planned")),IF(_calc!AY106=0,"Expired",IF(_calc!BU106=0,"Expiring","Completed"))))))</f>
        <v/>
      </c>
      <c r="K106" s="60" t="str">
        <f ca="1">IF(OR($A106="",K$6=""),"",IF($AB106="Left","–",IF(_calc!H106=0,"–",IF(_calc!AD106=0,IF(_calc!CR106&gt;0,"Failed",IF(AND(_calc!FF106&gt;0,TODAY()&gt;_calc!FF106),"Overdue","Planned")),IF(_calc!AZ106=0,"Expired",IF(_calc!BV106=0,"Expiring","Completed"))))))</f>
        <v/>
      </c>
      <c r="L106" s="60" t="str">
        <f ca="1">IF(OR($A106="",L$6=""),"",IF($AB106="Left","–",IF(_calc!I106=0,"–",IF(_calc!AE106=0,IF(_calc!CS106&gt;0,"Failed",IF(AND(_calc!FG106&gt;0,TODAY()&gt;_calc!FG106),"Overdue","Planned")),IF(_calc!BA106=0,"Expired",IF(_calc!BW106=0,"Expiring","Completed"))))))</f>
        <v/>
      </c>
      <c r="M106" s="60" t="str">
        <f ca="1">IF(OR($A106="",M$6=""),"",IF($AB106="Left","–",IF(_calc!J106=0,"–",IF(_calc!AF106=0,IF(_calc!CT106&gt;0,"Failed",IF(AND(_calc!FH106&gt;0,TODAY()&gt;_calc!FH106),"Overdue","Planned")),IF(_calc!BB106=0,"Expired",IF(_calc!BX106=0,"Expiring","Completed"))))))</f>
        <v/>
      </c>
      <c r="N106" s="60" t="str">
        <f ca="1">IF(OR($A106="",N$6=""),"",IF($AB106="Left","–",IF(_calc!K106=0,"–",IF(_calc!AG106=0,IF(_calc!CU106&gt;0,"Failed",IF(AND(_calc!FI106&gt;0,TODAY()&gt;_calc!FI106),"Overdue","Planned")),IF(_calc!BC106=0,"Expired",IF(_calc!BY106=0,"Expiring","Completed"))))))</f>
        <v/>
      </c>
      <c r="O106" s="60" t="str">
        <f ca="1">IF(OR($A106="",O$6=""),"",IF($AB106="Left","–",IF(_calc!L106=0,"–",IF(_calc!AH106=0,IF(_calc!CV106&gt;0,"Failed",IF(AND(_calc!FJ106&gt;0,TODAY()&gt;_calc!FJ106),"Overdue","Planned")),IF(_calc!BD106=0,"Expired",IF(_calc!BZ106=0,"Expiring","Completed"))))))</f>
        <v/>
      </c>
      <c r="P106" s="60" t="str">
        <f ca="1">IF(OR($A106="",P$6=""),"",IF($AB106="Left","–",IF(_calc!M106=0,"–",IF(_calc!AI106=0,IF(_calc!CW106&gt;0,"Failed",IF(AND(_calc!FK106&gt;0,TODAY()&gt;_calc!FK106),"Overdue","Planned")),IF(_calc!BE106=0,"Expired",IF(_calc!CA106=0,"Expiring","Completed"))))))</f>
        <v/>
      </c>
      <c r="Q106" s="60" t="str">
        <f ca="1">IF(OR($A106="",Q$6=""),"",IF($AB106="Left","–",IF(_calc!N106=0,"–",IF(_calc!AJ106=0,IF(_calc!CX106&gt;0,"Failed",IF(AND(_calc!FL106&gt;0,TODAY()&gt;_calc!FL106),"Overdue","Planned")),IF(_calc!BF106=0,"Expired",IF(_calc!CB106=0,"Expiring","Completed"))))))</f>
        <v/>
      </c>
      <c r="R106" s="60" t="str">
        <f ca="1">IF(OR($A106="",R$6=""),"",IF($AB106="Left","–",IF(_calc!O106=0,"–",IF(_calc!AK106=0,IF(_calc!CY106&gt;0,"Failed",IF(AND(_calc!FM106&gt;0,TODAY()&gt;_calc!FM106),"Overdue","Planned")),IF(_calc!BG106=0,"Expired",IF(_calc!CC106=0,"Expiring","Completed"))))))</f>
        <v/>
      </c>
      <c r="S106" s="60" t="str">
        <f ca="1">IF(OR($A106="",S$6=""),"",IF($AB106="Left","–",IF(_calc!P106=0,"–",IF(_calc!AL106=0,IF(_calc!CZ106&gt;0,"Failed",IF(AND(_calc!FN106&gt;0,TODAY()&gt;_calc!FN106),"Overdue","Planned")),IF(_calc!BH106=0,"Expired",IF(_calc!CD106=0,"Expiring","Completed"))))))</f>
        <v/>
      </c>
      <c r="T106" s="60" t="str">
        <f ca="1">IF(OR($A106="",T$6=""),"",IF($AB106="Left","–",IF(_calc!Q106=0,"–",IF(_calc!AM106=0,IF(_calc!DA106&gt;0,"Failed",IF(AND(_calc!FO106&gt;0,TODAY()&gt;_calc!FO106),"Overdue","Planned")),IF(_calc!BI106=0,"Expired",IF(_calc!CE106=0,"Expiring","Completed"))))))</f>
        <v/>
      </c>
      <c r="U106" s="60" t="str">
        <f ca="1">IF(OR($A106="",U$6=""),"",IF($AB106="Left","–",IF(_calc!R106=0,"–",IF(_calc!AN106=0,IF(_calc!DB106&gt;0,"Failed",IF(AND(_calc!FP106&gt;0,TODAY()&gt;_calc!FP106),"Overdue","Planned")),IF(_calc!BJ106=0,"Expired",IF(_calc!CF106=0,"Expiring","Completed"))))))</f>
        <v/>
      </c>
      <c r="V106" s="60" t="str">
        <f ca="1">IF(OR($A106="",V$6=""),"",IF($AB106="Left","–",IF(_calc!S106=0,"–",IF(_calc!AO106=0,IF(_calc!DC106&gt;0,"Failed",IF(AND(_calc!FQ106&gt;0,TODAY()&gt;_calc!FQ106),"Overdue","Planned")),IF(_calc!BK106=0,"Expired",IF(_calc!CG106=0,"Expiring","Completed"))))))</f>
        <v/>
      </c>
      <c r="W106" s="60" t="str">
        <f ca="1">IF(OR($A106="",W$6=""),"",IF($AB106="Left","–",IF(_calc!T106=0,"–",IF(_calc!AP106=0,IF(_calc!DD106&gt;0,"Failed",IF(AND(_calc!FR106&gt;0,TODAY()&gt;_calc!FR106),"Overdue","Planned")),IF(_calc!BL106=0,"Expired",IF(_calc!CH106=0,"Expiring","Completed"))))))</f>
        <v/>
      </c>
      <c r="X106" s="60" t="str">
        <f ca="1">IF(OR($A106="",X$6=""),"",IF($AB106="Left","–",IF(_calc!U106=0,"–",IF(_calc!AQ106=0,IF(_calc!DE106&gt;0,"Failed",IF(AND(_calc!FS106&gt;0,TODAY()&gt;_calc!FS106),"Overdue","Planned")),IF(_calc!BM106=0,"Expired",IF(_calc!CI106=0,"Expiring","Completed"))))))</f>
        <v/>
      </c>
      <c r="Y106" s="60" t="str">
        <f ca="1">IF(OR($A106="",Y$6=""),"",IF($AB106="Left","–",IF(_calc!V106=0,"–",IF(_calc!AR106=0,IF(_calc!DF106&gt;0,"Failed",IF(AND(_calc!FT106&gt;0,TODAY()&gt;_calc!FT106),"Overdue","Planned")),IF(_calc!BN106=0,"Expired",IF(_calc!CJ106=0,"Expiring","Completed"))))))</f>
        <v/>
      </c>
      <c r="Z106" s="60" t="str">
        <f ca="1">IF(OR($A106="",Z$6=""),"",IF($AB106="Left","–",IF(_calc!W106=0,"–",IF(_calc!AS106=0,IF(_calc!DG106&gt;0,"Failed",IF(AND(_calc!FU106&gt;0,TODAY()&gt;_calc!FU106),"Overdue","Planned")),IF(_calc!BO106=0,"Expired",IF(_calc!CK106=0,"Expiring","Completed"))))))</f>
        <v/>
      </c>
      <c r="AA106" s="60" t="str">
        <f ca="1">IF(OR($A106="",AA$6=""),"",IF($AB106="Left","–",IF(_calc!X106=0,"–",IF(_calc!AT106=0,IF(_calc!DH106&gt;0,"Failed",IF(AND(_calc!FV106&gt;0,TODAY()&gt;_calc!FV106),"Overdue","Planned")),IF(_calc!BP106=0,"Expired",IF(_calc!CL106=0,"Expiring","Completed"))))))</f>
        <v/>
      </c>
      <c r="AB106" t="str">
        <f>IF(People!$A104="","",People!$G104&amp;"")</f>
        <v/>
      </c>
    </row>
    <row r="107" spans="1:28" ht="18" customHeight="1" x14ac:dyDescent="0.3">
      <c r="A107" s="31" t="str">
        <f>IF(People!$A105="","",People!$A105&amp;"")</f>
        <v/>
      </c>
      <c r="B107" s="32" t="str">
        <f>IF(People!$A105="","",People!$B105&amp;"")</f>
        <v/>
      </c>
      <c r="C107" s="31" t="str">
        <f>IF(People!$A105="","",People!$C105&amp;"")</f>
        <v/>
      </c>
      <c r="D107" s="31" t="str">
        <f>IF(People!$A105="","",People!$D105&amp;"")</f>
        <v/>
      </c>
      <c r="E107" s="35" t="str">
        <f t="shared" si="7"/>
        <v/>
      </c>
      <c r="F107" s="35" t="str">
        <f t="shared" si="8"/>
        <v/>
      </c>
      <c r="G107" s="59" t="str">
        <f t="shared" si="10"/>
        <v/>
      </c>
      <c r="H107" s="60" t="str">
        <f ca="1">IF(OR($A107="",H$6=""),"",IF($AB107="Left","–",IF(_calc!E107=0,"–",IF(_calc!AA107=0,IF(_calc!CO107&gt;0,"Failed",IF(AND(_calc!FC107&gt;0,TODAY()&gt;_calc!FC107),"Overdue","Planned")),IF(_calc!AW107=0,"Expired",IF(_calc!BS107=0,"Expiring","Completed"))))))</f>
        <v/>
      </c>
      <c r="I107" s="60" t="str">
        <f ca="1">IF(OR($A107="",I$6=""),"",IF($AB107="Left","–",IF(_calc!F107=0,"–",IF(_calc!AB107=0,IF(_calc!CP107&gt;0,"Failed",IF(AND(_calc!FD107&gt;0,TODAY()&gt;_calc!FD107),"Overdue","Planned")),IF(_calc!AX107=0,"Expired",IF(_calc!BT107=0,"Expiring","Completed"))))))</f>
        <v/>
      </c>
      <c r="J107" s="60" t="str">
        <f ca="1">IF(OR($A107="",J$6=""),"",IF($AB107="Left","–",IF(_calc!G107=0,"–",IF(_calc!AC107=0,IF(_calc!CQ107&gt;0,"Failed",IF(AND(_calc!FE107&gt;0,TODAY()&gt;_calc!FE107),"Overdue","Planned")),IF(_calc!AY107=0,"Expired",IF(_calc!BU107=0,"Expiring","Completed"))))))</f>
        <v/>
      </c>
      <c r="K107" s="60" t="str">
        <f ca="1">IF(OR($A107="",K$6=""),"",IF($AB107="Left","–",IF(_calc!H107=0,"–",IF(_calc!AD107=0,IF(_calc!CR107&gt;0,"Failed",IF(AND(_calc!FF107&gt;0,TODAY()&gt;_calc!FF107),"Overdue","Planned")),IF(_calc!AZ107=0,"Expired",IF(_calc!BV107=0,"Expiring","Completed"))))))</f>
        <v/>
      </c>
      <c r="L107" s="60" t="str">
        <f ca="1">IF(OR($A107="",L$6=""),"",IF($AB107="Left","–",IF(_calc!I107=0,"–",IF(_calc!AE107=0,IF(_calc!CS107&gt;0,"Failed",IF(AND(_calc!FG107&gt;0,TODAY()&gt;_calc!FG107),"Overdue","Planned")),IF(_calc!BA107=0,"Expired",IF(_calc!BW107=0,"Expiring","Completed"))))))</f>
        <v/>
      </c>
      <c r="M107" s="60" t="str">
        <f ca="1">IF(OR($A107="",M$6=""),"",IF($AB107="Left","–",IF(_calc!J107=0,"–",IF(_calc!AF107=0,IF(_calc!CT107&gt;0,"Failed",IF(AND(_calc!FH107&gt;0,TODAY()&gt;_calc!FH107),"Overdue","Planned")),IF(_calc!BB107=0,"Expired",IF(_calc!BX107=0,"Expiring","Completed"))))))</f>
        <v/>
      </c>
      <c r="N107" s="60" t="str">
        <f ca="1">IF(OR($A107="",N$6=""),"",IF($AB107="Left","–",IF(_calc!K107=0,"–",IF(_calc!AG107=0,IF(_calc!CU107&gt;0,"Failed",IF(AND(_calc!FI107&gt;0,TODAY()&gt;_calc!FI107),"Overdue","Planned")),IF(_calc!BC107=0,"Expired",IF(_calc!BY107=0,"Expiring","Completed"))))))</f>
        <v/>
      </c>
      <c r="O107" s="60" t="str">
        <f ca="1">IF(OR($A107="",O$6=""),"",IF($AB107="Left","–",IF(_calc!L107=0,"–",IF(_calc!AH107=0,IF(_calc!CV107&gt;0,"Failed",IF(AND(_calc!FJ107&gt;0,TODAY()&gt;_calc!FJ107),"Overdue","Planned")),IF(_calc!BD107=0,"Expired",IF(_calc!BZ107=0,"Expiring","Completed"))))))</f>
        <v/>
      </c>
      <c r="P107" s="60" t="str">
        <f ca="1">IF(OR($A107="",P$6=""),"",IF($AB107="Left","–",IF(_calc!M107=0,"–",IF(_calc!AI107=0,IF(_calc!CW107&gt;0,"Failed",IF(AND(_calc!FK107&gt;0,TODAY()&gt;_calc!FK107),"Overdue","Planned")),IF(_calc!BE107=0,"Expired",IF(_calc!CA107=0,"Expiring","Completed"))))))</f>
        <v/>
      </c>
      <c r="Q107" s="60" t="str">
        <f ca="1">IF(OR($A107="",Q$6=""),"",IF($AB107="Left","–",IF(_calc!N107=0,"–",IF(_calc!AJ107=0,IF(_calc!CX107&gt;0,"Failed",IF(AND(_calc!FL107&gt;0,TODAY()&gt;_calc!FL107),"Overdue","Planned")),IF(_calc!BF107=0,"Expired",IF(_calc!CB107=0,"Expiring","Completed"))))))</f>
        <v/>
      </c>
      <c r="R107" s="60" t="str">
        <f ca="1">IF(OR($A107="",R$6=""),"",IF($AB107="Left","–",IF(_calc!O107=0,"–",IF(_calc!AK107=0,IF(_calc!CY107&gt;0,"Failed",IF(AND(_calc!FM107&gt;0,TODAY()&gt;_calc!FM107),"Overdue","Planned")),IF(_calc!BG107=0,"Expired",IF(_calc!CC107=0,"Expiring","Completed"))))))</f>
        <v/>
      </c>
      <c r="S107" s="60" t="str">
        <f ca="1">IF(OR($A107="",S$6=""),"",IF($AB107="Left","–",IF(_calc!P107=0,"–",IF(_calc!AL107=0,IF(_calc!CZ107&gt;0,"Failed",IF(AND(_calc!FN107&gt;0,TODAY()&gt;_calc!FN107),"Overdue","Planned")),IF(_calc!BH107=0,"Expired",IF(_calc!CD107=0,"Expiring","Completed"))))))</f>
        <v/>
      </c>
      <c r="T107" s="60" t="str">
        <f ca="1">IF(OR($A107="",T$6=""),"",IF($AB107="Left","–",IF(_calc!Q107=0,"–",IF(_calc!AM107=0,IF(_calc!DA107&gt;0,"Failed",IF(AND(_calc!FO107&gt;0,TODAY()&gt;_calc!FO107),"Overdue","Planned")),IF(_calc!BI107=0,"Expired",IF(_calc!CE107=0,"Expiring","Completed"))))))</f>
        <v/>
      </c>
      <c r="U107" s="60" t="str">
        <f ca="1">IF(OR($A107="",U$6=""),"",IF($AB107="Left","–",IF(_calc!R107=0,"–",IF(_calc!AN107=0,IF(_calc!DB107&gt;0,"Failed",IF(AND(_calc!FP107&gt;0,TODAY()&gt;_calc!FP107),"Overdue","Planned")),IF(_calc!BJ107=0,"Expired",IF(_calc!CF107=0,"Expiring","Completed"))))))</f>
        <v/>
      </c>
      <c r="V107" s="60" t="str">
        <f ca="1">IF(OR($A107="",V$6=""),"",IF($AB107="Left","–",IF(_calc!S107=0,"–",IF(_calc!AO107=0,IF(_calc!DC107&gt;0,"Failed",IF(AND(_calc!FQ107&gt;0,TODAY()&gt;_calc!FQ107),"Overdue","Planned")),IF(_calc!BK107=0,"Expired",IF(_calc!CG107=0,"Expiring","Completed"))))))</f>
        <v/>
      </c>
      <c r="W107" s="60" t="str">
        <f ca="1">IF(OR($A107="",W$6=""),"",IF($AB107="Left","–",IF(_calc!T107=0,"–",IF(_calc!AP107=0,IF(_calc!DD107&gt;0,"Failed",IF(AND(_calc!FR107&gt;0,TODAY()&gt;_calc!FR107),"Overdue","Planned")),IF(_calc!BL107=0,"Expired",IF(_calc!CH107=0,"Expiring","Completed"))))))</f>
        <v/>
      </c>
      <c r="X107" s="60" t="str">
        <f ca="1">IF(OR($A107="",X$6=""),"",IF($AB107="Left","–",IF(_calc!U107=0,"–",IF(_calc!AQ107=0,IF(_calc!DE107&gt;0,"Failed",IF(AND(_calc!FS107&gt;0,TODAY()&gt;_calc!FS107),"Overdue","Planned")),IF(_calc!BM107=0,"Expired",IF(_calc!CI107=0,"Expiring","Completed"))))))</f>
        <v/>
      </c>
      <c r="Y107" s="60" t="str">
        <f ca="1">IF(OR($A107="",Y$6=""),"",IF($AB107="Left","–",IF(_calc!V107=0,"–",IF(_calc!AR107=0,IF(_calc!DF107&gt;0,"Failed",IF(AND(_calc!FT107&gt;0,TODAY()&gt;_calc!FT107),"Overdue","Planned")),IF(_calc!BN107=0,"Expired",IF(_calc!CJ107=0,"Expiring","Completed"))))))</f>
        <v/>
      </c>
      <c r="Z107" s="60" t="str">
        <f ca="1">IF(OR($A107="",Z$6=""),"",IF($AB107="Left","–",IF(_calc!W107=0,"–",IF(_calc!AS107=0,IF(_calc!DG107&gt;0,"Failed",IF(AND(_calc!FU107&gt;0,TODAY()&gt;_calc!FU107),"Overdue","Planned")),IF(_calc!BO107=0,"Expired",IF(_calc!CK107=0,"Expiring","Completed"))))))</f>
        <v/>
      </c>
      <c r="AA107" s="60" t="str">
        <f ca="1">IF(OR($A107="",AA$6=""),"",IF($AB107="Left","–",IF(_calc!X107=0,"–",IF(_calc!AT107=0,IF(_calc!DH107&gt;0,"Failed",IF(AND(_calc!FV107&gt;0,TODAY()&gt;_calc!FV107),"Overdue","Planned")),IF(_calc!BP107=0,"Expired",IF(_calc!CL107=0,"Expiring","Completed"))))))</f>
        <v/>
      </c>
      <c r="AB107" t="str">
        <f>IF(People!$A105="","",People!$G105&amp;"")</f>
        <v/>
      </c>
    </row>
  </sheetData>
  <sheetProtection sheet="1" formatCells="0" formatColumns="0" formatRows="0"/>
  <mergeCells count="16">
    <mergeCell ref="N3:O3"/>
    <mergeCell ref="L4:M4"/>
    <mergeCell ref="A7:D7"/>
    <mergeCell ref="E4:G4"/>
    <mergeCell ref="E3:G3"/>
    <mergeCell ref="H4:I4"/>
    <mergeCell ref="N5:O5"/>
    <mergeCell ref="C3:D3"/>
    <mergeCell ref="A3:B3"/>
    <mergeCell ref="N4:O4"/>
    <mergeCell ref="C4:D4"/>
    <mergeCell ref="A4:B4"/>
    <mergeCell ref="L3:M3"/>
    <mergeCell ref="H3:I3"/>
    <mergeCell ref="J3:K3"/>
    <mergeCell ref="J4:K4"/>
  </mergeCells>
  <conditionalFormatting sqref="A8:G107">
    <cfRule type="expression" dxfId="11" priority="11">
      <formula>$A8&lt;&gt;""</formula>
    </cfRule>
    <cfRule type="expression" dxfId="10" priority="12">
      <formula>$AB8="Left"</formula>
    </cfRule>
  </conditionalFormatting>
  <conditionalFormatting sqref="G8:G107">
    <cfRule type="dataBar" priority="13">
      <dataBar>
        <cfvo type="num" val="0"/>
        <cfvo type="num" val="1"/>
        <color rgb="FF087F8C"/>
      </dataBar>
    </cfRule>
  </conditionalFormatting>
  <conditionalFormatting sqref="G7:AA7">
    <cfRule type="dataBar" priority="14">
      <dataBar>
        <cfvo type="num" val="0"/>
        <cfvo type="num" val="1"/>
        <color rgb="FF087F8C"/>
      </dataBar>
    </cfRule>
  </conditionalFormatting>
  <conditionalFormatting sqref="H6:AA6">
    <cfRule type="expression" dxfId="9" priority="1">
      <formula>H6&lt;&gt;""</formula>
    </cfRule>
  </conditionalFormatting>
  <conditionalFormatting sqref="H7:AA7">
    <cfRule type="expression" dxfId="8" priority="2">
      <formula>H$6&lt;&gt;""</formula>
    </cfRule>
  </conditionalFormatting>
  <conditionalFormatting sqref="H8:AA107">
    <cfRule type="expression" dxfId="7" priority="3">
      <formula>H8="Completed"</formula>
    </cfRule>
    <cfRule type="expression" dxfId="6" priority="4">
      <formula>H8="Expiring"</formula>
    </cfRule>
    <cfRule type="expression" dxfId="5" priority="5">
      <formula>H8="Expired"</formula>
    </cfRule>
    <cfRule type="expression" dxfId="4" priority="6">
      <formula>H8="Planned"</formula>
    </cfRule>
    <cfRule type="expression" dxfId="3" priority="7">
      <formula>H8="Overdue"</formula>
    </cfRule>
    <cfRule type="expression" dxfId="2" priority="8">
      <formula>H8="Failed"</formula>
    </cfRule>
    <cfRule type="expression" dxfId="1" priority="9">
      <formula>H8="–"</formula>
    </cfRule>
    <cfRule type="expression" dxfId="0" priority="10">
      <formula>AND($A8&lt;&gt;"",H$6&lt;&gt;"")</formula>
    </cfRule>
  </conditionalFormatting>
  <printOptions horizontalCentered="1"/>
  <pageMargins left="0.4" right="0.4" top="0.5" bottom="0.5" header="0.25" footer="0.25"/>
  <pageSetup paperSize="9" fitToHeight="0" orientation="landscape"/>
  <headerFooter>
    <oddFooter>&amp;L&amp;7 &amp;K6A727CTemplate: Shog Corporate Training · training.shogconsulting.com&amp;R&amp;7 &amp;K6A727CPage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9CFD8"/>
  </sheetPr>
  <dimension ref="A1:FV107"/>
  <sheetViews>
    <sheetView showGridLines="0" workbookViewId="0"/>
  </sheetViews>
  <sheetFormatPr defaultRowHeight="14.4" x14ac:dyDescent="0.3"/>
  <sheetData>
    <row r="1" spans="1:178" x14ac:dyDescent="0.3">
      <c r="A1" s="16" t="s">
        <v>245</v>
      </c>
    </row>
    <row r="5" spans="1:178" x14ac:dyDescent="0.3">
      <c r="E5" s="61" t="s">
        <v>246</v>
      </c>
      <c r="AA5" s="61" t="s">
        <v>247</v>
      </c>
      <c r="AW5" s="61" t="s">
        <v>248</v>
      </c>
      <c r="BS5" s="61" t="s">
        <v>249</v>
      </c>
      <c r="CO5" s="61" t="s">
        <v>250</v>
      </c>
      <c r="DK5" s="61" t="s">
        <v>251</v>
      </c>
      <c r="EG5" s="61" t="s">
        <v>252</v>
      </c>
      <c r="FC5" s="61" t="s">
        <v>253</v>
      </c>
    </row>
    <row r="6" spans="1:178" x14ac:dyDescent="0.3">
      <c r="E6" t="str">
        <f>'Training Matrix'!H$6</f>
        <v>Anti-money laundering (AML/CFT)</v>
      </c>
      <c r="F6" t="str">
        <f>'Training Matrix'!I$6</f>
        <v>Workplace safety induction</v>
      </c>
      <c r="G6" t="str">
        <f>'Training Matrix'!J$6</f>
        <v>Data protection (UAE PDPL)</v>
      </c>
      <c r="H6" t="str">
        <f>'Training Matrix'!K$6</f>
        <v>Cybersecurity awareness</v>
      </c>
      <c r="I6" t="str">
        <f>'Training Matrix'!L$6</f>
        <v>Labour rights and respect at work</v>
      </c>
      <c r="J6" t="str">
        <f>'Training Matrix'!M$6</f>
        <v>Fire warden</v>
      </c>
      <c r="K6" t="str">
        <f>'Training Matrix'!N$6</f>
        <v>First aid</v>
      </c>
      <c r="L6" t="str">
        <f>'Training Matrix'!O$6</f>
        <v>Forklift operation</v>
      </c>
      <c r="M6" t="str">
        <f>'Training Matrix'!P$6</f>
        <v/>
      </c>
      <c r="N6" t="str">
        <f>'Training Matrix'!Q$6</f>
        <v/>
      </c>
      <c r="O6" t="str">
        <f>'Training Matrix'!R$6</f>
        <v/>
      </c>
      <c r="P6" t="str">
        <f>'Training Matrix'!S$6</f>
        <v/>
      </c>
      <c r="Q6" t="str">
        <f>'Training Matrix'!T$6</f>
        <v/>
      </c>
      <c r="R6" t="str">
        <f>'Training Matrix'!U$6</f>
        <v/>
      </c>
      <c r="S6" t="str">
        <f>'Training Matrix'!V$6</f>
        <v/>
      </c>
      <c r="T6" t="str">
        <f>'Training Matrix'!W$6</f>
        <v/>
      </c>
      <c r="U6" t="str">
        <f>'Training Matrix'!X$6</f>
        <v/>
      </c>
      <c r="V6" t="str">
        <f>'Training Matrix'!Y$6</f>
        <v/>
      </c>
      <c r="W6" t="str">
        <f>'Training Matrix'!Z$6</f>
        <v/>
      </c>
      <c r="X6" t="str">
        <f>'Training Matrix'!AA$6</f>
        <v/>
      </c>
      <c r="AA6" t="str">
        <f>'Training Matrix'!H$6</f>
        <v>Anti-money laundering (AML/CFT)</v>
      </c>
      <c r="AB6" t="str">
        <f>'Training Matrix'!I$6</f>
        <v>Workplace safety induction</v>
      </c>
      <c r="AC6" t="str">
        <f>'Training Matrix'!J$6</f>
        <v>Data protection (UAE PDPL)</v>
      </c>
      <c r="AD6" t="str">
        <f>'Training Matrix'!K$6</f>
        <v>Cybersecurity awareness</v>
      </c>
      <c r="AE6" t="str">
        <f>'Training Matrix'!L$6</f>
        <v>Labour rights and respect at work</v>
      </c>
      <c r="AF6" t="str">
        <f>'Training Matrix'!M$6</f>
        <v>Fire warden</v>
      </c>
      <c r="AG6" t="str">
        <f>'Training Matrix'!N$6</f>
        <v>First aid</v>
      </c>
      <c r="AH6" t="str">
        <f>'Training Matrix'!O$6</f>
        <v>Forklift operation</v>
      </c>
      <c r="AI6" t="str">
        <f>'Training Matrix'!P$6</f>
        <v/>
      </c>
      <c r="AJ6" t="str">
        <f>'Training Matrix'!Q$6</f>
        <v/>
      </c>
      <c r="AK6" t="str">
        <f>'Training Matrix'!R$6</f>
        <v/>
      </c>
      <c r="AL6" t="str">
        <f>'Training Matrix'!S$6</f>
        <v/>
      </c>
      <c r="AM6" t="str">
        <f>'Training Matrix'!T$6</f>
        <v/>
      </c>
      <c r="AN6" t="str">
        <f>'Training Matrix'!U$6</f>
        <v/>
      </c>
      <c r="AO6" t="str">
        <f>'Training Matrix'!V$6</f>
        <v/>
      </c>
      <c r="AP6" t="str">
        <f>'Training Matrix'!W$6</f>
        <v/>
      </c>
      <c r="AQ6" t="str">
        <f>'Training Matrix'!X$6</f>
        <v/>
      </c>
      <c r="AR6" t="str">
        <f>'Training Matrix'!Y$6</f>
        <v/>
      </c>
      <c r="AS6" t="str">
        <f>'Training Matrix'!Z$6</f>
        <v/>
      </c>
      <c r="AT6" t="str">
        <f>'Training Matrix'!AA$6</f>
        <v/>
      </c>
      <c r="AW6" t="str">
        <f>'Training Matrix'!H$6</f>
        <v>Anti-money laundering (AML/CFT)</v>
      </c>
      <c r="AX6" t="str">
        <f>'Training Matrix'!I$6</f>
        <v>Workplace safety induction</v>
      </c>
      <c r="AY6" t="str">
        <f>'Training Matrix'!J$6</f>
        <v>Data protection (UAE PDPL)</v>
      </c>
      <c r="AZ6" t="str">
        <f>'Training Matrix'!K$6</f>
        <v>Cybersecurity awareness</v>
      </c>
      <c r="BA6" t="str">
        <f>'Training Matrix'!L$6</f>
        <v>Labour rights and respect at work</v>
      </c>
      <c r="BB6" t="str">
        <f>'Training Matrix'!M$6</f>
        <v>Fire warden</v>
      </c>
      <c r="BC6" t="str">
        <f>'Training Matrix'!N$6</f>
        <v>First aid</v>
      </c>
      <c r="BD6" t="str">
        <f>'Training Matrix'!O$6</f>
        <v>Forklift operation</v>
      </c>
      <c r="BE6" t="str">
        <f>'Training Matrix'!P$6</f>
        <v/>
      </c>
      <c r="BF6" t="str">
        <f>'Training Matrix'!Q$6</f>
        <v/>
      </c>
      <c r="BG6" t="str">
        <f>'Training Matrix'!R$6</f>
        <v/>
      </c>
      <c r="BH6" t="str">
        <f>'Training Matrix'!S$6</f>
        <v/>
      </c>
      <c r="BI6" t="str">
        <f>'Training Matrix'!T$6</f>
        <v/>
      </c>
      <c r="BJ6" t="str">
        <f>'Training Matrix'!U$6</f>
        <v/>
      </c>
      <c r="BK6" t="str">
        <f>'Training Matrix'!V$6</f>
        <v/>
      </c>
      <c r="BL6" t="str">
        <f>'Training Matrix'!W$6</f>
        <v/>
      </c>
      <c r="BM6" t="str">
        <f>'Training Matrix'!X$6</f>
        <v/>
      </c>
      <c r="BN6" t="str">
        <f>'Training Matrix'!Y$6</f>
        <v/>
      </c>
      <c r="BO6" t="str">
        <f>'Training Matrix'!Z$6</f>
        <v/>
      </c>
      <c r="BP6" t="str">
        <f>'Training Matrix'!AA$6</f>
        <v/>
      </c>
      <c r="BS6" t="str">
        <f>'Training Matrix'!H$6</f>
        <v>Anti-money laundering (AML/CFT)</v>
      </c>
      <c r="BT6" t="str">
        <f>'Training Matrix'!I$6</f>
        <v>Workplace safety induction</v>
      </c>
      <c r="BU6" t="str">
        <f>'Training Matrix'!J$6</f>
        <v>Data protection (UAE PDPL)</v>
      </c>
      <c r="BV6" t="str">
        <f>'Training Matrix'!K$6</f>
        <v>Cybersecurity awareness</v>
      </c>
      <c r="BW6" t="str">
        <f>'Training Matrix'!L$6</f>
        <v>Labour rights and respect at work</v>
      </c>
      <c r="BX6" t="str">
        <f>'Training Matrix'!M$6</f>
        <v>Fire warden</v>
      </c>
      <c r="BY6" t="str">
        <f>'Training Matrix'!N$6</f>
        <v>First aid</v>
      </c>
      <c r="BZ6" t="str">
        <f>'Training Matrix'!O$6</f>
        <v>Forklift operation</v>
      </c>
      <c r="CA6" t="str">
        <f>'Training Matrix'!P$6</f>
        <v/>
      </c>
      <c r="CB6" t="str">
        <f>'Training Matrix'!Q$6</f>
        <v/>
      </c>
      <c r="CC6" t="str">
        <f>'Training Matrix'!R$6</f>
        <v/>
      </c>
      <c r="CD6" t="str">
        <f>'Training Matrix'!S$6</f>
        <v/>
      </c>
      <c r="CE6" t="str">
        <f>'Training Matrix'!T$6</f>
        <v/>
      </c>
      <c r="CF6" t="str">
        <f>'Training Matrix'!U$6</f>
        <v/>
      </c>
      <c r="CG6" t="str">
        <f>'Training Matrix'!V$6</f>
        <v/>
      </c>
      <c r="CH6" t="str">
        <f>'Training Matrix'!W$6</f>
        <v/>
      </c>
      <c r="CI6" t="str">
        <f>'Training Matrix'!X$6</f>
        <v/>
      </c>
      <c r="CJ6" t="str">
        <f>'Training Matrix'!Y$6</f>
        <v/>
      </c>
      <c r="CK6" t="str">
        <f>'Training Matrix'!Z$6</f>
        <v/>
      </c>
      <c r="CL6" t="str">
        <f>'Training Matrix'!AA$6</f>
        <v/>
      </c>
      <c r="CO6" t="str">
        <f>'Training Matrix'!H$6</f>
        <v>Anti-money laundering (AML/CFT)</v>
      </c>
      <c r="CP6" t="str">
        <f>'Training Matrix'!I$6</f>
        <v>Workplace safety induction</v>
      </c>
      <c r="CQ6" t="str">
        <f>'Training Matrix'!J$6</f>
        <v>Data protection (UAE PDPL)</v>
      </c>
      <c r="CR6" t="str">
        <f>'Training Matrix'!K$6</f>
        <v>Cybersecurity awareness</v>
      </c>
      <c r="CS6" t="str">
        <f>'Training Matrix'!L$6</f>
        <v>Labour rights and respect at work</v>
      </c>
      <c r="CT6" t="str">
        <f>'Training Matrix'!M$6</f>
        <v>Fire warden</v>
      </c>
      <c r="CU6" t="str">
        <f>'Training Matrix'!N$6</f>
        <v>First aid</v>
      </c>
      <c r="CV6" t="str">
        <f>'Training Matrix'!O$6</f>
        <v>Forklift operation</v>
      </c>
      <c r="CW6" t="str">
        <f>'Training Matrix'!P$6</f>
        <v/>
      </c>
      <c r="CX6" t="str">
        <f>'Training Matrix'!Q$6</f>
        <v/>
      </c>
      <c r="CY6" t="str">
        <f>'Training Matrix'!R$6</f>
        <v/>
      </c>
      <c r="CZ6" t="str">
        <f>'Training Matrix'!S$6</f>
        <v/>
      </c>
      <c r="DA6" t="str">
        <f>'Training Matrix'!T$6</f>
        <v/>
      </c>
      <c r="DB6" t="str">
        <f>'Training Matrix'!U$6</f>
        <v/>
      </c>
      <c r="DC6" t="str">
        <f>'Training Matrix'!V$6</f>
        <v/>
      </c>
      <c r="DD6" t="str">
        <f>'Training Matrix'!W$6</f>
        <v/>
      </c>
      <c r="DE6" t="str">
        <f>'Training Matrix'!X$6</f>
        <v/>
      </c>
      <c r="DF6" t="str">
        <f>'Training Matrix'!Y$6</f>
        <v/>
      </c>
      <c r="DG6" t="str">
        <f>'Training Matrix'!Z$6</f>
        <v/>
      </c>
      <c r="DH6" t="str">
        <f>'Training Matrix'!AA$6</f>
        <v/>
      </c>
      <c r="DK6" t="str">
        <f>'Training Matrix'!H$6</f>
        <v>Anti-money laundering (AML/CFT)</v>
      </c>
      <c r="DL6" t="str">
        <f>'Training Matrix'!I$6</f>
        <v>Workplace safety induction</v>
      </c>
      <c r="DM6" t="str">
        <f>'Training Matrix'!J$6</f>
        <v>Data protection (UAE PDPL)</v>
      </c>
      <c r="DN6" t="str">
        <f>'Training Matrix'!K$6</f>
        <v>Cybersecurity awareness</v>
      </c>
      <c r="DO6" t="str">
        <f>'Training Matrix'!L$6</f>
        <v>Labour rights and respect at work</v>
      </c>
      <c r="DP6" t="str">
        <f>'Training Matrix'!M$6</f>
        <v>Fire warden</v>
      </c>
      <c r="DQ6" t="str">
        <f>'Training Matrix'!N$6</f>
        <v>First aid</v>
      </c>
      <c r="DR6" t="str">
        <f>'Training Matrix'!O$6</f>
        <v>Forklift operation</v>
      </c>
      <c r="DS6" t="str">
        <f>'Training Matrix'!P$6</f>
        <v/>
      </c>
      <c r="DT6" t="str">
        <f>'Training Matrix'!Q$6</f>
        <v/>
      </c>
      <c r="DU6" t="str">
        <f>'Training Matrix'!R$6</f>
        <v/>
      </c>
      <c r="DV6" t="str">
        <f>'Training Matrix'!S$6</f>
        <v/>
      </c>
      <c r="DW6" t="str">
        <f>'Training Matrix'!T$6</f>
        <v/>
      </c>
      <c r="DX6" t="str">
        <f>'Training Matrix'!U$6</f>
        <v/>
      </c>
      <c r="DY6" t="str">
        <f>'Training Matrix'!V$6</f>
        <v/>
      </c>
      <c r="DZ6" t="str">
        <f>'Training Matrix'!W$6</f>
        <v/>
      </c>
      <c r="EA6" t="str">
        <f>'Training Matrix'!X$6</f>
        <v/>
      </c>
      <c r="EB6" t="str">
        <f>'Training Matrix'!Y$6</f>
        <v/>
      </c>
      <c r="EC6" t="str">
        <f>'Training Matrix'!Z$6</f>
        <v/>
      </c>
      <c r="ED6" t="str">
        <f>'Training Matrix'!AA$6</f>
        <v/>
      </c>
      <c r="EG6" t="str">
        <f>'Training Matrix'!H$6</f>
        <v>Anti-money laundering (AML/CFT)</v>
      </c>
      <c r="EH6" t="str">
        <f>'Training Matrix'!I$6</f>
        <v>Workplace safety induction</v>
      </c>
      <c r="EI6" t="str">
        <f>'Training Matrix'!J$6</f>
        <v>Data protection (UAE PDPL)</v>
      </c>
      <c r="EJ6" t="str">
        <f>'Training Matrix'!K$6</f>
        <v>Cybersecurity awareness</v>
      </c>
      <c r="EK6" t="str">
        <f>'Training Matrix'!L$6</f>
        <v>Labour rights and respect at work</v>
      </c>
      <c r="EL6" t="str">
        <f>'Training Matrix'!M$6</f>
        <v>Fire warden</v>
      </c>
      <c r="EM6" t="str">
        <f>'Training Matrix'!N$6</f>
        <v>First aid</v>
      </c>
      <c r="EN6" t="str">
        <f>'Training Matrix'!O$6</f>
        <v>Forklift operation</v>
      </c>
      <c r="EO6" t="str">
        <f>'Training Matrix'!P$6</f>
        <v/>
      </c>
      <c r="EP6" t="str">
        <f>'Training Matrix'!Q$6</f>
        <v/>
      </c>
      <c r="EQ6" t="str">
        <f>'Training Matrix'!R$6</f>
        <v/>
      </c>
      <c r="ER6" t="str">
        <f>'Training Matrix'!S$6</f>
        <v/>
      </c>
      <c r="ES6" t="str">
        <f>'Training Matrix'!T$6</f>
        <v/>
      </c>
      <c r="ET6" t="str">
        <f>'Training Matrix'!U$6</f>
        <v/>
      </c>
      <c r="EU6" t="str">
        <f>'Training Matrix'!V$6</f>
        <v/>
      </c>
      <c r="EV6" t="str">
        <f>'Training Matrix'!W$6</f>
        <v/>
      </c>
      <c r="EW6" t="str">
        <f>'Training Matrix'!X$6</f>
        <v/>
      </c>
      <c r="EX6" t="str">
        <f>'Training Matrix'!Y$6</f>
        <v/>
      </c>
      <c r="EY6" t="str">
        <f>'Training Matrix'!Z$6</f>
        <v/>
      </c>
      <c r="EZ6" t="str">
        <f>'Training Matrix'!AA$6</f>
        <v/>
      </c>
      <c r="FC6" t="str">
        <f>'Training Matrix'!H$6</f>
        <v>Anti-money laundering (AML/CFT)</v>
      </c>
      <c r="FD6" t="str">
        <f>'Training Matrix'!I$6</f>
        <v>Workplace safety induction</v>
      </c>
      <c r="FE6" t="str">
        <f>'Training Matrix'!J$6</f>
        <v>Data protection (UAE PDPL)</v>
      </c>
      <c r="FF6" t="str">
        <f>'Training Matrix'!K$6</f>
        <v>Cybersecurity awareness</v>
      </c>
      <c r="FG6" t="str">
        <f>'Training Matrix'!L$6</f>
        <v>Labour rights and respect at work</v>
      </c>
      <c r="FH6" t="str">
        <f>'Training Matrix'!M$6</f>
        <v>Fire warden</v>
      </c>
      <c r="FI6" t="str">
        <f>'Training Matrix'!N$6</f>
        <v>First aid</v>
      </c>
      <c r="FJ6" t="str">
        <f>'Training Matrix'!O$6</f>
        <v>Forklift operation</v>
      </c>
      <c r="FK6" t="str">
        <f>'Training Matrix'!P$6</f>
        <v/>
      </c>
      <c r="FL6" t="str">
        <f>'Training Matrix'!Q$6</f>
        <v/>
      </c>
      <c r="FM6" t="str">
        <f>'Training Matrix'!R$6</f>
        <v/>
      </c>
      <c r="FN6" t="str">
        <f>'Training Matrix'!S$6</f>
        <v/>
      </c>
      <c r="FO6" t="str">
        <f>'Training Matrix'!T$6</f>
        <v/>
      </c>
      <c r="FP6" t="str">
        <f>'Training Matrix'!U$6</f>
        <v/>
      </c>
      <c r="FQ6" t="str">
        <f>'Training Matrix'!V$6</f>
        <v/>
      </c>
      <c r="FR6" t="str">
        <f>'Training Matrix'!W$6</f>
        <v/>
      </c>
      <c r="FS6" t="str">
        <f>'Training Matrix'!X$6</f>
        <v/>
      </c>
      <c r="FT6" t="str">
        <f>'Training Matrix'!Y$6</f>
        <v/>
      </c>
      <c r="FU6" t="str">
        <f>'Training Matrix'!Z$6</f>
        <v/>
      </c>
      <c r="FV6" t="str">
        <f>'Training Matrix'!AA$6</f>
        <v/>
      </c>
    </row>
    <row r="8" spans="1:178" x14ac:dyDescent="0.3">
      <c r="E8">
        <f>IF(OR(People!$A$6="",'Training Matrix'!H$6=""),0,COUNTIFS(Plan_Role,People!$D$6,Plan_Course,'Training Matrix'!H$6)+COUNTIFS(Plan_Role,"All employees",Plan_Course,'Training Matrix'!H$6))</f>
        <v>0</v>
      </c>
      <c r="F8">
        <f>IF(OR(People!$A$6="",'Training Matrix'!I$6=""),0,COUNTIFS(Plan_Role,People!$D$6,Plan_Course,'Training Matrix'!I$6)+COUNTIFS(Plan_Role,"All employees",Plan_Course,'Training Matrix'!I$6))</f>
        <v>1</v>
      </c>
      <c r="G8">
        <f>IF(OR(People!$A$6="",'Training Matrix'!J$6=""),0,COUNTIFS(Plan_Role,People!$D$6,Plan_Course,'Training Matrix'!J$6)+COUNTIFS(Plan_Role,"All employees",Plan_Course,'Training Matrix'!J$6))</f>
        <v>1</v>
      </c>
      <c r="H8">
        <f>IF(OR(People!$A$6="",'Training Matrix'!K$6=""),0,COUNTIFS(Plan_Role,People!$D$6,Plan_Course,'Training Matrix'!K$6)+COUNTIFS(Plan_Role,"All employees",Plan_Course,'Training Matrix'!K$6))</f>
        <v>1</v>
      </c>
      <c r="I8">
        <f>IF(OR(People!$A$6="",'Training Matrix'!L$6=""),0,COUNTIFS(Plan_Role,People!$D$6,Plan_Course,'Training Matrix'!L$6)+COUNTIFS(Plan_Role,"All employees",Plan_Course,'Training Matrix'!L$6))</f>
        <v>1</v>
      </c>
      <c r="J8">
        <f>IF(OR(People!$A$6="",'Training Matrix'!M$6=""),0,COUNTIFS(Plan_Role,People!$D$6,Plan_Course,'Training Matrix'!M$6)+COUNTIFS(Plan_Role,"All employees",Plan_Course,'Training Matrix'!M$6))</f>
        <v>1</v>
      </c>
      <c r="K8">
        <f>IF(OR(People!$A$6="",'Training Matrix'!N$6=""),0,COUNTIFS(Plan_Role,People!$D$6,Plan_Course,'Training Matrix'!N$6)+COUNTIFS(Plan_Role,"All employees",Plan_Course,'Training Matrix'!N$6))</f>
        <v>0</v>
      </c>
      <c r="L8">
        <f>IF(OR(People!$A$6="",'Training Matrix'!O$6=""),0,COUNTIFS(Plan_Role,People!$D$6,Plan_Course,'Training Matrix'!O$6)+COUNTIFS(Plan_Role,"All employees",Plan_Course,'Training Matrix'!O$6))</f>
        <v>0</v>
      </c>
      <c r="M8">
        <f>IF(OR(People!$A$6="",'Training Matrix'!P$6=""),0,COUNTIFS(Plan_Role,People!$D$6,Plan_Course,'Training Matrix'!P$6)+COUNTIFS(Plan_Role,"All employees",Plan_Course,'Training Matrix'!P$6))</f>
        <v>0</v>
      </c>
      <c r="N8">
        <f>IF(OR(People!$A$6="",'Training Matrix'!Q$6=""),0,COUNTIFS(Plan_Role,People!$D$6,Plan_Course,'Training Matrix'!Q$6)+COUNTIFS(Plan_Role,"All employees",Plan_Course,'Training Matrix'!Q$6))</f>
        <v>0</v>
      </c>
      <c r="O8">
        <f>IF(OR(People!$A$6="",'Training Matrix'!R$6=""),0,COUNTIFS(Plan_Role,People!$D$6,Plan_Course,'Training Matrix'!R$6)+COUNTIFS(Plan_Role,"All employees",Plan_Course,'Training Matrix'!R$6))</f>
        <v>0</v>
      </c>
      <c r="P8">
        <f>IF(OR(People!$A$6="",'Training Matrix'!S$6=""),0,COUNTIFS(Plan_Role,People!$D$6,Plan_Course,'Training Matrix'!S$6)+COUNTIFS(Plan_Role,"All employees",Plan_Course,'Training Matrix'!S$6))</f>
        <v>0</v>
      </c>
      <c r="Q8">
        <f>IF(OR(People!$A$6="",'Training Matrix'!T$6=""),0,COUNTIFS(Plan_Role,People!$D$6,Plan_Course,'Training Matrix'!T$6)+COUNTIFS(Plan_Role,"All employees",Plan_Course,'Training Matrix'!T$6))</f>
        <v>0</v>
      </c>
      <c r="R8">
        <f>IF(OR(People!$A$6="",'Training Matrix'!U$6=""),0,COUNTIFS(Plan_Role,People!$D$6,Plan_Course,'Training Matrix'!U$6)+COUNTIFS(Plan_Role,"All employees",Plan_Course,'Training Matrix'!U$6))</f>
        <v>0</v>
      </c>
      <c r="S8">
        <f>IF(OR(People!$A$6="",'Training Matrix'!V$6=""),0,COUNTIFS(Plan_Role,People!$D$6,Plan_Course,'Training Matrix'!V$6)+COUNTIFS(Plan_Role,"All employees",Plan_Course,'Training Matrix'!V$6))</f>
        <v>0</v>
      </c>
      <c r="T8">
        <f>IF(OR(People!$A$6="",'Training Matrix'!W$6=""),0,COUNTIFS(Plan_Role,People!$D$6,Plan_Course,'Training Matrix'!W$6)+COUNTIFS(Plan_Role,"All employees",Plan_Course,'Training Matrix'!W$6))</f>
        <v>0</v>
      </c>
      <c r="U8">
        <f>IF(OR(People!$A$6="",'Training Matrix'!X$6=""),0,COUNTIFS(Plan_Role,People!$D$6,Plan_Course,'Training Matrix'!X$6)+COUNTIFS(Plan_Role,"All employees",Plan_Course,'Training Matrix'!X$6))</f>
        <v>0</v>
      </c>
      <c r="V8">
        <f>IF(OR(People!$A$6="",'Training Matrix'!Y$6=""),0,COUNTIFS(Plan_Role,People!$D$6,Plan_Course,'Training Matrix'!Y$6)+COUNTIFS(Plan_Role,"All employees",Plan_Course,'Training Matrix'!Y$6))</f>
        <v>0</v>
      </c>
      <c r="W8">
        <f>IF(OR(People!$A$6="",'Training Matrix'!Z$6=""),0,COUNTIFS(Plan_Role,People!$D$6,Plan_Course,'Training Matrix'!Z$6)+COUNTIFS(Plan_Role,"All employees",Plan_Course,'Training Matrix'!Z$6))</f>
        <v>0</v>
      </c>
      <c r="X8">
        <f>IF(OR(People!$A$6="",'Training Matrix'!AA$6=""),0,COUNTIFS(Plan_Role,People!$D$6,Plan_Course,'Training Matrix'!AA$6)+COUNTIFS(Plan_Role,"All employees",Plan_Course,'Training Matrix'!AA$6))</f>
        <v>0</v>
      </c>
      <c r="AA8">
        <f>IF(E8=0,0,COUNTIFS(Rec_Emp,People!$A$6,Rec_Course,'Training Matrix'!H$6,Rec_Done,1))</f>
        <v>0</v>
      </c>
      <c r="AB8">
        <f>IF(F8=0,0,COUNTIFS(Rec_Emp,People!$A$6,Rec_Course,'Training Matrix'!I$6,Rec_Done,1))</f>
        <v>1</v>
      </c>
      <c r="AC8">
        <f>IF(G8=0,0,COUNTIFS(Rec_Emp,People!$A$6,Rec_Course,'Training Matrix'!J$6,Rec_Done,1))</f>
        <v>1</v>
      </c>
      <c r="AD8">
        <f>IF(H8=0,0,COUNTIFS(Rec_Emp,People!$A$6,Rec_Course,'Training Matrix'!K$6,Rec_Done,1))</f>
        <v>0</v>
      </c>
      <c r="AE8">
        <f>IF(I8=0,0,COUNTIFS(Rec_Emp,People!$A$6,Rec_Course,'Training Matrix'!L$6,Rec_Done,1))</f>
        <v>0</v>
      </c>
      <c r="AF8">
        <f>IF(J8=0,0,COUNTIFS(Rec_Emp,People!$A$6,Rec_Course,'Training Matrix'!M$6,Rec_Done,1))</f>
        <v>1</v>
      </c>
      <c r="AG8">
        <f>IF(K8=0,0,COUNTIFS(Rec_Emp,People!$A$6,Rec_Course,'Training Matrix'!N$6,Rec_Done,1))</f>
        <v>0</v>
      </c>
      <c r="AH8">
        <f>IF(L8=0,0,COUNTIFS(Rec_Emp,People!$A$6,Rec_Course,'Training Matrix'!O$6,Rec_Done,1))</f>
        <v>0</v>
      </c>
      <c r="AI8">
        <f>IF(M8=0,0,COUNTIFS(Rec_Emp,People!$A$6,Rec_Course,'Training Matrix'!P$6,Rec_Done,1))</f>
        <v>0</v>
      </c>
      <c r="AJ8">
        <f>IF(N8=0,0,COUNTIFS(Rec_Emp,People!$A$6,Rec_Course,'Training Matrix'!Q$6,Rec_Done,1))</f>
        <v>0</v>
      </c>
      <c r="AK8">
        <f>IF(O8=0,0,COUNTIFS(Rec_Emp,People!$A$6,Rec_Course,'Training Matrix'!R$6,Rec_Done,1))</f>
        <v>0</v>
      </c>
      <c r="AL8">
        <f>IF(P8=0,0,COUNTIFS(Rec_Emp,People!$A$6,Rec_Course,'Training Matrix'!S$6,Rec_Done,1))</f>
        <v>0</v>
      </c>
      <c r="AM8">
        <f>IF(Q8=0,0,COUNTIFS(Rec_Emp,People!$A$6,Rec_Course,'Training Matrix'!T$6,Rec_Done,1))</f>
        <v>0</v>
      </c>
      <c r="AN8">
        <f>IF(R8=0,0,COUNTIFS(Rec_Emp,People!$A$6,Rec_Course,'Training Matrix'!U$6,Rec_Done,1))</f>
        <v>0</v>
      </c>
      <c r="AO8">
        <f>IF(S8=0,0,COUNTIFS(Rec_Emp,People!$A$6,Rec_Course,'Training Matrix'!V$6,Rec_Done,1))</f>
        <v>0</v>
      </c>
      <c r="AP8">
        <f>IF(T8=0,0,COUNTIFS(Rec_Emp,People!$A$6,Rec_Course,'Training Matrix'!W$6,Rec_Done,1))</f>
        <v>0</v>
      </c>
      <c r="AQ8">
        <f>IF(U8=0,0,COUNTIFS(Rec_Emp,People!$A$6,Rec_Course,'Training Matrix'!X$6,Rec_Done,1))</f>
        <v>0</v>
      </c>
      <c r="AR8">
        <f>IF(V8=0,0,COUNTIFS(Rec_Emp,People!$A$6,Rec_Course,'Training Matrix'!Y$6,Rec_Done,1))</f>
        <v>0</v>
      </c>
      <c r="AS8">
        <f>IF(W8=0,0,COUNTIFS(Rec_Emp,People!$A$6,Rec_Course,'Training Matrix'!Z$6,Rec_Done,1))</f>
        <v>0</v>
      </c>
      <c r="AT8">
        <f>IF(X8=0,0,COUNTIFS(Rec_Emp,People!$A$6,Rec_Course,'Training Matrix'!AA$6,Rec_Done,1))</f>
        <v>0</v>
      </c>
      <c r="AW8">
        <f ca="1">IF(AA8=0,0,COUNTIFS(Rec_Emp,People!$A$6,Rec_Course,'Training Matrix'!H$6,Rec_Done,1,Rec_Exp,"&gt;="&amp;TODAY()))</f>
        <v>0</v>
      </c>
      <c r="AX8">
        <f ca="1">IF(AB8=0,0,COUNTIFS(Rec_Emp,People!$A$6,Rec_Course,'Training Matrix'!I$6,Rec_Done,1,Rec_Exp,"&gt;="&amp;TODAY()))</f>
        <v>1</v>
      </c>
      <c r="AY8">
        <f ca="1">IF(AC8=0,0,COUNTIFS(Rec_Emp,People!$A$6,Rec_Course,'Training Matrix'!J$6,Rec_Done,1,Rec_Exp,"&gt;="&amp;TODAY()))</f>
        <v>1</v>
      </c>
      <c r="AZ8">
        <f ca="1">IF(AD8=0,0,COUNTIFS(Rec_Emp,People!$A$6,Rec_Course,'Training Matrix'!K$6,Rec_Done,1,Rec_Exp,"&gt;="&amp;TODAY()))</f>
        <v>0</v>
      </c>
      <c r="BA8">
        <f ca="1">IF(AE8=0,0,COUNTIFS(Rec_Emp,People!$A$6,Rec_Course,'Training Matrix'!L$6,Rec_Done,1,Rec_Exp,"&gt;="&amp;TODAY()))</f>
        <v>0</v>
      </c>
      <c r="BB8">
        <f ca="1">IF(AF8=0,0,COUNTIFS(Rec_Emp,People!$A$6,Rec_Course,'Training Matrix'!M$6,Rec_Done,1,Rec_Exp,"&gt;="&amp;TODAY()))</f>
        <v>1</v>
      </c>
      <c r="BC8">
        <f ca="1">IF(AG8=0,0,COUNTIFS(Rec_Emp,People!$A$6,Rec_Course,'Training Matrix'!N$6,Rec_Done,1,Rec_Exp,"&gt;="&amp;TODAY()))</f>
        <v>0</v>
      </c>
      <c r="BD8">
        <f ca="1">IF(AH8=0,0,COUNTIFS(Rec_Emp,People!$A$6,Rec_Course,'Training Matrix'!O$6,Rec_Done,1,Rec_Exp,"&gt;="&amp;TODAY()))</f>
        <v>0</v>
      </c>
      <c r="BE8">
        <f ca="1">IF(AI8=0,0,COUNTIFS(Rec_Emp,People!$A$6,Rec_Course,'Training Matrix'!P$6,Rec_Done,1,Rec_Exp,"&gt;="&amp;TODAY()))</f>
        <v>0</v>
      </c>
      <c r="BF8">
        <f ca="1">IF(AJ8=0,0,COUNTIFS(Rec_Emp,People!$A$6,Rec_Course,'Training Matrix'!Q$6,Rec_Done,1,Rec_Exp,"&gt;="&amp;TODAY()))</f>
        <v>0</v>
      </c>
      <c r="BG8">
        <f ca="1">IF(AK8=0,0,COUNTIFS(Rec_Emp,People!$A$6,Rec_Course,'Training Matrix'!R$6,Rec_Done,1,Rec_Exp,"&gt;="&amp;TODAY()))</f>
        <v>0</v>
      </c>
      <c r="BH8">
        <f ca="1">IF(AL8=0,0,COUNTIFS(Rec_Emp,People!$A$6,Rec_Course,'Training Matrix'!S$6,Rec_Done,1,Rec_Exp,"&gt;="&amp;TODAY()))</f>
        <v>0</v>
      </c>
      <c r="BI8">
        <f ca="1">IF(AM8=0,0,COUNTIFS(Rec_Emp,People!$A$6,Rec_Course,'Training Matrix'!T$6,Rec_Done,1,Rec_Exp,"&gt;="&amp;TODAY()))</f>
        <v>0</v>
      </c>
      <c r="BJ8">
        <f ca="1">IF(AN8=0,0,COUNTIFS(Rec_Emp,People!$A$6,Rec_Course,'Training Matrix'!U$6,Rec_Done,1,Rec_Exp,"&gt;="&amp;TODAY()))</f>
        <v>0</v>
      </c>
      <c r="BK8">
        <f ca="1">IF(AO8=0,0,COUNTIFS(Rec_Emp,People!$A$6,Rec_Course,'Training Matrix'!V$6,Rec_Done,1,Rec_Exp,"&gt;="&amp;TODAY()))</f>
        <v>0</v>
      </c>
      <c r="BL8">
        <f ca="1">IF(AP8=0,0,COUNTIFS(Rec_Emp,People!$A$6,Rec_Course,'Training Matrix'!W$6,Rec_Done,1,Rec_Exp,"&gt;="&amp;TODAY()))</f>
        <v>0</v>
      </c>
      <c r="BM8">
        <f ca="1">IF(AQ8=0,0,COUNTIFS(Rec_Emp,People!$A$6,Rec_Course,'Training Matrix'!X$6,Rec_Done,1,Rec_Exp,"&gt;="&amp;TODAY()))</f>
        <v>0</v>
      </c>
      <c r="BN8">
        <f ca="1">IF(AR8=0,0,COUNTIFS(Rec_Emp,People!$A$6,Rec_Course,'Training Matrix'!Y$6,Rec_Done,1,Rec_Exp,"&gt;="&amp;TODAY()))</f>
        <v>0</v>
      </c>
      <c r="BO8">
        <f ca="1">IF(AS8=0,0,COUNTIFS(Rec_Emp,People!$A$6,Rec_Course,'Training Matrix'!Z$6,Rec_Done,1,Rec_Exp,"&gt;="&amp;TODAY()))</f>
        <v>0</v>
      </c>
      <c r="BP8">
        <f ca="1">IF(AT8=0,0,COUNTIFS(Rec_Emp,People!$A$6,Rec_Course,'Training Matrix'!AA$6,Rec_Done,1,Rec_Exp,"&gt;="&amp;TODAY()))</f>
        <v>0</v>
      </c>
      <c r="BS8">
        <f ca="1">IF(AW8=0,0,COUNTIFS(Rec_Emp,People!$A$6,Rec_Course,'Training Matrix'!H$6,Rec_Done,1,Rec_Exp,"&gt;"&amp;(TODAY()+WarnDays)))</f>
        <v>0</v>
      </c>
      <c r="BT8">
        <f ca="1">IF(AX8=0,0,COUNTIFS(Rec_Emp,People!$A$6,Rec_Course,'Training Matrix'!I$6,Rec_Done,1,Rec_Exp,"&gt;"&amp;(TODAY()+WarnDays)))</f>
        <v>1</v>
      </c>
      <c r="BU8">
        <f ca="1">IF(AY8=0,0,COUNTIFS(Rec_Emp,People!$A$6,Rec_Course,'Training Matrix'!J$6,Rec_Done,1,Rec_Exp,"&gt;"&amp;(TODAY()+WarnDays)))</f>
        <v>1</v>
      </c>
      <c r="BV8">
        <f ca="1">IF(AZ8=0,0,COUNTIFS(Rec_Emp,People!$A$6,Rec_Course,'Training Matrix'!K$6,Rec_Done,1,Rec_Exp,"&gt;"&amp;(TODAY()+WarnDays)))</f>
        <v>0</v>
      </c>
      <c r="BW8">
        <f ca="1">IF(BA8=0,0,COUNTIFS(Rec_Emp,People!$A$6,Rec_Course,'Training Matrix'!L$6,Rec_Done,1,Rec_Exp,"&gt;"&amp;(TODAY()+WarnDays)))</f>
        <v>0</v>
      </c>
      <c r="BX8">
        <f ca="1">IF(BB8=0,0,COUNTIFS(Rec_Emp,People!$A$6,Rec_Course,'Training Matrix'!M$6,Rec_Done,1,Rec_Exp,"&gt;"&amp;(TODAY()+WarnDays)))</f>
        <v>0</v>
      </c>
      <c r="BY8">
        <f ca="1">IF(BC8=0,0,COUNTIFS(Rec_Emp,People!$A$6,Rec_Course,'Training Matrix'!N$6,Rec_Done,1,Rec_Exp,"&gt;"&amp;(TODAY()+WarnDays)))</f>
        <v>0</v>
      </c>
      <c r="BZ8">
        <f ca="1">IF(BD8=0,0,COUNTIFS(Rec_Emp,People!$A$6,Rec_Course,'Training Matrix'!O$6,Rec_Done,1,Rec_Exp,"&gt;"&amp;(TODAY()+WarnDays)))</f>
        <v>0</v>
      </c>
      <c r="CA8">
        <f ca="1">IF(BE8=0,0,COUNTIFS(Rec_Emp,People!$A$6,Rec_Course,'Training Matrix'!P$6,Rec_Done,1,Rec_Exp,"&gt;"&amp;(TODAY()+WarnDays)))</f>
        <v>0</v>
      </c>
      <c r="CB8">
        <f ca="1">IF(BF8=0,0,COUNTIFS(Rec_Emp,People!$A$6,Rec_Course,'Training Matrix'!Q$6,Rec_Done,1,Rec_Exp,"&gt;"&amp;(TODAY()+WarnDays)))</f>
        <v>0</v>
      </c>
      <c r="CC8">
        <f ca="1">IF(BG8=0,0,COUNTIFS(Rec_Emp,People!$A$6,Rec_Course,'Training Matrix'!R$6,Rec_Done,1,Rec_Exp,"&gt;"&amp;(TODAY()+WarnDays)))</f>
        <v>0</v>
      </c>
      <c r="CD8">
        <f ca="1">IF(BH8=0,0,COUNTIFS(Rec_Emp,People!$A$6,Rec_Course,'Training Matrix'!S$6,Rec_Done,1,Rec_Exp,"&gt;"&amp;(TODAY()+WarnDays)))</f>
        <v>0</v>
      </c>
      <c r="CE8">
        <f ca="1">IF(BI8=0,0,COUNTIFS(Rec_Emp,People!$A$6,Rec_Course,'Training Matrix'!T$6,Rec_Done,1,Rec_Exp,"&gt;"&amp;(TODAY()+WarnDays)))</f>
        <v>0</v>
      </c>
      <c r="CF8">
        <f ca="1">IF(BJ8=0,0,COUNTIFS(Rec_Emp,People!$A$6,Rec_Course,'Training Matrix'!U$6,Rec_Done,1,Rec_Exp,"&gt;"&amp;(TODAY()+WarnDays)))</f>
        <v>0</v>
      </c>
      <c r="CG8">
        <f ca="1">IF(BK8=0,0,COUNTIFS(Rec_Emp,People!$A$6,Rec_Course,'Training Matrix'!V$6,Rec_Done,1,Rec_Exp,"&gt;"&amp;(TODAY()+WarnDays)))</f>
        <v>0</v>
      </c>
      <c r="CH8">
        <f ca="1">IF(BL8=0,0,COUNTIFS(Rec_Emp,People!$A$6,Rec_Course,'Training Matrix'!W$6,Rec_Done,1,Rec_Exp,"&gt;"&amp;(TODAY()+WarnDays)))</f>
        <v>0</v>
      </c>
      <c r="CI8">
        <f ca="1">IF(BM8=0,0,COUNTIFS(Rec_Emp,People!$A$6,Rec_Course,'Training Matrix'!X$6,Rec_Done,1,Rec_Exp,"&gt;"&amp;(TODAY()+WarnDays)))</f>
        <v>0</v>
      </c>
      <c r="CJ8">
        <f ca="1">IF(BN8=0,0,COUNTIFS(Rec_Emp,People!$A$6,Rec_Course,'Training Matrix'!Y$6,Rec_Done,1,Rec_Exp,"&gt;"&amp;(TODAY()+WarnDays)))</f>
        <v>0</v>
      </c>
      <c r="CK8">
        <f ca="1">IF(BO8=0,0,COUNTIFS(Rec_Emp,People!$A$6,Rec_Course,'Training Matrix'!Z$6,Rec_Done,1,Rec_Exp,"&gt;"&amp;(TODAY()+WarnDays)))</f>
        <v>0</v>
      </c>
      <c r="CL8">
        <f ca="1">IF(BP8=0,0,COUNTIFS(Rec_Emp,People!$A$6,Rec_Course,'Training Matrix'!AA$6,Rec_Done,1,Rec_Exp,"&gt;"&amp;(TODAY()+WarnDays)))</f>
        <v>0</v>
      </c>
      <c r="CO8">
        <f>IF(OR(E8=0,AA8&gt;0),0,COUNTIFS(Rec_Emp,People!$A$6,Rec_Course,'Training Matrix'!H$6,Rec_Result,"Fail"))</f>
        <v>0</v>
      </c>
      <c r="CP8">
        <f>IF(OR(F8=0,AB8&gt;0),0,COUNTIFS(Rec_Emp,People!$A$6,Rec_Course,'Training Matrix'!I$6,Rec_Result,"Fail"))</f>
        <v>0</v>
      </c>
      <c r="CQ8">
        <f>IF(OR(G8=0,AC8&gt;0),0,COUNTIFS(Rec_Emp,People!$A$6,Rec_Course,'Training Matrix'!J$6,Rec_Result,"Fail"))</f>
        <v>0</v>
      </c>
      <c r="CR8">
        <f>IF(OR(H8=0,AD8&gt;0),0,COUNTIFS(Rec_Emp,People!$A$6,Rec_Course,'Training Matrix'!K$6,Rec_Result,"Fail"))</f>
        <v>0</v>
      </c>
      <c r="CS8">
        <f>IF(OR(I8=0,AE8&gt;0),0,COUNTIFS(Rec_Emp,People!$A$6,Rec_Course,'Training Matrix'!L$6,Rec_Result,"Fail"))</f>
        <v>0</v>
      </c>
      <c r="CT8">
        <f>IF(OR(J8=0,AF8&gt;0),0,COUNTIFS(Rec_Emp,People!$A$6,Rec_Course,'Training Matrix'!M$6,Rec_Result,"Fail"))</f>
        <v>0</v>
      </c>
      <c r="CU8">
        <f>IF(OR(K8=0,AG8&gt;0),0,COUNTIFS(Rec_Emp,People!$A$6,Rec_Course,'Training Matrix'!N$6,Rec_Result,"Fail"))</f>
        <v>0</v>
      </c>
      <c r="CV8">
        <f>IF(OR(L8=0,AH8&gt;0),0,COUNTIFS(Rec_Emp,People!$A$6,Rec_Course,'Training Matrix'!O$6,Rec_Result,"Fail"))</f>
        <v>0</v>
      </c>
      <c r="CW8">
        <f>IF(OR(M8=0,AI8&gt;0),0,COUNTIFS(Rec_Emp,People!$A$6,Rec_Course,'Training Matrix'!P$6,Rec_Result,"Fail"))</f>
        <v>0</v>
      </c>
      <c r="CX8">
        <f>IF(OR(N8=0,AJ8&gt;0),0,COUNTIFS(Rec_Emp,People!$A$6,Rec_Course,'Training Matrix'!Q$6,Rec_Result,"Fail"))</f>
        <v>0</v>
      </c>
      <c r="CY8">
        <f>IF(OR(O8=0,AK8&gt;0),0,COUNTIFS(Rec_Emp,People!$A$6,Rec_Course,'Training Matrix'!R$6,Rec_Result,"Fail"))</f>
        <v>0</v>
      </c>
      <c r="CZ8">
        <f>IF(OR(P8=0,AL8&gt;0),0,COUNTIFS(Rec_Emp,People!$A$6,Rec_Course,'Training Matrix'!S$6,Rec_Result,"Fail"))</f>
        <v>0</v>
      </c>
      <c r="DA8">
        <f>IF(OR(Q8=0,AM8&gt;0),0,COUNTIFS(Rec_Emp,People!$A$6,Rec_Course,'Training Matrix'!T$6,Rec_Result,"Fail"))</f>
        <v>0</v>
      </c>
      <c r="DB8">
        <f>IF(OR(R8=0,AN8&gt;0),0,COUNTIFS(Rec_Emp,People!$A$6,Rec_Course,'Training Matrix'!U$6,Rec_Result,"Fail"))</f>
        <v>0</v>
      </c>
      <c r="DC8">
        <f>IF(OR(S8=0,AO8&gt;0),0,COUNTIFS(Rec_Emp,People!$A$6,Rec_Course,'Training Matrix'!V$6,Rec_Result,"Fail"))</f>
        <v>0</v>
      </c>
      <c r="DD8">
        <f>IF(OR(T8=0,AP8&gt;0),0,COUNTIFS(Rec_Emp,People!$A$6,Rec_Course,'Training Matrix'!W$6,Rec_Result,"Fail"))</f>
        <v>0</v>
      </c>
      <c r="DE8">
        <f>IF(OR(U8=0,AQ8&gt;0),0,COUNTIFS(Rec_Emp,People!$A$6,Rec_Course,'Training Matrix'!X$6,Rec_Result,"Fail"))</f>
        <v>0</v>
      </c>
      <c r="DF8">
        <f>IF(OR(V8=0,AR8&gt;0),0,COUNTIFS(Rec_Emp,People!$A$6,Rec_Course,'Training Matrix'!Y$6,Rec_Result,"Fail"))</f>
        <v>0</v>
      </c>
      <c r="DG8">
        <f>IF(OR(W8=0,AS8&gt;0),0,COUNTIFS(Rec_Emp,People!$A$6,Rec_Course,'Training Matrix'!Z$6,Rec_Result,"Fail"))</f>
        <v>0</v>
      </c>
      <c r="DH8">
        <f>IF(OR(X8=0,AT8&gt;0),0,COUNTIFS(Rec_Emp,People!$A$6,Rec_Course,'Training Matrix'!AA$6,Rec_Result,"Fail"))</f>
        <v>0</v>
      </c>
      <c r="DK8">
        <f>IF(OR(E8=0,AA8&gt;0),0,IFERROR(AVERAGEIFS(Plan_End,Plan_Role,People!$D$6,Plan_Course,'Training Matrix'!H$6,Plan_Sched,"Window"),IFERROR(AVERAGEIFS(Plan_End,Plan_Role,"All employees",Plan_Course,'Training Matrix'!H$6,Plan_Sched,"Window"),0)))</f>
        <v>0</v>
      </c>
      <c r="DL8">
        <f>IF(OR(F8=0,AB8&gt;0),0,IFERROR(AVERAGEIFS(Plan_End,Plan_Role,People!$D$6,Plan_Course,'Training Matrix'!I$6,Plan_Sched,"Window"),IFERROR(AVERAGEIFS(Plan_End,Plan_Role,"All employees",Plan_Course,'Training Matrix'!I$6,Plan_Sched,"Window"),0)))</f>
        <v>0</v>
      </c>
      <c r="DM8">
        <f>IF(OR(G8=0,AC8&gt;0),0,IFERROR(AVERAGEIFS(Plan_End,Plan_Role,People!$D$6,Plan_Course,'Training Matrix'!J$6,Plan_Sched,"Window"),IFERROR(AVERAGEIFS(Plan_End,Plan_Role,"All employees",Plan_Course,'Training Matrix'!J$6,Plan_Sched,"Window"),0)))</f>
        <v>0</v>
      </c>
      <c r="DN8">
        <f>IF(OR(H8=0,AD8&gt;0),0,IFERROR(AVERAGEIFS(Plan_End,Plan_Role,People!$D$6,Plan_Course,'Training Matrix'!K$6,Plan_Sched,"Window"),IFERROR(AVERAGEIFS(Plan_End,Plan_Role,"All employees",Plan_Course,'Training Matrix'!K$6,Plan_Sched,"Window"),0)))</f>
        <v>46203</v>
      </c>
      <c r="DO8">
        <f>IF(OR(I8=0,AE8&gt;0),0,IFERROR(AVERAGEIFS(Plan_End,Plan_Role,People!$D$6,Plan_Course,'Training Matrix'!L$6,Plan_Sched,"Window"),IFERROR(AVERAGEIFS(Plan_End,Plan_Role,"All employees",Plan_Course,'Training Matrix'!L$6,Plan_Sched,"Window"),0)))</f>
        <v>46326</v>
      </c>
      <c r="DP8">
        <f>IF(OR(J8=0,AF8&gt;0),0,IFERROR(AVERAGEIFS(Plan_End,Plan_Role,People!$D$6,Plan_Course,'Training Matrix'!M$6,Plan_Sched,"Window"),IFERROR(AVERAGEIFS(Plan_End,Plan_Role,"All employees",Plan_Course,'Training Matrix'!M$6,Plan_Sched,"Window"),0)))</f>
        <v>0</v>
      </c>
      <c r="DQ8">
        <f>IF(OR(K8=0,AG8&gt;0),0,IFERROR(AVERAGEIFS(Plan_End,Plan_Role,People!$D$6,Plan_Course,'Training Matrix'!N$6,Plan_Sched,"Window"),IFERROR(AVERAGEIFS(Plan_End,Plan_Role,"All employees",Plan_Course,'Training Matrix'!N$6,Plan_Sched,"Window"),0)))</f>
        <v>0</v>
      </c>
      <c r="DR8">
        <f>IF(OR(L8=0,AH8&gt;0),0,IFERROR(AVERAGEIFS(Plan_End,Plan_Role,People!$D$6,Plan_Course,'Training Matrix'!O$6,Plan_Sched,"Window"),IFERROR(AVERAGEIFS(Plan_End,Plan_Role,"All employees",Plan_Course,'Training Matrix'!O$6,Plan_Sched,"Window"),0)))</f>
        <v>0</v>
      </c>
      <c r="DS8">
        <f>IF(OR(M8=0,AI8&gt;0),0,IFERROR(AVERAGEIFS(Plan_End,Plan_Role,People!$D$6,Plan_Course,'Training Matrix'!P$6,Plan_Sched,"Window"),IFERROR(AVERAGEIFS(Plan_End,Plan_Role,"All employees",Plan_Course,'Training Matrix'!P$6,Plan_Sched,"Window"),0)))</f>
        <v>0</v>
      </c>
      <c r="DT8">
        <f>IF(OR(N8=0,AJ8&gt;0),0,IFERROR(AVERAGEIFS(Plan_End,Plan_Role,People!$D$6,Plan_Course,'Training Matrix'!Q$6,Plan_Sched,"Window"),IFERROR(AVERAGEIFS(Plan_End,Plan_Role,"All employees",Plan_Course,'Training Matrix'!Q$6,Plan_Sched,"Window"),0)))</f>
        <v>0</v>
      </c>
      <c r="DU8">
        <f>IF(OR(O8=0,AK8&gt;0),0,IFERROR(AVERAGEIFS(Plan_End,Plan_Role,People!$D$6,Plan_Course,'Training Matrix'!R$6,Plan_Sched,"Window"),IFERROR(AVERAGEIFS(Plan_End,Plan_Role,"All employees",Plan_Course,'Training Matrix'!R$6,Plan_Sched,"Window"),0)))</f>
        <v>0</v>
      </c>
      <c r="DV8">
        <f>IF(OR(P8=0,AL8&gt;0),0,IFERROR(AVERAGEIFS(Plan_End,Plan_Role,People!$D$6,Plan_Course,'Training Matrix'!S$6,Plan_Sched,"Window"),IFERROR(AVERAGEIFS(Plan_End,Plan_Role,"All employees",Plan_Course,'Training Matrix'!S$6,Plan_Sched,"Window"),0)))</f>
        <v>0</v>
      </c>
      <c r="DW8">
        <f>IF(OR(Q8=0,AM8&gt;0),0,IFERROR(AVERAGEIFS(Plan_End,Plan_Role,People!$D$6,Plan_Course,'Training Matrix'!T$6,Plan_Sched,"Window"),IFERROR(AVERAGEIFS(Plan_End,Plan_Role,"All employees",Plan_Course,'Training Matrix'!T$6,Plan_Sched,"Window"),0)))</f>
        <v>0</v>
      </c>
      <c r="DX8">
        <f>IF(OR(R8=0,AN8&gt;0),0,IFERROR(AVERAGEIFS(Plan_End,Plan_Role,People!$D$6,Plan_Course,'Training Matrix'!U$6,Plan_Sched,"Window"),IFERROR(AVERAGEIFS(Plan_End,Plan_Role,"All employees",Plan_Course,'Training Matrix'!U$6,Plan_Sched,"Window"),0)))</f>
        <v>0</v>
      </c>
      <c r="DY8">
        <f>IF(OR(S8=0,AO8&gt;0),0,IFERROR(AVERAGEIFS(Plan_End,Plan_Role,People!$D$6,Plan_Course,'Training Matrix'!V$6,Plan_Sched,"Window"),IFERROR(AVERAGEIFS(Plan_End,Plan_Role,"All employees",Plan_Course,'Training Matrix'!V$6,Plan_Sched,"Window"),0)))</f>
        <v>0</v>
      </c>
      <c r="DZ8">
        <f>IF(OR(T8=0,AP8&gt;0),0,IFERROR(AVERAGEIFS(Plan_End,Plan_Role,People!$D$6,Plan_Course,'Training Matrix'!W$6,Plan_Sched,"Window"),IFERROR(AVERAGEIFS(Plan_End,Plan_Role,"All employees",Plan_Course,'Training Matrix'!W$6,Plan_Sched,"Window"),0)))</f>
        <v>0</v>
      </c>
      <c r="EA8">
        <f>IF(OR(U8=0,AQ8&gt;0),0,IFERROR(AVERAGEIFS(Plan_End,Plan_Role,People!$D$6,Plan_Course,'Training Matrix'!X$6,Plan_Sched,"Window"),IFERROR(AVERAGEIFS(Plan_End,Plan_Role,"All employees",Plan_Course,'Training Matrix'!X$6,Plan_Sched,"Window"),0)))</f>
        <v>0</v>
      </c>
      <c r="EB8">
        <f>IF(OR(V8=0,AR8&gt;0),0,IFERROR(AVERAGEIFS(Plan_End,Plan_Role,People!$D$6,Plan_Course,'Training Matrix'!Y$6,Plan_Sched,"Window"),IFERROR(AVERAGEIFS(Plan_End,Plan_Role,"All employees",Plan_Course,'Training Matrix'!Y$6,Plan_Sched,"Window"),0)))</f>
        <v>0</v>
      </c>
      <c r="EC8">
        <f>IF(OR(W8=0,AS8&gt;0),0,IFERROR(AVERAGEIFS(Plan_End,Plan_Role,People!$D$6,Plan_Course,'Training Matrix'!Z$6,Plan_Sched,"Window"),IFERROR(AVERAGEIFS(Plan_End,Plan_Role,"All employees",Plan_Course,'Training Matrix'!Z$6,Plan_Sched,"Window"),0)))</f>
        <v>0</v>
      </c>
      <c r="ED8">
        <f>IF(OR(X8=0,AT8&gt;0),0,IFERROR(AVERAGEIFS(Plan_End,Plan_Role,People!$D$6,Plan_Course,'Training Matrix'!AA$6,Plan_Sched,"Window"),IFERROR(AVERAGEIFS(Plan_End,Plan_Role,"All employees",Plan_Course,'Training Matrix'!AA$6,Plan_Sched,"Window"),0)))</f>
        <v>0</v>
      </c>
      <c r="EG8">
        <f>IF(OR(E8=0,AA8&gt;0),0,IFERROR(AVERAGEIFS(Plan_Days,Plan_Role,People!$D$6,Plan_Course,'Training Matrix'!H$6,Plan_Sched,"Within days of hire"),IFERROR(AVERAGEIFS(Plan_Days,Plan_Role,"All employees",Plan_Course,'Training Matrix'!H$6,Plan_Sched,"Within days of hire"),0)))</f>
        <v>0</v>
      </c>
      <c r="EH8">
        <f>IF(OR(F8=0,AB8&gt;0),0,IFERROR(AVERAGEIFS(Plan_Days,Plan_Role,People!$D$6,Plan_Course,'Training Matrix'!I$6,Plan_Sched,"Within days of hire"),IFERROR(AVERAGEIFS(Plan_Days,Plan_Role,"All employees",Plan_Course,'Training Matrix'!I$6,Plan_Sched,"Within days of hire"),0)))</f>
        <v>0</v>
      </c>
      <c r="EI8">
        <f>IF(OR(G8=0,AC8&gt;0),0,IFERROR(AVERAGEIFS(Plan_Days,Plan_Role,People!$D$6,Plan_Course,'Training Matrix'!J$6,Plan_Sched,"Within days of hire"),IFERROR(AVERAGEIFS(Plan_Days,Plan_Role,"All employees",Plan_Course,'Training Matrix'!J$6,Plan_Sched,"Within days of hire"),0)))</f>
        <v>0</v>
      </c>
      <c r="EJ8">
        <f>IF(OR(H8=0,AD8&gt;0),0,IFERROR(AVERAGEIFS(Plan_Days,Plan_Role,People!$D$6,Plan_Course,'Training Matrix'!K$6,Plan_Sched,"Within days of hire"),IFERROR(AVERAGEIFS(Plan_Days,Plan_Role,"All employees",Plan_Course,'Training Matrix'!K$6,Plan_Sched,"Within days of hire"),0)))</f>
        <v>0</v>
      </c>
      <c r="EK8">
        <f>IF(OR(I8=0,AE8&gt;0),0,IFERROR(AVERAGEIFS(Plan_Days,Plan_Role,People!$D$6,Plan_Course,'Training Matrix'!L$6,Plan_Sched,"Within days of hire"),IFERROR(AVERAGEIFS(Plan_Days,Plan_Role,"All employees",Plan_Course,'Training Matrix'!L$6,Plan_Sched,"Within days of hire"),0)))</f>
        <v>0</v>
      </c>
      <c r="EL8">
        <f>IF(OR(J8=0,AF8&gt;0),0,IFERROR(AVERAGEIFS(Plan_Days,Plan_Role,People!$D$6,Plan_Course,'Training Matrix'!M$6,Plan_Sched,"Within days of hire"),IFERROR(AVERAGEIFS(Plan_Days,Plan_Role,"All employees",Plan_Course,'Training Matrix'!M$6,Plan_Sched,"Within days of hire"),0)))</f>
        <v>0</v>
      </c>
      <c r="EM8">
        <f>IF(OR(K8=0,AG8&gt;0),0,IFERROR(AVERAGEIFS(Plan_Days,Plan_Role,People!$D$6,Plan_Course,'Training Matrix'!N$6,Plan_Sched,"Within days of hire"),IFERROR(AVERAGEIFS(Plan_Days,Plan_Role,"All employees",Plan_Course,'Training Matrix'!N$6,Plan_Sched,"Within days of hire"),0)))</f>
        <v>0</v>
      </c>
      <c r="EN8">
        <f>IF(OR(L8=0,AH8&gt;0),0,IFERROR(AVERAGEIFS(Plan_Days,Plan_Role,People!$D$6,Plan_Course,'Training Matrix'!O$6,Plan_Sched,"Within days of hire"),IFERROR(AVERAGEIFS(Plan_Days,Plan_Role,"All employees",Plan_Course,'Training Matrix'!O$6,Plan_Sched,"Within days of hire"),0)))</f>
        <v>0</v>
      </c>
      <c r="EO8">
        <f>IF(OR(M8=0,AI8&gt;0),0,IFERROR(AVERAGEIFS(Plan_Days,Plan_Role,People!$D$6,Plan_Course,'Training Matrix'!P$6,Plan_Sched,"Within days of hire"),IFERROR(AVERAGEIFS(Plan_Days,Plan_Role,"All employees",Plan_Course,'Training Matrix'!P$6,Plan_Sched,"Within days of hire"),0)))</f>
        <v>0</v>
      </c>
      <c r="EP8">
        <f>IF(OR(N8=0,AJ8&gt;0),0,IFERROR(AVERAGEIFS(Plan_Days,Plan_Role,People!$D$6,Plan_Course,'Training Matrix'!Q$6,Plan_Sched,"Within days of hire"),IFERROR(AVERAGEIFS(Plan_Days,Plan_Role,"All employees",Plan_Course,'Training Matrix'!Q$6,Plan_Sched,"Within days of hire"),0)))</f>
        <v>0</v>
      </c>
      <c r="EQ8">
        <f>IF(OR(O8=0,AK8&gt;0),0,IFERROR(AVERAGEIFS(Plan_Days,Plan_Role,People!$D$6,Plan_Course,'Training Matrix'!R$6,Plan_Sched,"Within days of hire"),IFERROR(AVERAGEIFS(Plan_Days,Plan_Role,"All employees",Plan_Course,'Training Matrix'!R$6,Plan_Sched,"Within days of hire"),0)))</f>
        <v>0</v>
      </c>
      <c r="ER8">
        <f>IF(OR(P8=0,AL8&gt;0),0,IFERROR(AVERAGEIFS(Plan_Days,Plan_Role,People!$D$6,Plan_Course,'Training Matrix'!S$6,Plan_Sched,"Within days of hire"),IFERROR(AVERAGEIFS(Plan_Days,Plan_Role,"All employees",Plan_Course,'Training Matrix'!S$6,Plan_Sched,"Within days of hire"),0)))</f>
        <v>0</v>
      </c>
      <c r="ES8">
        <f>IF(OR(Q8=0,AM8&gt;0),0,IFERROR(AVERAGEIFS(Plan_Days,Plan_Role,People!$D$6,Plan_Course,'Training Matrix'!T$6,Plan_Sched,"Within days of hire"),IFERROR(AVERAGEIFS(Plan_Days,Plan_Role,"All employees",Plan_Course,'Training Matrix'!T$6,Plan_Sched,"Within days of hire"),0)))</f>
        <v>0</v>
      </c>
      <c r="ET8">
        <f>IF(OR(R8=0,AN8&gt;0),0,IFERROR(AVERAGEIFS(Plan_Days,Plan_Role,People!$D$6,Plan_Course,'Training Matrix'!U$6,Plan_Sched,"Within days of hire"),IFERROR(AVERAGEIFS(Plan_Days,Plan_Role,"All employees",Plan_Course,'Training Matrix'!U$6,Plan_Sched,"Within days of hire"),0)))</f>
        <v>0</v>
      </c>
      <c r="EU8">
        <f>IF(OR(S8=0,AO8&gt;0),0,IFERROR(AVERAGEIFS(Plan_Days,Plan_Role,People!$D$6,Plan_Course,'Training Matrix'!V$6,Plan_Sched,"Within days of hire"),IFERROR(AVERAGEIFS(Plan_Days,Plan_Role,"All employees",Plan_Course,'Training Matrix'!V$6,Plan_Sched,"Within days of hire"),0)))</f>
        <v>0</v>
      </c>
      <c r="EV8">
        <f>IF(OR(T8=0,AP8&gt;0),0,IFERROR(AVERAGEIFS(Plan_Days,Plan_Role,People!$D$6,Plan_Course,'Training Matrix'!W$6,Plan_Sched,"Within days of hire"),IFERROR(AVERAGEIFS(Plan_Days,Plan_Role,"All employees",Plan_Course,'Training Matrix'!W$6,Plan_Sched,"Within days of hire"),0)))</f>
        <v>0</v>
      </c>
      <c r="EW8">
        <f>IF(OR(U8=0,AQ8&gt;0),0,IFERROR(AVERAGEIFS(Plan_Days,Plan_Role,People!$D$6,Plan_Course,'Training Matrix'!X$6,Plan_Sched,"Within days of hire"),IFERROR(AVERAGEIFS(Plan_Days,Plan_Role,"All employees",Plan_Course,'Training Matrix'!X$6,Plan_Sched,"Within days of hire"),0)))</f>
        <v>0</v>
      </c>
      <c r="EX8">
        <f>IF(OR(V8=0,AR8&gt;0),0,IFERROR(AVERAGEIFS(Plan_Days,Plan_Role,People!$D$6,Plan_Course,'Training Matrix'!Y$6,Plan_Sched,"Within days of hire"),IFERROR(AVERAGEIFS(Plan_Days,Plan_Role,"All employees",Plan_Course,'Training Matrix'!Y$6,Plan_Sched,"Within days of hire"),0)))</f>
        <v>0</v>
      </c>
      <c r="EY8">
        <f>IF(OR(W8=0,AS8&gt;0),0,IFERROR(AVERAGEIFS(Plan_Days,Plan_Role,People!$D$6,Plan_Course,'Training Matrix'!Z$6,Plan_Sched,"Within days of hire"),IFERROR(AVERAGEIFS(Plan_Days,Plan_Role,"All employees",Plan_Course,'Training Matrix'!Z$6,Plan_Sched,"Within days of hire"),0)))</f>
        <v>0</v>
      </c>
      <c r="EZ8">
        <f>IF(OR(X8=0,AT8&gt;0),0,IFERROR(AVERAGEIFS(Plan_Days,Plan_Role,People!$D$6,Plan_Course,'Training Matrix'!AA$6,Plan_Sched,"Within days of hire"),IFERROR(AVERAGEIFS(Plan_Days,Plan_Role,"All employees",Plan_Course,'Training Matrix'!AA$6,Plan_Sched,"Within days of hire"),0)))</f>
        <v>0</v>
      </c>
      <c r="FC8">
        <f>IF(OR(E8=0,AA8&gt;0),0,MAX(IF(AND(People!$F$6&lt;&gt;"",DK8&lt;People!$F$6),0,DK8),IF(AND(People!$F$6&lt;&gt;"",EG8&gt;0),People!$F$6+EG8,0)))</f>
        <v>0</v>
      </c>
      <c r="FD8">
        <f>IF(OR(F8=0,AB8&gt;0),0,MAX(IF(AND(People!$F$6&lt;&gt;"",DL8&lt;People!$F$6),0,DL8),IF(AND(People!$F$6&lt;&gt;"",EH8&gt;0),People!$F$6+EH8,0)))</f>
        <v>0</v>
      </c>
      <c r="FE8">
        <f>IF(OR(G8=0,AC8&gt;0),0,MAX(IF(AND(People!$F$6&lt;&gt;"",DM8&lt;People!$F$6),0,DM8),IF(AND(People!$F$6&lt;&gt;"",EI8&gt;0),People!$F$6+EI8,0)))</f>
        <v>0</v>
      </c>
      <c r="FF8">
        <f>IF(OR(H8=0,AD8&gt;0),0,MAX(IF(AND(People!$F$6&lt;&gt;"",DN8&lt;People!$F$6),0,DN8),IF(AND(People!$F$6&lt;&gt;"",EJ8&gt;0),People!$F$6+EJ8,0)))</f>
        <v>46203</v>
      </c>
      <c r="FG8">
        <f>IF(OR(I8=0,AE8&gt;0),0,MAX(IF(AND(People!$F$6&lt;&gt;"",DO8&lt;People!$F$6),0,DO8),IF(AND(People!$F$6&lt;&gt;"",EK8&gt;0),People!$F$6+EK8,0)))</f>
        <v>46326</v>
      </c>
      <c r="FH8">
        <f>IF(OR(J8=0,AF8&gt;0),0,MAX(IF(AND(People!$F$6&lt;&gt;"",DP8&lt;People!$F$6),0,DP8),IF(AND(People!$F$6&lt;&gt;"",EL8&gt;0),People!$F$6+EL8,0)))</f>
        <v>0</v>
      </c>
      <c r="FI8">
        <f>IF(OR(K8=0,AG8&gt;0),0,MAX(IF(AND(People!$F$6&lt;&gt;"",DQ8&lt;People!$F$6),0,DQ8),IF(AND(People!$F$6&lt;&gt;"",EM8&gt;0),People!$F$6+EM8,0)))</f>
        <v>0</v>
      </c>
      <c r="FJ8">
        <f>IF(OR(L8=0,AH8&gt;0),0,MAX(IF(AND(People!$F$6&lt;&gt;"",DR8&lt;People!$F$6),0,DR8),IF(AND(People!$F$6&lt;&gt;"",EN8&gt;0),People!$F$6+EN8,0)))</f>
        <v>0</v>
      </c>
      <c r="FK8">
        <f>IF(OR(M8=0,AI8&gt;0),0,MAX(IF(AND(People!$F$6&lt;&gt;"",DS8&lt;People!$F$6),0,DS8),IF(AND(People!$F$6&lt;&gt;"",EO8&gt;0),People!$F$6+EO8,0)))</f>
        <v>0</v>
      </c>
      <c r="FL8">
        <f>IF(OR(N8=0,AJ8&gt;0),0,MAX(IF(AND(People!$F$6&lt;&gt;"",DT8&lt;People!$F$6),0,DT8),IF(AND(People!$F$6&lt;&gt;"",EP8&gt;0),People!$F$6+EP8,0)))</f>
        <v>0</v>
      </c>
      <c r="FM8">
        <f>IF(OR(O8=0,AK8&gt;0),0,MAX(IF(AND(People!$F$6&lt;&gt;"",DU8&lt;People!$F$6),0,DU8),IF(AND(People!$F$6&lt;&gt;"",EQ8&gt;0),People!$F$6+EQ8,0)))</f>
        <v>0</v>
      </c>
      <c r="FN8">
        <f>IF(OR(P8=0,AL8&gt;0),0,MAX(IF(AND(People!$F$6&lt;&gt;"",DV8&lt;People!$F$6),0,DV8),IF(AND(People!$F$6&lt;&gt;"",ER8&gt;0),People!$F$6+ER8,0)))</f>
        <v>0</v>
      </c>
      <c r="FO8">
        <f>IF(OR(Q8=0,AM8&gt;0),0,MAX(IF(AND(People!$F$6&lt;&gt;"",DW8&lt;People!$F$6),0,DW8),IF(AND(People!$F$6&lt;&gt;"",ES8&gt;0),People!$F$6+ES8,0)))</f>
        <v>0</v>
      </c>
      <c r="FP8">
        <f>IF(OR(R8=0,AN8&gt;0),0,MAX(IF(AND(People!$F$6&lt;&gt;"",DX8&lt;People!$F$6),0,DX8),IF(AND(People!$F$6&lt;&gt;"",ET8&gt;0),People!$F$6+ET8,0)))</f>
        <v>0</v>
      </c>
      <c r="FQ8">
        <f>IF(OR(S8=0,AO8&gt;0),0,MAX(IF(AND(People!$F$6&lt;&gt;"",DY8&lt;People!$F$6),0,DY8),IF(AND(People!$F$6&lt;&gt;"",EU8&gt;0),People!$F$6+EU8,0)))</f>
        <v>0</v>
      </c>
      <c r="FR8">
        <f>IF(OR(T8=0,AP8&gt;0),0,MAX(IF(AND(People!$F$6&lt;&gt;"",DZ8&lt;People!$F$6),0,DZ8),IF(AND(People!$F$6&lt;&gt;"",EV8&gt;0),People!$F$6+EV8,0)))</f>
        <v>0</v>
      </c>
      <c r="FS8">
        <f>IF(OR(U8=0,AQ8&gt;0),0,MAX(IF(AND(People!$F$6&lt;&gt;"",EA8&lt;People!$F$6),0,EA8),IF(AND(People!$F$6&lt;&gt;"",EW8&gt;0),People!$F$6+EW8,0)))</f>
        <v>0</v>
      </c>
      <c r="FT8">
        <f>IF(OR(V8=0,AR8&gt;0),0,MAX(IF(AND(People!$F$6&lt;&gt;"",EB8&lt;People!$F$6),0,EB8),IF(AND(People!$F$6&lt;&gt;"",EX8&gt;0),People!$F$6+EX8,0)))</f>
        <v>0</v>
      </c>
      <c r="FU8">
        <f>IF(OR(W8=0,AS8&gt;0),0,MAX(IF(AND(People!$F$6&lt;&gt;"",EC8&lt;People!$F$6),0,EC8),IF(AND(People!$F$6&lt;&gt;"",EY8&gt;0),People!$F$6+EY8,0)))</f>
        <v>0</v>
      </c>
      <c r="FV8">
        <f>IF(OR(X8=0,AT8&gt;0),0,MAX(IF(AND(People!$F$6&lt;&gt;"",ED8&lt;People!$F$6),0,ED8),IF(AND(People!$F$6&lt;&gt;"",EZ8&gt;0),People!$F$6+EZ8,0)))</f>
        <v>0</v>
      </c>
    </row>
    <row r="9" spans="1:178" x14ac:dyDescent="0.3">
      <c r="E9">
        <f>IF(OR(People!$A$7="",'Training Matrix'!H$6=""),0,COUNTIFS(Plan_Role,People!$D$7,Plan_Course,'Training Matrix'!H$6)+COUNTIFS(Plan_Role,"All employees",Plan_Course,'Training Matrix'!H$6))</f>
        <v>1</v>
      </c>
      <c r="F9">
        <f>IF(OR(People!$A$7="",'Training Matrix'!I$6=""),0,COUNTIFS(Plan_Role,People!$D$7,Plan_Course,'Training Matrix'!I$6)+COUNTIFS(Plan_Role,"All employees",Plan_Course,'Training Matrix'!I$6))</f>
        <v>1</v>
      </c>
      <c r="G9">
        <f>IF(OR(People!$A$7="",'Training Matrix'!J$6=""),0,COUNTIFS(Plan_Role,People!$D$7,Plan_Course,'Training Matrix'!J$6)+COUNTIFS(Plan_Role,"All employees",Plan_Course,'Training Matrix'!J$6))</f>
        <v>1</v>
      </c>
      <c r="H9">
        <f>IF(OR(People!$A$7="",'Training Matrix'!K$6=""),0,COUNTIFS(Plan_Role,People!$D$7,Plan_Course,'Training Matrix'!K$6)+COUNTIFS(Plan_Role,"All employees",Plan_Course,'Training Matrix'!K$6))</f>
        <v>1</v>
      </c>
      <c r="I9">
        <f>IF(OR(People!$A$7="",'Training Matrix'!L$6=""),0,COUNTIFS(Plan_Role,People!$D$7,Plan_Course,'Training Matrix'!L$6)+COUNTIFS(Plan_Role,"All employees",Plan_Course,'Training Matrix'!L$6))</f>
        <v>0</v>
      </c>
      <c r="J9">
        <f>IF(OR(People!$A$7="",'Training Matrix'!M$6=""),0,COUNTIFS(Plan_Role,People!$D$7,Plan_Course,'Training Matrix'!M$6)+COUNTIFS(Plan_Role,"All employees",Plan_Course,'Training Matrix'!M$6))</f>
        <v>0</v>
      </c>
      <c r="K9">
        <f>IF(OR(People!$A$7="",'Training Matrix'!N$6=""),0,COUNTIFS(Plan_Role,People!$D$7,Plan_Course,'Training Matrix'!N$6)+COUNTIFS(Plan_Role,"All employees",Plan_Course,'Training Matrix'!N$6))</f>
        <v>0</v>
      </c>
      <c r="L9">
        <f>IF(OR(People!$A$7="",'Training Matrix'!O$6=""),0,COUNTIFS(Plan_Role,People!$D$7,Plan_Course,'Training Matrix'!O$6)+COUNTIFS(Plan_Role,"All employees",Plan_Course,'Training Matrix'!O$6))</f>
        <v>0</v>
      </c>
      <c r="M9">
        <f>IF(OR(People!$A$7="",'Training Matrix'!P$6=""),0,COUNTIFS(Plan_Role,People!$D$7,Plan_Course,'Training Matrix'!P$6)+COUNTIFS(Plan_Role,"All employees",Plan_Course,'Training Matrix'!P$6))</f>
        <v>0</v>
      </c>
      <c r="N9">
        <f>IF(OR(People!$A$7="",'Training Matrix'!Q$6=""),0,COUNTIFS(Plan_Role,People!$D$7,Plan_Course,'Training Matrix'!Q$6)+COUNTIFS(Plan_Role,"All employees",Plan_Course,'Training Matrix'!Q$6))</f>
        <v>0</v>
      </c>
      <c r="O9">
        <f>IF(OR(People!$A$7="",'Training Matrix'!R$6=""),0,COUNTIFS(Plan_Role,People!$D$7,Plan_Course,'Training Matrix'!R$6)+COUNTIFS(Plan_Role,"All employees",Plan_Course,'Training Matrix'!R$6))</f>
        <v>0</v>
      </c>
      <c r="P9">
        <f>IF(OR(People!$A$7="",'Training Matrix'!S$6=""),0,COUNTIFS(Plan_Role,People!$D$7,Plan_Course,'Training Matrix'!S$6)+COUNTIFS(Plan_Role,"All employees",Plan_Course,'Training Matrix'!S$6))</f>
        <v>0</v>
      </c>
      <c r="Q9">
        <f>IF(OR(People!$A$7="",'Training Matrix'!T$6=""),0,COUNTIFS(Plan_Role,People!$D$7,Plan_Course,'Training Matrix'!T$6)+COUNTIFS(Plan_Role,"All employees",Plan_Course,'Training Matrix'!T$6))</f>
        <v>0</v>
      </c>
      <c r="R9">
        <f>IF(OR(People!$A$7="",'Training Matrix'!U$6=""),0,COUNTIFS(Plan_Role,People!$D$7,Plan_Course,'Training Matrix'!U$6)+COUNTIFS(Plan_Role,"All employees",Plan_Course,'Training Matrix'!U$6))</f>
        <v>0</v>
      </c>
      <c r="S9">
        <f>IF(OR(People!$A$7="",'Training Matrix'!V$6=""),0,COUNTIFS(Plan_Role,People!$D$7,Plan_Course,'Training Matrix'!V$6)+COUNTIFS(Plan_Role,"All employees",Plan_Course,'Training Matrix'!V$6))</f>
        <v>0</v>
      </c>
      <c r="T9">
        <f>IF(OR(People!$A$7="",'Training Matrix'!W$6=""),0,COUNTIFS(Plan_Role,People!$D$7,Plan_Course,'Training Matrix'!W$6)+COUNTIFS(Plan_Role,"All employees",Plan_Course,'Training Matrix'!W$6))</f>
        <v>0</v>
      </c>
      <c r="U9">
        <f>IF(OR(People!$A$7="",'Training Matrix'!X$6=""),0,COUNTIFS(Plan_Role,People!$D$7,Plan_Course,'Training Matrix'!X$6)+COUNTIFS(Plan_Role,"All employees",Plan_Course,'Training Matrix'!X$6))</f>
        <v>0</v>
      </c>
      <c r="V9">
        <f>IF(OR(People!$A$7="",'Training Matrix'!Y$6=""),0,COUNTIFS(Plan_Role,People!$D$7,Plan_Course,'Training Matrix'!Y$6)+COUNTIFS(Plan_Role,"All employees",Plan_Course,'Training Matrix'!Y$6))</f>
        <v>0</v>
      </c>
      <c r="W9">
        <f>IF(OR(People!$A$7="",'Training Matrix'!Z$6=""),0,COUNTIFS(Plan_Role,People!$D$7,Plan_Course,'Training Matrix'!Z$6)+COUNTIFS(Plan_Role,"All employees",Plan_Course,'Training Matrix'!Z$6))</f>
        <v>0</v>
      </c>
      <c r="X9">
        <f>IF(OR(People!$A$7="",'Training Matrix'!AA$6=""),0,COUNTIFS(Plan_Role,People!$D$7,Plan_Course,'Training Matrix'!AA$6)+COUNTIFS(Plan_Role,"All employees",Plan_Course,'Training Matrix'!AA$6))</f>
        <v>0</v>
      </c>
      <c r="AA9">
        <f>IF(E9=0,0,COUNTIFS(Rec_Emp,People!$A$7,Rec_Course,'Training Matrix'!H$6,Rec_Done,1))</f>
        <v>1</v>
      </c>
      <c r="AB9">
        <f>IF(F9=0,0,COUNTIFS(Rec_Emp,People!$A$7,Rec_Course,'Training Matrix'!I$6,Rec_Done,1))</f>
        <v>1</v>
      </c>
      <c r="AC9">
        <f>IF(G9=0,0,COUNTIFS(Rec_Emp,People!$A$7,Rec_Course,'Training Matrix'!J$6,Rec_Done,1))</f>
        <v>1</v>
      </c>
      <c r="AD9">
        <f>IF(H9=0,0,COUNTIFS(Rec_Emp,People!$A$7,Rec_Course,'Training Matrix'!K$6,Rec_Done,1))</f>
        <v>1</v>
      </c>
      <c r="AE9">
        <f>IF(I9=0,0,COUNTIFS(Rec_Emp,People!$A$7,Rec_Course,'Training Matrix'!L$6,Rec_Done,1))</f>
        <v>0</v>
      </c>
      <c r="AF9">
        <f>IF(J9=0,0,COUNTIFS(Rec_Emp,People!$A$7,Rec_Course,'Training Matrix'!M$6,Rec_Done,1))</f>
        <v>0</v>
      </c>
      <c r="AG9">
        <f>IF(K9=0,0,COUNTIFS(Rec_Emp,People!$A$7,Rec_Course,'Training Matrix'!N$6,Rec_Done,1))</f>
        <v>0</v>
      </c>
      <c r="AH9">
        <f>IF(L9=0,0,COUNTIFS(Rec_Emp,People!$A$7,Rec_Course,'Training Matrix'!O$6,Rec_Done,1))</f>
        <v>0</v>
      </c>
      <c r="AI9">
        <f>IF(M9=0,0,COUNTIFS(Rec_Emp,People!$A$7,Rec_Course,'Training Matrix'!P$6,Rec_Done,1))</f>
        <v>0</v>
      </c>
      <c r="AJ9">
        <f>IF(N9=0,0,COUNTIFS(Rec_Emp,People!$A$7,Rec_Course,'Training Matrix'!Q$6,Rec_Done,1))</f>
        <v>0</v>
      </c>
      <c r="AK9">
        <f>IF(O9=0,0,COUNTIFS(Rec_Emp,People!$A$7,Rec_Course,'Training Matrix'!R$6,Rec_Done,1))</f>
        <v>0</v>
      </c>
      <c r="AL9">
        <f>IF(P9=0,0,COUNTIFS(Rec_Emp,People!$A$7,Rec_Course,'Training Matrix'!S$6,Rec_Done,1))</f>
        <v>0</v>
      </c>
      <c r="AM9">
        <f>IF(Q9=0,0,COUNTIFS(Rec_Emp,People!$A$7,Rec_Course,'Training Matrix'!T$6,Rec_Done,1))</f>
        <v>0</v>
      </c>
      <c r="AN9">
        <f>IF(R9=0,0,COUNTIFS(Rec_Emp,People!$A$7,Rec_Course,'Training Matrix'!U$6,Rec_Done,1))</f>
        <v>0</v>
      </c>
      <c r="AO9">
        <f>IF(S9=0,0,COUNTIFS(Rec_Emp,People!$A$7,Rec_Course,'Training Matrix'!V$6,Rec_Done,1))</f>
        <v>0</v>
      </c>
      <c r="AP9">
        <f>IF(T9=0,0,COUNTIFS(Rec_Emp,People!$A$7,Rec_Course,'Training Matrix'!W$6,Rec_Done,1))</f>
        <v>0</v>
      </c>
      <c r="AQ9">
        <f>IF(U9=0,0,COUNTIFS(Rec_Emp,People!$A$7,Rec_Course,'Training Matrix'!X$6,Rec_Done,1))</f>
        <v>0</v>
      </c>
      <c r="AR9">
        <f>IF(V9=0,0,COUNTIFS(Rec_Emp,People!$A$7,Rec_Course,'Training Matrix'!Y$6,Rec_Done,1))</f>
        <v>0</v>
      </c>
      <c r="AS9">
        <f>IF(W9=0,0,COUNTIFS(Rec_Emp,People!$A$7,Rec_Course,'Training Matrix'!Z$6,Rec_Done,1))</f>
        <v>0</v>
      </c>
      <c r="AT9">
        <f>IF(X9=0,0,COUNTIFS(Rec_Emp,People!$A$7,Rec_Course,'Training Matrix'!AA$6,Rec_Done,1))</f>
        <v>0</v>
      </c>
      <c r="AW9">
        <f ca="1">IF(AA9=0,0,COUNTIFS(Rec_Emp,People!$A$7,Rec_Course,'Training Matrix'!H$6,Rec_Done,1,Rec_Exp,"&gt;="&amp;TODAY()))</f>
        <v>1</v>
      </c>
      <c r="AX9">
        <f ca="1">IF(AB9=0,0,COUNTIFS(Rec_Emp,People!$A$7,Rec_Course,'Training Matrix'!I$6,Rec_Done,1,Rec_Exp,"&gt;="&amp;TODAY()))</f>
        <v>1</v>
      </c>
      <c r="AY9">
        <f ca="1">IF(AC9=0,0,COUNTIFS(Rec_Emp,People!$A$7,Rec_Course,'Training Matrix'!J$6,Rec_Done,1,Rec_Exp,"&gt;="&amp;TODAY()))</f>
        <v>1</v>
      </c>
      <c r="AZ9">
        <f ca="1">IF(AD9=0,0,COUNTIFS(Rec_Emp,People!$A$7,Rec_Course,'Training Matrix'!K$6,Rec_Done,1,Rec_Exp,"&gt;="&amp;TODAY()))</f>
        <v>1</v>
      </c>
      <c r="BA9">
        <f ca="1">IF(AE9=0,0,COUNTIFS(Rec_Emp,People!$A$7,Rec_Course,'Training Matrix'!L$6,Rec_Done,1,Rec_Exp,"&gt;="&amp;TODAY()))</f>
        <v>0</v>
      </c>
      <c r="BB9">
        <f ca="1">IF(AF9=0,0,COUNTIFS(Rec_Emp,People!$A$7,Rec_Course,'Training Matrix'!M$6,Rec_Done,1,Rec_Exp,"&gt;="&amp;TODAY()))</f>
        <v>0</v>
      </c>
      <c r="BC9">
        <f ca="1">IF(AG9=0,0,COUNTIFS(Rec_Emp,People!$A$7,Rec_Course,'Training Matrix'!N$6,Rec_Done,1,Rec_Exp,"&gt;="&amp;TODAY()))</f>
        <v>0</v>
      </c>
      <c r="BD9">
        <f ca="1">IF(AH9=0,0,COUNTIFS(Rec_Emp,People!$A$7,Rec_Course,'Training Matrix'!O$6,Rec_Done,1,Rec_Exp,"&gt;="&amp;TODAY()))</f>
        <v>0</v>
      </c>
      <c r="BE9">
        <f ca="1">IF(AI9=0,0,COUNTIFS(Rec_Emp,People!$A$7,Rec_Course,'Training Matrix'!P$6,Rec_Done,1,Rec_Exp,"&gt;="&amp;TODAY()))</f>
        <v>0</v>
      </c>
      <c r="BF9">
        <f ca="1">IF(AJ9=0,0,COUNTIFS(Rec_Emp,People!$A$7,Rec_Course,'Training Matrix'!Q$6,Rec_Done,1,Rec_Exp,"&gt;="&amp;TODAY()))</f>
        <v>0</v>
      </c>
      <c r="BG9">
        <f ca="1">IF(AK9=0,0,COUNTIFS(Rec_Emp,People!$A$7,Rec_Course,'Training Matrix'!R$6,Rec_Done,1,Rec_Exp,"&gt;="&amp;TODAY()))</f>
        <v>0</v>
      </c>
      <c r="BH9">
        <f ca="1">IF(AL9=0,0,COUNTIFS(Rec_Emp,People!$A$7,Rec_Course,'Training Matrix'!S$6,Rec_Done,1,Rec_Exp,"&gt;="&amp;TODAY()))</f>
        <v>0</v>
      </c>
      <c r="BI9">
        <f ca="1">IF(AM9=0,0,COUNTIFS(Rec_Emp,People!$A$7,Rec_Course,'Training Matrix'!T$6,Rec_Done,1,Rec_Exp,"&gt;="&amp;TODAY()))</f>
        <v>0</v>
      </c>
      <c r="BJ9">
        <f ca="1">IF(AN9=0,0,COUNTIFS(Rec_Emp,People!$A$7,Rec_Course,'Training Matrix'!U$6,Rec_Done,1,Rec_Exp,"&gt;="&amp;TODAY()))</f>
        <v>0</v>
      </c>
      <c r="BK9">
        <f ca="1">IF(AO9=0,0,COUNTIFS(Rec_Emp,People!$A$7,Rec_Course,'Training Matrix'!V$6,Rec_Done,1,Rec_Exp,"&gt;="&amp;TODAY()))</f>
        <v>0</v>
      </c>
      <c r="BL9">
        <f ca="1">IF(AP9=0,0,COUNTIFS(Rec_Emp,People!$A$7,Rec_Course,'Training Matrix'!W$6,Rec_Done,1,Rec_Exp,"&gt;="&amp;TODAY()))</f>
        <v>0</v>
      </c>
      <c r="BM9">
        <f ca="1">IF(AQ9=0,0,COUNTIFS(Rec_Emp,People!$A$7,Rec_Course,'Training Matrix'!X$6,Rec_Done,1,Rec_Exp,"&gt;="&amp;TODAY()))</f>
        <v>0</v>
      </c>
      <c r="BN9">
        <f ca="1">IF(AR9=0,0,COUNTIFS(Rec_Emp,People!$A$7,Rec_Course,'Training Matrix'!Y$6,Rec_Done,1,Rec_Exp,"&gt;="&amp;TODAY()))</f>
        <v>0</v>
      </c>
      <c r="BO9">
        <f ca="1">IF(AS9=0,0,COUNTIFS(Rec_Emp,People!$A$7,Rec_Course,'Training Matrix'!Z$6,Rec_Done,1,Rec_Exp,"&gt;="&amp;TODAY()))</f>
        <v>0</v>
      </c>
      <c r="BP9">
        <f ca="1">IF(AT9=0,0,COUNTIFS(Rec_Emp,People!$A$7,Rec_Course,'Training Matrix'!AA$6,Rec_Done,1,Rec_Exp,"&gt;="&amp;TODAY()))</f>
        <v>0</v>
      </c>
      <c r="BS9">
        <f ca="1">IF(AW9=0,0,COUNTIFS(Rec_Emp,People!$A$7,Rec_Course,'Training Matrix'!H$6,Rec_Done,1,Rec_Exp,"&gt;"&amp;(TODAY()+WarnDays)))</f>
        <v>0</v>
      </c>
      <c r="BT9">
        <f ca="1">IF(AX9=0,0,COUNTIFS(Rec_Emp,People!$A$7,Rec_Course,'Training Matrix'!I$6,Rec_Done,1,Rec_Exp,"&gt;"&amp;(TODAY()+WarnDays)))</f>
        <v>1</v>
      </c>
      <c r="BU9">
        <f ca="1">IF(AY9=0,0,COUNTIFS(Rec_Emp,People!$A$7,Rec_Course,'Training Matrix'!J$6,Rec_Done,1,Rec_Exp,"&gt;"&amp;(TODAY()+WarnDays)))</f>
        <v>1</v>
      </c>
      <c r="BV9">
        <f ca="1">IF(AZ9=0,0,COUNTIFS(Rec_Emp,People!$A$7,Rec_Course,'Training Matrix'!K$6,Rec_Done,1,Rec_Exp,"&gt;"&amp;(TODAY()+WarnDays)))</f>
        <v>1</v>
      </c>
      <c r="BW9">
        <f ca="1">IF(BA9=0,0,COUNTIFS(Rec_Emp,People!$A$7,Rec_Course,'Training Matrix'!L$6,Rec_Done,1,Rec_Exp,"&gt;"&amp;(TODAY()+WarnDays)))</f>
        <v>0</v>
      </c>
      <c r="BX9">
        <f ca="1">IF(BB9=0,0,COUNTIFS(Rec_Emp,People!$A$7,Rec_Course,'Training Matrix'!M$6,Rec_Done,1,Rec_Exp,"&gt;"&amp;(TODAY()+WarnDays)))</f>
        <v>0</v>
      </c>
      <c r="BY9">
        <f ca="1">IF(BC9=0,0,COUNTIFS(Rec_Emp,People!$A$7,Rec_Course,'Training Matrix'!N$6,Rec_Done,1,Rec_Exp,"&gt;"&amp;(TODAY()+WarnDays)))</f>
        <v>0</v>
      </c>
      <c r="BZ9">
        <f ca="1">IF(BD9=0,0,COUNTIFS(Rec_Emp,People!$A$7,Rec_Course,'Training Matrix'!O$6,Rec_Done,1,Rec_Exp,"&gt;"&amp;(TODAY()+WarnDays)))</f>
        <v>0</v>
      </c>
      <c r="CA9">
        <f ca="1">IF(BE9=0,0,COUNTIFS(Rec_Emp,People!$A$7,Rec_Course,'Training Matrix'!P$6,Rec_Done,1,Rec_Exp,"&gt;"&amp;(TODAY()+WarnDays)))</f>
        <v>0</v>
      </c>
      <c r="CB9">
        <f ca="1">IF(BF9=0,0,COUNTIFS(Rec_Emp,People!$A$7,Rec_Course,'Training Matrix'!Q$6,Rec_Done,1,Rec_Exp,"&gt;"&amp;(TODAY()+WarnDays)))</f>
        <v>0</v>
      </c>
      <c r="CC9">
        <f ca="1">IF(BG9=0,0,COUNTIFS(Rec_Emp,People!$A$7,Rec_Course,'Training Matrix'!R$6,Rec_Done,1,Rec_Exp,"&gt;"&amp;(TODAY()+WarnDays)))</f>
        <v>0</v>
      </c>
      <c r="CD9">
        <f ca="1">IF(BH9=0,0,COUNTIFS(Rec_Emp,People!$A$7,Rec_Course,'Training Matrix'!S$6,Rec_Done,1,Rec_Exp,"&gt;"&amp;(TODAY()+WarnDays)))</f>
        <v>0</v>
      </c>
      <c r="CE9">
        <f ca="1">IF(BI9=0,0,COUNTIFS(Rec_Emp,People!$A$7,Rec_Course,'Training Matrix'!T$6,Rec_Done,1,Rec_Exp,"&gt;"&amp;(TODAY()+WarnDays)))</f>
        <v>0</v>
      </c>
      <c r="CF9">
        <f ca="1">IF(BJ9=0,0,COUNTIFS(Rec_Emp,People!$A$7,Rec_Course,'Training Matrix'!U$6,Rec_Done,1,Rec_Exp,"&gt;"&amp;(TODAY()+WarnDays)))</f>
        <v>0</v>
      </c>
      <c r="CG9">
        <f ca="1">IF(BK9=0,0,COUNTIFS(Rec_Emp,People!$A$7,Rec_Course,'Training Matrix'!V$6,Rec_Done,1,Rec_Exp,"&gt;"&amp;(TODAY()+WarnDays)))</f>
        <v>0</v>
      </c>
      <c r="CH9">
        <f ca="1">IF(BL9=0,0,COUNTIFS(Rec_Emp,People!$A$7,Rec_Course,'Training Matrix'!W$6,Rec_Done,1,Rec_Exp,"&gt;"&amp;(TODAY()+WarnDays)))</f>
        <v>0</v>
      </c>
      <c r="CI9">
        <f ca="1">IF(BM9=0,0,COUNTIFS(Rec_Emp,People!$A$7,Rec_Course,'Training Matrix'!X$6,Rec_Done,1,Rec_Exp,"&gt;"&amp;(TODAY()+WarnDays)))</f>
        <v>0</v>
      </c>
      <c r="CJ9">
        <f ca="1">IF(BN9=0,0,COUNTIFS(Rec_Emp,People!$A$7,Rec_Course,'Training Matrix'!Y$6,Rec_Done,1,Rec_Exp,"&gt;"&amp;(TODAY()+WarnDays)))</f>
        <v>0</v>
      </c>
      <c r="CK9">
        <f ca="1">IF(BO9=0,0,COUNTIFS(Rec_Emp,People!$A$7,Rec_Course,'Training Matrix'!Z$6,Rec_Done,1,Rec_Exp,"&gt;"&amp;(TODAY()+WarnDays)))</f>
        <v>0</v>
      </c>
      <c r="CL9">
        <f ca="1">IF(BP9=0,0,COUNTIFS(Rec_Emp,People!$A$7,Rec_Course,'Training Matrix'!AA$6,Rec_Done,1,Rec_Exp,"&gt;"&amp;(TODAY()+WarnDays)))</f>
        <v>0</v>
      </c>
      <c r="CO9">
        <f>IF(OR(E9=0,AA9&gt;0),0,COUNTIFS(Rec_Emp,People!$A$7,Rec_Course,'Training Matrix'!H$6,Rec_Result,"Fail"))</f>
        <v>0</v>
      </c>
      <c r="CP9">
        <f>IF(OR(F9=0,AB9&gt;0),0,COUNTIFS(Rec_Emp,People!$A$7,Rec_Course,'Training Matrix'!I$6,Rec_Result,"Fail"))</f>
        <v>0</v>
      </c>
      <c r="CQ9">
        <f>IF(OR(G9=0,AC9&gt;0),0,COUNTIFS(Rec_Emp,People!$A$7,Rec_Course,'Training Matrix'!J$6,Rec_Result,"Fail"))</f>
        <v>0</v>
      </c>
      <c r="CR9">
        <f>IF(OR(H9=0,AD9&gt;0),0,COUNTIFS(Rec_Emp,People!$A$7,Rec_Course,'Training Matrix'!K$6,Rec_Result,"Fail"))</f>
        <v>0</v>
      </c>
      <c r="CS9">
        <f>IF(OR(I9=0,AE9&gt;0),0,COUNTIFS(Rec_Emp,People!$A$7,Rec_Course,'Training Matrix'!L$6,Rec_Result,"Fail"))</f>
        <v>0</v>
      </c>
      <c r="CT9">
        <f>IF(OR(J9=0,AF9&gt;0),0,COUNTIFS(Rec_Emp,People!$A$7,Rec_Course,'Training Matrix'!M$6,Rec_Result,"Fail"))</f>
        <v>0</v>
      </c>
      <c r="CU9">
        <f>IF(OR(K9=0,AG9&gt;0),0,COUNTIFS(Rec_Emp,People!$A$7,Rec_Course,'Training Matrix'!N$6,Rec_Result,"Fail"))</f>
        <v>0</v>
      </c>
      <c r="CV9">
        <f>IF(OR(L9=0,AH9&gt;0),0,COUNTIFS(Rec_Emp,People!$A$7,Rec_Course,'Training Matrix'!O$6,Rec_Result,"Fail"))</f>
        <v>0</v>
      </c>
      <c r="CW9">
        <f>IF(OR(M9=0,AI9&gt;0),0,COUNTIFS(Rec_Emp,People!$A$7,Rec_Course,'Training Matrix'!P$6,Rec_Result,"Fail"))</f>
        <v>0</v>
      </c>
      <c r="CX9">
        <f>IF(OR(N9=0,AJ9&gt;0),0,COUNTIFS(Rec_Emp,People!$A$7,Rec_Course,'Training Matrix'!Q$6,Rec_Result,"Fail"))</f>
        <v>0</v>
      </c>
      <c r="CY9">
        <f>IF(OR(O9=0,AK9&gt;0),0,COUNTIFS(Rec_Emp,People!$A$7,Rec_Course,'Training Matrix'!R$6,Rec_Result,"Fail"))</f>
        <v>0</v>
      </c>
      <c r="CZ9">
        <f>IF(OR(P9=0,AL9&gt;0),0,COUNTIFS(Rec_Emp,People!$A$7,Rec_Course,'Training Matrix'!S$6,Rec_Result,"Fail"))</f>
        <v>0</v>
      </c>
      <c r="DA9">
        <f>IF(OR(Q9=0,AM9&gt;0),0,COUNTIFS(Rec_Emp,People!$A$7,Rec_Course,'Training Matrix'!T$6,Rec_Result,"Fail"))</f>
        <v>0</v>
      </c>
      <c r="DB9">
        <f>IF(OR(R9=0,AN9&gt;0),0,COUNTIFS(Rec_Emp,People!$A$7,Rec_Course,'Training Matrix'!U$6,Rec_Result,"Fail"))</f>
        <v>0</v>
      </c>
      <c r="DC9">
        <f>IF(OR(S9=0,AO9&gt;0),0,COUNTIFS(Rec_Emp,People!$A$7,Rec_Course,'Training Matrix'!V$6,Rec_Result,"Fail"))</f>
        <v>0</v>
      </c>
      <c r="DD9">
        <f>IF(OR(T9=0,AP9&gt;0),0,COUNTIFS(Rec_Emp,People!$A$7,Rec_Course,'Training Matrix'!W$6,Rec_Result,"Fail"))</f>
        <v>0</v>
      </c>
      <c r="DE9">
        <f>IF(OR(U9=0,AQ9&gt;0),0,COUNTIFS(Rec_Emp,People!$A$7,Rec_Course,'Training Matrix'!X$6,Rec_Result,"Fail"))</f>
        <v>0</v>
      </c>
      <c r="DF9">
        <f>IF(OR(V9=0,AR9&gt;0),0,COUNTIFS(Rec_Emp,People!$A$7,Rec_Course,'Training Matrix'!Y$6,Rec_Result,"Fail"))</f>
        <v>0</v>
      </c>
      <c r="DG9">
        <f>IF(OR(W9=0,AS9&gt;0),0,COUNTIFS(Rec_Emp,People!$A$7,Rec_Course,'Training Matrix'!Z$6,Rec_Result,"Fail"))</f>
        <v>0</v>
      </c>
      <c r="DH9">
        <f>IF(OR(X9=0,AT9&gt;0),0,COUNTIFS(Rec_Emp,People!$A$7,Rec_Course,'Training Matrix'!AA$6,Rec_Result,"Fail"))</f>
        <v>0</v>
      </c>
      <c r="DK9">
        <f>IF(OR(E9=0,AA9&gt;0),0,IFERROR(AVERAGEIFS(Plan_End,Plan_Role,People!$D$7,Plan_Course,'Training Matrix'!H$6,Plan_Sched,"Window"),IFERROR(AVERAGEIFS(Plan_End,Plan_Role,"All employees",Plan_Course,'Training Matrix'!H$6,Plan_Sched,"Window"),0)))</f>
        <v>0</v>
      </c>
      <c r="DL9">
        <f>IF(OR(F9=0,AB9&gt;0),0,IFERROR(AVERAGEIFS(Plan_End,Plan_Role,People!$D$7,Plan_Course,'Training Matrix'!I$6,Plan_Sched,"Window"),IFERROR(AVERAGEIFS(Plan_End,Plan_Role,"All employees",Plan_Course,'Training Matrix'!I$6,Plan_Sched,"Window"),0)))</f>
        <v>0</v>
      </c>
      <c r="DM9">
        <f>IF(OR(G9=0,AC9&gt;0),0,IFERROR(AVERAGEIFS(Plan_End,Plan_Role,People!$D$7,Plan_Course,'Training Matrix'!J$6,Plan_Sched,"Window"),IFERROR(AVERAGEIFS(Plan_End,Plan_Role,"All employees",Plan_Course,'Training Matrix'!J$6,Plan_Sched,"Window"),0)))</f>
        <v>0</v>
      </c>
      <c r="DN9">
        <f>IF(OR(H9=0,AD9&gt;0),0,IFERROR(AVERAGEIFS(Plan_End,Plan_Role,People!$D$7,Plan_Course,'Training Matrix'!K$6,Plan_Sched,"Window"),IFERROR(AVERAGEIFS(Plan_End,Plan_Role,"All employees",Plan_Course,'Training Matrix'!K$6,Plan_Sched,"Window"),0)))</f>
        <v>0</v>
      </c>
      <c r="DO9">
        <f>IF(OR(I9=0,AE9&gt;0),0,IFERROR(AVERAGEIFS(Plan_End,Plan_Role,People!$D$7,Plan_Course,'Training Matrix'!L$6,Plan_Sched,"Window"),IFERROR(AVERAGEIFS(Plan_End,Plan_Role,"All employees",Plan_Course,'Training Matrix'!L$6,Plan_Sched,"Window"),0)))</f>
        <v>0</v>
      </c>
      <c r="DP9">
        <f>IF(OR(J9=0,AF9&gt;0),0,IFERROR(AVERAGEIFS(Plan_End,Plan_Role,People!$D$7,Plan_Course,'Training Matrix'!M$6,Plan_Sched,"Window"),IFERROR(AVERAGEIFS(Plan_End,Plan_Role,"All employees",Plan_Course,'Training Matrix'!M$6,Plan_Sched,"Window"),0)))</f>
        <v>0</v>
      </c>
      <c r="DQ9">
        <f>IF(OR(K9=0,AG9&gt;0),0,IFERROR(AVERAGEIFS(Plan_End,Plan_Role,People!$D$7,Plan_Course,'Training Matrix'!N$6,Plan_Sched,"Window"),IFERROR(AVERAGEIFS(Plan_End,Plan_Role,"All employees",Plan_Course,'Training Matrix'!N$6,Plan_Sched,"Window"),0)))</f>
        <v>0</v>
      </c>
      <c r="DR9">
        <f>IF(OR(L9=0,AH9&gt;0),0,IFERROR(AVERAGEIFS(Plan_End,Plan_Role,People!$D$7,Plan_Course,'Training Matrix'!O$6,Plan_Sched,"Window"),IFERROR(AVERAGEIFS(Plan_End,Plan_Role,"All employees",Plan_Course,'Training Matrix'!O$6,Plan_Sched,"Window"),0)))</f>
        <v>0</v>
      </c>
      <c r="DS9">
        <f>IF(OR(M9=0,AI9&gt;0),0,IFERROR(AVERAGEIFS(Plan_End,Plan_Role,People!$D$7,Plan_Course,'Training Matrix'!P$6,Plan_Sched,"Window"),IFERROR(AVERAGEIFS(Plan_End,Plan_Role,"All employees",Plan_Course,'Training Matrix'!P$6,Plan_Sched,"Window"),0)))</f>
        <v>0</v>
      </c>
      <c r="DT9">
        <f>IF(OR(N9=0,AJ9&gt;0),0,IFERROR(AVERAGEIFS(Plan_End,Plan_Role,People!$D$7,Plan_Course,'Training Matrix'!Q$6,Plan_Sched,"Window"),IFERROR(AVERAGEIFS(Plan_End,Plan_Role,"All employees",Plan_Course,'Training Matrix'!Q$6,Plan_Sched,"Window"),0)))</f>
        <v>0</v>
      </c>
      <c r="DU9">
        <f>IF(OR(O9=0,AK9&gt;0),0,IFERROR(AVERAGEIFS(Plan_End,Plan_Role,People!$D$7,Plan_Course,'Training Matrix'!R$6,Plan_Sched,"Window"),IFERROR(AVERAGEIFS(Plan_End,Plan_Role,"All employees",Plan_Course,'Training Matrix'!R$6,Plan_Sched,"Window"),0)))</f>
        <v>0</v>
      </c>
      <c r="DV9">
        <f>IF(OR(P9=0,AL9&gt;0),0,IFERROR(AVERAGEIFS(Plan_End,Plan_Role,People!$D$7,Plan_Course,'Training Matrix'!S$6,Plan_Sched,"Window"),IFERROR(AVERAGEIFS(Plan_End,Plan_Role,"All employees",Plan_Course,'Training Matrix'!S$6,Plan_Sched,"Window"),0)))</f>
        <v>0</v>
      </c>
      <c r="DW9">
        <f>IF(OR(Q9=0,AM9&gt;0),0,IFERROR(AVERAGEIFS(Plan_End,Plan_Role,People!$D$7,Plan_Course,'Training Matrix'!T$6,Plan_Sched,"Window"),IFERROR(AVERAGEIFS(Plan_End,Plan_Role,"All employees",Plan_Course,'Training Matrix'!T$6,Plan_Sched,"Window"),0)))</f>
        <v>0</v>
      </c>
      <c r="DX9">
        <f>IF(OR(R9=0,AN9&gt;0),0,IFERROR(AVERAGEIFS(Plan_End,Plan_Role,People!$D$7,Plan_Course,'Training Matrix'!U$6,Plan_Sched,"Window"),IFERROR(AVERAGEIFS(Plan_End,Plan_Role,"All employees",Plan_Course,'Training Matrix'!U$6,Plan_Sched,"Window"),0)))</f>
        <v>0</v>
      </c>
      <c r="DY9">
        <f>IF(OR(S9=0,AO9&gt;0),0,IFERROR(AVERAGEIFS(Plan_End,Plan_Role,People!$D$7,Plan_Course,'Training Matrix'!V$6,Plan_Sched,"Window"),IFERROR(AVERAGEIFS(Plan_End,Plan_Role,"All employees",Plan_Course,'Training Matrix'!V$6,Plan_Sched,"Window"),0)))</f>
        <v>0</v>
      </c>
      <c r="DZ9">
        <f>IF(OR(T9=0,AP9&gt;0),0,IFERROR(AVERAGEIFS(Plan_End,Plan_Role,People!$D$7,Plan_Course,'Training Matrix'!W$6,Plan_Sched,"Window"),IFERROR(AVERAGEIFS(Plan_End,Plan_Role,"All employees",Plan_Course,'Training Matrix'!W$6,Plan_Sched,"Window"),0)))</f>
        <v>0</v>
      </c>
      <c r="EA9">
        <f>IF(OR(U9=0,AQ9&gt;0),0,IFERROR(AVERAGEIFS(Plan_End,Plan_Role,People!$D$7,Plan_Course,'Training Matrix'!X$6,Plan_Sched,"Window"),IFERROR(AVERAGEIFS(Plan_End,Plan_Role,"All employees",Plan_Course,'Training Matrix'!X$6,Plan_Sched,"Window"),0)))</f>
        <v>0</v>
      </c>
      <c r="EB9">
        <f>IF(OR(V9=0,AR9&gt;0),0,IFERROR(AVERAGEIFS(Plan_End,Plan_Role,People!$D$7,Plan_Course,'Training Matrix'!Y$6,Plan_Sched,"Window"),IFERROR(AVERAGEIFS(Plan_End,Plan_Role,"All employees",Plan_Course,'Training Matrix'!Y$6,Plan_Sched,"Window"),0)))</f>
        <v>0</v>
      </c>
      <c r="EC9">
        <f>IF(OR(W9=0,AS9&gt;0),0,IFERROR(AVERAGEIFS(Plan_End,Plan_Role,People!$D$7,Plan_Course,'Training Matrix'!Z$6,Plan_Sched,"Window"),IFERROR(AVERAGEIFS(Plan_End,Plan_Role,"All employees",Plan_Course,'Training Matrix'!Z$6,Plan_Sched,"Window"),0)))</f>
        <v>0</v>
      </c>
      <c r="ED9">
        <f>IF(OR(X9=0,AT9&gt;0),0,IFERROR(AVERAGEIFS(Plan_End,Plan_Role,People!$D$7,Plan_Course,'Training Matrix'!AA$6,Plan_Sched,"Window"),IFERROR(AVERAGEIFS(Plan_End,Plan_Role,"All employees",Plan_Course,'Training Matrix'!AA$6,Plan_Sched,"Window"),0)))</f>
        <v>0</v>
      </c>
      <c r="EG9">
        <f>IF(OR(E9=0,AA9&gt;0),0,IFERROR(AVERAGEIFS(Plan_Days,Plan_Role,People!$D$7,Plan_Course,'Training Matrix'!H$6,Plan_Sched,"Within days of hire"),IFERROR(AVERAGEIFS(Plan_Days,Plan_Role,"All employees",Plan_Course,'Training Matrix'!H$6,Plan_Sched,"Within days of hire"),0)))</f>
        <v>0</v>
      </c>
      <c r="EH9">
        <f>IF(OR(F9=0,AB9&gt;0),0,IFERROR(AVERAGEIFS(Plan_Days,Plan_Role,People!$D$7,Plan_Course,'Training Matrix'!I$6,Plan_Sched,"Within days of hire"),IFERROR(AVERAGEIFS(Plan_Days,Plan_Role,"All employees",Plan_Course,'Training Matrix'!I$6,Plan_Sched,"Within days of hire"),0)))</f>
        <v>0</v>
      </c>
      <c r="EI9">
        <f>IF(OR(G9=0,AC9&gt;0),0,IFERROR(AVERAGEIFS(Plan_Days,Plan_Role,People!$D$7,Plan_Course,'Training Matrix'!J$6,Plan_Sched,"Within days of hire"),IFERROR(AVERAGEIFS(Plan_Days,Plan_Role,"All employees",Plan_Course,'Training Matrix'!J$6,Plan_Sched,"Within days of hire"),0)))</f>
        <v>0</v>
      </c>
      <c r="EJ9">
        <f>IF(OR(H9=0,AD9&gt;0),0,IFERROR(AVERAGEIFS(Plan_Days,Plan_Role,People!$D$7,Plan_Course,'Training Matrix'!K$6,Plan_Sched,"Within days of hire"),IFERROR(AVERAGEIFS(Plan_Days,Plan_Role,"All employees",Plan_Course,'Training Matrix'!K$6,Plan_Sched,"Within days of hire"),0)))</f>
        <v>0</v>
      </c>
      <c r="EK9">
        <f>IF(OR(I9=0,AE9&gt;0),0,IFERROR(AVERAGEIFS(Plan_Days,Plan_Role,People!$D$7,Plan_Course,'Training Matrix'!L$6,Plan_Sched,"Within days of hire"),IFERROR(AVERAGEIFS(Plan_Days,Plan_Role,"All employees",Plan_Course,'Training Matrix'!L$6,Plan_Sched,"Within days of hire"),0)))</f>
        <v>0</v>
      </c>
      <c r="EL9">
        <f>IF(OR(J9=0,AF9&gt;0),0,IFERROR(AVERAGEIFS(Plan_Days,Plan_Role,People!$D$7,Plan_Course,'Training Matrix'!M$6,Plan_Sched,"Within days of hire"),IFERROR(AVERAGEIFS(Plan_Days,Plan_Role,"All employees",Plan_Course,'Training Matrix'!M$6,Plan_Sched,"Within days of hire"),0)))</f>
        <v>0</v>
      </c>
      <c r="EM9">
        <f>IF(OR(K9=0,AG9&gt;0),0,IFERROR(AVERAGEIFS(Plan_Days,Plan_Role,People!$D$7,Plan_Course,'Training Matrix'!N$6,Plan_Sched,"Within days of hire"),IFERROR(AVERAGEIFS(Plan_Days,Plan_Role,"All employees",Plan_Course,'Training Matrix'!N$6,Plan_Sched,"Within days of hire"),0)))</f>
        <v>0</v>
      </c>
      <c r="EN9">
        <f>IF(OR(L9=0,AH9&gt;0),0,IFERROR(AVERAGEIFS(Plan_Days,Plan_Role,People!$D$7,Plan_Course,'Training Matrix'!O$6,Plan_Sched,"Within days of hire"),IFERROR(AVERAGEIFS(Plan_Days,Plan_Role,"All employees",Plan_Course,'Training Matrix'!O$6,Plan_Sched,"Within days of hire"),0)))</f>
        <v>0</v>
      </c>
      <c r="EO9">
        <f>IF(OR(M9=0,AI9&gt;0),0,IFERROR(AVERAGEIFS(Plan_Days,Plan_Role,People!$D$7,Plan_Course,'Training Matrix'!P$6,Plan_Sched,"Within days of hire"),IFERROR(AVERAGEIFS(Plan_Days,Plan_Role,"All employees",Plan_Course,'Training Matrix'!P$6,Plan_Sched,"Within days of hire"),0)))</f>
        <v>0</v>
      </c>
      <c r="EP9">
        <f>IF(OR(N9=0,AJ9&gt;0),0,IFERROR(AVERAGEIFS(Plan_Days,Plan_Role,People!$D$7,Plan_Course,'Training Matrix'!Q$6,Plan_Sched,"Within days of hire"),IFERROR(AVERAGEIFS(Plan_Days,Plan_Role,"All employees",Plan_Course,'Training Matrix'!Q$6,Plan_Sched,"Within days of hire"),0)))</f>
        <v>0</v>
      </c>
      <c r="EQ9">
        <f>IF(OR(O9=0,AK9&gt;0),0,IFERROR(AVERAGEIFS(Plan_Days,Plan_Role,People!$D$7,Plan_Course,'Training Matrix'!R$6,Plan_Sched,"Within days of hire"),IFERROR(AVERAGEIFS(Plan_Days,Plan_Role,"All employees",Plan_Course,'Training Matrix'!R$6,Plan_Sched,"Within days of hire"),0)))</f>
        <v>0</v>
      </c>
      <c r="ER9">
        <f>IF(OR(P9=0,AL9&gt;0),0,IFERROR(AVERAGEIFS(Plan_Days,Plan_Role,People!$D$7,Plan_Course,'Training Matrix'!S$6,Plan_Sched,"Within days of hire"),IFERROR(AVERAGEIFS(Plan_Days,Plan_Role,"All employees",Plan_Course,'Training Matrix'!S$6,Plan_Sched,"Within days of hire"),0)))</f>
        <v>0</v>
      </c>
      <c r="ES9">
        <f>IF(OR(Q9=0,AM9&gt;0),0,IFERROR(AVERAGEIFS(Plan_Days,Plan_Role,People!$D$7,Plan_Course,'Training Matrix'!T$6,Plan_Sched,"Within days of hire"),IFERROR(AVERAGEIFS(Plan_Days,Plan_Role,"All employees",Plan_Course,'Training Matrix'!T$6,Plan_Sched,"Within days of hire"),0)))</f>
        <v>0</v>
      </c>
      <c r="ET9">
        <f>IF(OR(R9=0,AN9&gt;0),0,IFERROR(AVERAGEIFS(Plan_Days,Plan_Role,People!$D$7,Plan_Course,'Training Matrix'!U$6,Plan_Sched,"Within days of hire"),IFERROR(AVERAGEIFS(Plan_Days,Plan_Role,"All employees",Plan_Course,'Training Matrix'!U$6,Plan_Sched,"Within days of hire"),0)))</f>
        <v>0</v>
      </c>
      <c r="EU9">
        <f>IF(OR(S9=0,AO9&gt;0),0,IFERROR(AVERAGEIFS(Plan_Days,Plan_Role,People!$D$7,Plan_Course,'Training Matrix'!V$6,Plan_Sched,"Within days of hire"),IFERROR(AVERAGEIFS(Plan_Days,Plan_Role,"All employees",Plan_Course,'Training Matrix'!V$6,Plan_Sched,"Within days of hire"),0)))</f>
        <v>0</v>
      </c>
      <c r="EV9">
        <f>IF(OR(T9=0,AP9&gt;0),0,IFERROR(AVERAGEIFS(Plan_Days,Plan_Role,People!$D$7,Plan_Course,'Training Matrix'!W$6,Plan_Sched,"Within days of hire"),IFERROR(AVERAGEIFS(Plan_Days,Plan_Role,"All employees",Plan_Course,'Training Matrix'!W$6,Plan_Sched,"Within days of hire"),0)))</f>
        <v>0</v>
      </c>
      <c r="EW9">
        <f>IF(OR(U9=0,AQ9&gt;0),0,IFERROR(AVERAGEIFS(Plan_Days,Plan_Role,People!$D$7,Plan_Course,'Training Matrix'!X$6,Plan_Sched,"Within days of hire"),IFERROR(AVERAGEIFS(Plan_Days,Plan_Role,"All employees",Plan_Course,'Training Matrix'!X$6,Plan_Sched,"Within days of hire"),0)))</f>
        <v>0</v>
      </c>
      <c r="EX9">
        <f>IF(OR(V9=0,AR9&gt;0),0,IFERROR(AVERAGEIFS(Plan_Days,Plan_Role,People!$D$7,Plan_Course,'Training Matrix'!Y$6,Plan_Sched,"Within days of hire"),IFERROR(AVERAGEIFS(Plan_Days,Plan_Role,"All employees",Plan_Course,'Training Matrix'!Y$6,Plan_Sched,"Within days of hire"),0)))</f>
        <v>0</v>
      </c>
      <c r="EY9">
        <f>IF(OR(W9=0,AS9&gt;0),0,IFERROR(AVERAGEIFS(Plan_Days,Plan_Role,People!$D$7,Plan_Course,'Training Matrix'!Z$6,Plan_Sched,"Within days of hire"),IFERROR(AVERAGEIFS(Plan_Days,Plan_Role,"All employees",Plan_Course,'Training Matrix'!Z$6,Plan_Sched,"Within days of hire"),0)))</f>
        <v>0</v>
      </c>
      <c r="EZ9">
        <f>IF(OR(X9=0,AT9&gt;0),0,IFERROR(AVERAGEIFS(Plan_Days,Plan_Role,People!$D$7,Plan_Course,'Training Matrix'!AA$6,Plan_Sched,"Within days of hire"),IFERROR(AVERAGEIFS(Plan_Days,Plan_Role,"All employees",Plan_Course,'Training Matrix'!AA$6,Plan_Sched,"Within days of hire"),0)))</f>
        <v>0</v>
      </c>
      <c r="FC9">
        <f>IF(OR(E9=0,AA9&gt;0),0,MAX(IF(AND(People!$F$7&lt;&gt;"",DK9&lt;People!$F$7),0,DK9),IF(AND(People!$F$7&lt;&gt;"",EG9&gt;0),People!$F$7+EG9,0)))</f>
        <v>0</v>
      </c>
      <c r="FD9">
        <f>IF(OR(F9=0,AB9&gt;0),0,MAX(IF(AND(People!$F$7&lt;&gt;"",DL9&lt;People!$F$7),0,DL9),IF(AND(People!$F$7&lt;&gt;"",EH9&gt;0),People!$F$7+EH9,0)))</f>
        <v>0</v>
      </c>
      <c r="FE9">
        <f>IF(OR(G9=0,AC9&gt;0),0,MAX(IF(AND(People!$F$7&lt;&gt;"",DM9&lt;People!$F$7),0,DM9),IF(AND(People!$F$7&lt;&gt;"",EI9&gt;0),People!$F$7+EI9,0)))</f>
        <v>0</v>
      </c>
      <c r="FF9">
        <f>IF(OR(H9=0,AD9&gt;0),0,MAX(IF(AND(People!$F$7&lt;&gt;"",DN9&lt;People!$F$7),0,DN9),IF(AND(People!$F$7&lt;&gt;"",EJ9&gt;0),People!$F$7+EJ9,0)))</f>
        <v>0</v>
      </c>
      <c r="FG9">
        <f>IF(OR(I9=0,AE9&gt;0),0,MAX(IF(AND(People!$F$7&lt;&gt;"",DO9&lt;People!$F$7),0,DO9),IF(AND(People!$F$7&lt;&gt;"",EK9&gt;0),People!$F$7+EK9,0)))</f>
        <v>0</v>
      </c>
      <c r="FH9">
        <f>IF(OR(J9=0,AF9&gt;0),0,MAX(IF(AND(People!$F$7&lt;&gt;"",DP9&lt;People!$F$7),0,DP9),IF(AND(People!$F$7&lt;&gt;"",EL9&gt;0),People!$F$7+EL9,0)))</f>
        <v>0</v>
      </c>
      <c r="FI9">
        <f>IF(OR(K9=0,AG9&gt;0),0,MAX(IF(AND(People!$F$7&lt;&gt;"",DQ9&lt;People!$F$7),0,DQ9),IF(AND(People!$F$7&lt;&gt;"",EM9&gt;0),People!$F$7+EM9,0)))</f>
        <v>0</v>
      </c>
      <c r="FJ9">
        <f>IF(OR(L9=0,AH9&gt;0),0,MAX(IF(AND(People!$F$7&lt;&gt;"",DR9&lt;People!$F$7),0,DR9),IF(AND(People!$F$7&lt;&gt;"",EN9&gt;0),People!$F$7+EN9,0)))</f>
        <v>0</v>
      </c>
      <c r="FK9">
        <f>IF(OR(M9=0,AI9&gt;0),0,MAX(IF(AND(People!$F$7&lt;&gt;"",DS9&lt;People!$F$7),0,DS9),IF(AND(People!$F$7&lt;&gt;"",EO9&gt;0),People!$F$7+EO9,0)))</f>
        <v>0</v>
      </c>
      <c r="FL9">
        <f>IF(OR(N9=0,AJ9&gt;0),0,MAX(IF(AND(People!$F$7&lt;&gt;"",DT9&lt;People!$F$7),0,DT9),IF(AND(People!$F$7&lt;&gt;"",EP9&gt;0),People!$F$7+EP9,0)))</f>
        <v>0</v>
      </c>
      <c r="FM9">
        <f>IF(OR(O9=0,AK9&gt;0),0,MAX(IF(AND(People!$F$7&lt;&gt;"",DU9&lt;People!$F$7),0,DU9),IF(AND(People!$F$7&lt;&gt;"",EQ9&gt;0),People!$F$7+EQ9,0)))</f>
        <v>0</v>
      </c>
      <c r="FN9">
        <f>IF(OR(P9=0,AL9&gt;0),0,MAX(IF(AND(People!$F$7&lt;&gt;"",DV9&lt;People!$F$7),0,DV9),IF(AND(People!$F$7&lt;&gt;"",ER9&gt;0),People!$F$7+ER9,0)))</f>
        <v>0</v>
      </c>
      <c r="FO9">
        <f>IF(OR(Q9=0,AM9&gt;0),0,MAX(IF(AND(People!$F$7&lt;&gt;"",DW9&lt;People!$F$7),0,DW9),IF(AND(People!$F$7&lt;&gt;"",ES9&gt;0),People!$F$7+ES9,0)))</f>
        <v>0</v>
      </c>
      <c r="FP9">
        <f>IF(OR(R9=0,AN9&gt;0),0,MAX(IF(AND(People!$F$7&lt;&gt;"",DX9&lt;People!$F$7),0,DX9),IF(AND(People!$F$7&lt;&gt;"",ET9&gt;0),People!$F$7+ET9,0)))</f>
        <v>0</v>
      </c>
      <c r="FQ9">
        <f>IF(OR(S9=0,AO9&gt;0),0,MAX(IF(AND(People!$F$7&lt;&gt;"",DY9&lt;People!$F$7),0,DY9),IF(AND(People!$F$7&lt;&gt;"",EU9&gt;0),People!$F$7+EU9,0)))</f>
        <v>0</v>
      </c>
      <c r="FR9">
        <f>IF(OR(T9=0,AP9&gt;0),0,MAX(IF(AND(People!$F$7&lt;&gt;"",DZ9&lt;People!$F$7),0,DZ9),IF(AND(People!$F$7&lt;&gt;"",EV9&gt;0),People!$F$7+EV9,0)))</f>
        <v>0</v>
      </c>
      <c r="FS9">
        <f>IF(OR(U9=0,AQ9&gt;0),0,MAX(IF(AND(People!$F$7&lt;&gt;"",EA9&lt;People!$F$7),0,EA9),IF(AND(People!$F$7&lt;&gt;"",EW9&gt;0),People!$F$7+EW9,0)))</f>
        <v>0</v>
      </c>
      <c r="FT9">
        <f>IF(OR(V9=0,AR9&gt;0),0,MAX(IF(AND(People!$F$7&lt;&gt;"",EB9&lt;People!$F$7),0,EB9),IF(AND(People!$F$7&lt;&gt;"",EX9&gt;0),People!$F$7+EX9,0)))</f>
        <v>0</v>
      </c>
      <c r="FU9">
        <f>IF(OR(W9=0,AS9&gt;0),0,MAX(IF(AND(People!$F$7&lt;&gt;"",EC9&lt;People!$F$7),0,EC9),IF(AND(People!$F$7&lt;&gt;"",EY9&gt;0),People!$F$7+EY9,0)))</f>
        <v>0</v>
      </c>
      <c r="FV9">
        <f>IF(OR(X9=0,AT9&gt;0),0,MAX(IF(AND(People!$F$7&lt;&gt;"",ED9&lt;People!$F$7),0,ED9),IF(AND(People!$F$7&lt;&gt;"",EZ9&gt;0),People!$F$7+EZ9,0)))</f>
        <v>0</v>
      </c>
    </row>
    <row r="10" spans="1:178" x14ac:dyDescent="0.3">
      <c r="E10">
        <f>IF(OR(People!$A$8="",'Training Matrix'!H$6=""),0,COUNTIFS(Plan_Role,People!$D$8,Plan_Course,'Training Matrix'!H$6)+COUNTIFS(Plan_Role,"All employees",Plan_Course,'Training Matrix'!H$6))</f>
        <v>1</v>
      </c>
      <c r="F10">
        <f>IF(OR(People!$A$8="",'Training Matrix'!I$6=""),0,COUNTIFS(Plan_Role,People!$D$8,Plan_Course,'Training Matrix'!I$6)+COUNTIFS(Plan_Role,"All employees",Plan_Course,'Training Matrix'!I$6))</f>
        <v>1</v>
      </c>
      <c r="G10">
        <f>IF(OR(People!$A$8="",'Training Matrix'!J$6=""),0,COUNTIFS(Plan_Role,People!$D$8,Plan_Course,'Training Matrix'!J$6)+COUNTIFS(Plan_Role,"All employees",Plan_Course,'Training Matrix'!J$6))</f>
        <v>1</v>
      </c>
      <c r="H10">
        <f>IF(OR(People!$A$8="",'Training Matrix'!K$6=""),0,COUNTIFS(Plan_Role,People!$D$8,Plan_Course,'Training Matrix'!K$6)+COUNTIFS(Plan_Role,"All employees",Plan_Course,'Training Matrix'!K$6))</f>
        <v>1</v>
      </c>
      <c r="I10">
        <f>IF(OR(People!$A$8="",'Training Matrix'!L$6=""),0,COUNTIFS(Plan_Role,People!$D$8,Plan_Course,'Training Matrix'!L$6)+COUNTIFS(Plan_Role,"All employees",Plan_Course,'Training Matrix'!L$6))</f>
        <v>0</v>
      </c>
      <c r="J10">
        <f>IF(OR(People!$A$8="",'Training Matrix'!M$6=""),0,COUNTIFS(Plan_Role,People!$D$8,Plan_Course,'Training Matrix'!M$6)+COUNTIFS(Plan_Role,"All employees",Plan_Course,'Training Matrix'!M$6))</f>
        <v>0</v>
      </c>
      <c r="K10">
        <f>IF(OR(People!$A$8="",'Training Matrix'!N$6=""),0,COUNTIFS(Plan_Role,People!$D$8,Plan_Course,'Training Matrix'!N$6)+COUNTIFS(Plan_Role,"All employees",Plan_Course,'Training Matrix'!N$6))</f>
        <v>0</v>
      </c>
      <c r="L10">
        <f>IF(OR(People!$A$8="",'Training Matrix'!O$6=""),0,COUNTIFS(Plan_Role,People!$D$8,Plan_Course,'Training Matrix'!O$6)+COUNTIFS(Plan_Role,"All employees",Plan_Course,'Training Matrix'!O$6))</f>
        <v>0</v>
      </c>
      <c r="M10">
        <f>IF(OR(People!$A$8="",'Training Matrix'!P$6=""),0,COUNTIFS(Plan_Role,People!$D$8,Plan_Course,'Training Matrix'!P$6)+COUNTIFS(Plan_Role,"All employees",Plan_Course,'Training Matrix'!P$6))</f>
        <v>0</v>
      </c>
      <c r="N10">
        <f>IF(OR(People!$A$8="",'Training Matrix'!Q$6=""),0,COUNTIFS(Plan_Role,People!$D$8,Plan_Course,'Training Matrix'!Q$6)+COUNTIFS(Plan_Role,"All employees",Plan_Course,'Training Matrix'!Q$6))</f>
        <v>0</v>
      </c>
      <c r="O10">
        <f>IF(OR(People!$A$8="",'Training Matrix'!R$6=""),0,COUNTIFS(Plan_Role,People!$D$8,Plan_Course,'Training Matrix'!R$6)+COUNTIFS(Plan_Role,"All employees",Plan_Course,'Training Matrix'!R$6))</f>
        <v>0</v>
      </c>
      <c r="P10">
        <f>IF(OR(People!$A$8="",'Training Matrix'!S$6=""),0,COUNTIFS(Plan_Role,People!$D$8,Plan_Course,'Training Matrix'!S$6)+COUNTIFS(Plan_Role,"All employees",Plan_Course,'Training Matrix'!S$6))</f>
        <v>0</v>
      </c>
      <c r="Q10">
        <f>IF(OR(People!$A$8="",'Training Matrix'!T$6=""),0,COUNTIFS(Plan_Role,People!$D$8,Plan_Course,'Training Matrix'!T$6)+COUNTIFS(Plan_Role,"All employees",Plan_Course,'Training Matrix'!T$6))</f>
        <v>0</v>
      </c>
      <c r="R10">
        <f>IF(OR(People!$A$8="",'Training Matrix'!U$6=""),0,COUNTIFS(Plan_Role,People!$D$8,Plan_Course,'Training Matrix'!U$6)+COUNTIFS(Plan_Role,"All employees",Plan_Course,'Training Matrix'!U$6))</f>
        <v>0</v>
      </c>
      <c r="S10">
        <f>IF(OR(People!$A$8="",'Training Matrix'!V$6=""),0,COUNTIFS(Plan_Role,People!$D$8,Plan_Course,'Training Matrix'!V$6)+COUNTIFS(Plan_Role,"All employees",Plan_Course,'Training Matrix'!V$6))</f>
        <v>0</v>
      </c>
      <c r="T10">
        <f>IF(OR(People!$A$8="",'Training Matrix'!W$6=""),0,COUNTIFS(Plan_Role,People!$D$8,Plan_Course,'Training Matrix'!W$6)+COUNTIFS(Plan_Role,"All employees",Plan_Course,'Training Matrix'!W$6))</f>
        <v>0</v>
      </c>
      <c r="U10">
        <f>IF(OR(People!$A$8="",'Training Matrix'!X$6=""),0,COUNTIFS(Plan_Role,People!$D$8,Plan_Course,'Training Matrix'!X$6)+COUNTIFS(Plan_Role,"All employees",Plan_Course,'Training Matrix'!X$6))</f>
        <v>0</v>
      </c>
      <c r="V10">
        <f>IF(OR(People!$A$8="",'Training Matrix'!Y$6=""),0,COUNTIFS(Plan_Role,People!$D$8,Plan_Course,'Training Matrix'!Y$6)+COUNTIFS(Plan_Role,"All employees",Plan_Course,'Training Matrix'!Y$6))</f>
        <v>0</v>
      </c>
      <c r="W10">
        <f>IF(OR(People!$A$8="",'Training Matrix'!Z$6=""),0,COUNTIFS(Plan_Role,People!$D$8,Plan_Course,'Training Matrix'!Z$6)+COUNTIFS(Plan_Role,"All employees",Plan_Course,'Training Matrix'!Z$6))</f>
        <v>0</v>
      </c>
      <c r="X10">
        <f>IF(OR(People!$A$8="",'Training Matrix'!AA$6=""),0,COUNTIFS(Plan_Role,People!$D$8,Plan_Course,'Training Matrix'!AA$6)+COUNTIFS(Plan_Role,"All employees",Plan_Course,'Training Matrix'!AA$6))</f>
        <v>0</v>
      </c>
      <c r="AA10">
        <f>IF(E10=0,0,COUNTIFS(Rec_Emp,People!$A$8,Rec_Course,'Training Matrix'!H$6,Rec_Done,1))</f>
        <v>1</v>
      </c>
      <c r="AB10">
        <f>IF(F10=0,0,COUNTIFS(Rec_Emp,People!$A$8,Rec_Course,'Training Matrix'!I$6,Rec_Done,1))</f>
        <v>1</v>
      </c>
      <c r="AC10">
        <f>IF(G10=0,0,COUNTIFS(Rec_Emp,People!$A$8,Rec_Course,'Training Matrix'!J$6,Rec_Done,1))</f>
        <v>0</v>
      </c>
      <c r="AD10">
        <f>IF(H10=0,0,COUNTIFS(Rec_Emp,People!$A$8,Rec_Course,'Training Matrix'!K$6,Rec_Done,1))</f>
        <v>1</v>
      </c>
      <c r="AE10">
        <f>IF(I10=0,0,COUNTIFS(Rec_Emp,People!$A$8,Rec_Course,'Training Matrix'!L$6,Rec_Done,1))</f>
        <v>0</v>
      </c>
      <c r="AF10">
        <f>IF(J10=0,0,COUNTIFS(Rec_Emp,People!$A$8,Rec_Course,'Training Matrix'!M$6,Rec_Done,1))</f>
        <v>0</v>
      </c>
      <c r="AG10">
        <f>IF(K10=0,0,COUNTIFS(Rec_Emp,People!$A$8,Rec_Course,'Training Matrix'!N$6,Rec_Done,1))</f>
        <v>0</v>
      </c>
      <c r="AH10">
        <f>IF(L10=0,0,COUNTIFS(Rec_Emp,People!$A$8,Rec_Course,'Training Matrix'!O$6,Rec_Done,1))</f>
        <v>0</v>
      </c>
      <c r="AI10">
        <f>IF(M10=0,0,COUNTIFS(Rec_Emp,People!$A$8,Rec_Course,'Training Matrix'!P$6,Rec_Done,1))</f>
        <v>0</v>
      </c>
      <c r="AJ10">
        <f>IF(N10=0,0,COUNTIFS(Rec_Emp,People!$A$8,Rec_Course,'Training Matrix'!Q$6,Rec_Done,1))</f>
        <v>0</v>
      </c>
      <c r="AK10">
        <f>IF(O10=0,0,COUNTIFS(Rec_Emp,People!$A$8,Rec_Course,'Training Matrix'!R$6,Rec_Done,1))</f>
        <v>0</v>
      </c>
      <c r="AL10">
        <f>IF(P10=0,0,COUNTIFS(Rec_Emp,People!$A$8,Rec_Course,'Training Matrix'!S$6,Rec_Done,1))</f>
        <v>0</v>
      </c>
      <c r="AM10">
        <f>IF(Q10=0,0,COUNTIFS(Rec_Emp,People!$A$8,Rec_Course,'Training Matrix'!T$6,Rec_Done,1))</f>
        <v>0</v>
      </c>
      <c r="AN10">
        <f>IF(R10=0,0,COUNTIFS(Rec_Emp,People!$A$8,Rec_Course,'Training Matrix'!U$6,Rec_Done,1))</f>
        <v>0</v>
      </c>
      <c r="AO10">
        <f>IF(S10=0,0,COUNTIFS(Rec_Emp,People!$A$8,Rec_Course,'Training Matrix'!V$6,Rec_Done,1))</f>
        <v>0</v>
      </c>
      <c r="AP10">
        <f>IF(T10=0,0,COUNTIFS(Rec_Emp,People!$A$8,Rec_Course,'Training Matrix'!W$6,Rec_Done,1))</f>
        <v>0</v>
      </c>
      <c r="AQ10">
        <f>IF(U10=0,0,COUNTIFS(Rec_Emp,People!$A$8,Rec_Course,'Training Matrix'!X$6,Rec_Done,1))</f>
        <v>0</v>
      </c>
      <c r="AR10">
        <f>IF(V10=0,0,COUNTIFS(Rec_Emp,People!$A$8,Rec_Course,'Training Matrix'!Y$6,Rec_Done,1))</f>
        <v>0</v>
      </c>
      <c r="AS10">
        <f>IF(W10=0,0,COUNTIFS(Rec_Emp,People!$A$8,Rec_Course,'Training Matrix'!Z$6,Rec_Done,1))</f>
        <v>0</v>
      </c>
      <c r="AT10">
        <f>IF(X10=0,0,COUNTIFS(Rec_Emp,People!$A$8,Rec_Course,'Training Matrix'!AA$6,Rec_Done,1))</f>
        <v>0</v>
      </c>
      <c r="AW10">
        <f ca="1">IF(AA10=0,0,COUNTIFS(Rec_Emp,People!$A$8,Rec_Course,'Training Matrix'!H$6,Rec_Done,1,Rec_Exp,"&gt;="&amp;TODAY()))</f>
        <v>0</v>
      </c>
      <c r="AX10">
        <f ca="1">IF(AB10=0,0,COUNTIFS(Rec_Emp,People!$A$8,Rec_Course,'Training Matrix'!I$6,Rec_Done,1,Rec_Exp,"&gt;="&amp;TODAY()))</f>
        <v>1</v>
      </c>
      <c r="AY10">
        <f ca="1">IF(AC10=0,0,COUNTIFS(Rec_Emp,People!$A$8,Rec_Course,'Training Matrix'!J$6,Rec_Done,1,Rec_Exp,"&gt;="&amp;TODAY()))</f>
        <v>0</v>
      </c>
      <c r="AZ10">
        <f ca="1">IF(AD10=0,0,COUNTIFS(Rec_Emp,People!$A$8,Rec_Course,'Training Matrix'!K$6,Rec_Done,1,Rec_Exp,"&gt;="&amp;TODAY()))</f>
        <v>1</v>
      </c>
      <c r="BA10">
        <f ca="1">IF(AE10=0,0,COUNTIFS(Rec_Emp,People!$A$8,Rec_Course,'Training Matrix'!L$6,Rec_Done,1,Rec_Exp,"&gt;="&amp;TODAY()))</f>
        <v>0</v>
      </c>
      <c r="BB10">
        <f ca="1">IF(AF10=0,0,COUNTIFS(Rec_Emp,People!$A$8,Rec_Course,'Training Matrix'!M$6,Rec_Done,1,Rec_Exp,"&gt;="&amp;TODAY()))</f>
        <v>0</v>
      </c>
      <c r="BC10">
        <f ca="1">IF(AG10=0,0,COUNTIFS(Rec_Emp,People!$A$8,Rec_Course,'Training Matrix'!N$6,Rec_Done,1,Rec_Exp,"&gt;="&amp;TODAY()))</f>
        <v>0</v>
      </c>
      <c r="BD10">
        <f ca="1">IF(AH10=0,0,COUNTIFS(Rec_Emp,People!$A$8,Rec_Course,'Training Matrix'!O$6,Rec_Done,1,Rec_Exp,"&gt;="&amp;TODAY()))</f>
        <v>0</v>
      </c>
      <c r="BE10">
        <f ca="1">IF(AI10=0,0,COUNTIFS(Rec_Emp,People!$A$8,Rec_Course,'Training Matrix'!P$6,Rec_Done,1,Rec_Exp,"&gt;="&amp;TODAY()))</f>
        <v>0</v>
      </c>
      <c r="BF10">
        <f ca="1">IF(AJ10=0,0,COUNTIFS(Rec_Emp,People!$A$8,Rec_Course,'Training Matrix'!Q$6,Rec_Done,1,Rec_Exp,"&gt;="&amp;TODAY()))</f>
        <v>0</v>
      </c>
      <c r="BG10">
        <f ca="1">IF(AK10=0,0,COUNTIFS(Rec_Emp,People!$A$8,Rec_Course,'Training Matrix'!R$6,Rec_Done,1,Rec_Exp,"&gt;="&amp;TODAY()))</f>
        <v>0</v>
      </c>
      <c r="BH10">
        <f ca="1">IF(AL10=0,0,COUNTIFS(Rec_Emp,People!$A$8,Rec_Course,'Training Matrix'!S$6,Rec_Done,1,Rec_Exp,"&gt;="&amp;TODAY()))</f>
        <v>0</v>
      </c>
      <c r="BI10">
        <f ca="1">IF(AM10=0,0,COUNTIFS(Rec_Emp,People!$A$8,Rec_Course,'Training Matrix'!T$6,Rec_Done,1,Rec_Exp,"&gt;="&amp;TODAY()))</f>
        <v>0</v>
      </c>
      <c r="BJ10">
        <f ca="1">IF(AN10=0,0,COUNTIFS(Rec_Emp,People!$A$8,Rec_Course,'Training Matrix'!U$6,Rec_Done,1,Rec_Exp,"&gt;="&amp;TODAY()))</f>
        <v>0</v>
      </c>
      <c r="BK10">
        <f ca="1">IF(AO10=0,0,COUNTIFS(Rec_Emp,People!$A$8,Rec_Course,'Training Matrix'!V$6,Rec_Done,1,Rec_Exp,"&gt;="&amp;TODAY()))</f>
        <v>0</v>
      </c>
      <c r="BL10">
        <f ca="1">IF(AP10=0,0,COUNTIFS(Rec_Emp,People!$A$8,Rec_Course,'Training Matrix'!W$6,Rec_Done,1,Rec_Exp,"&gt;="&amp;TODAY()))</f>
        <v>0</v>
      </c>
      <c r="BM10">
        <f ca="1">IF(AQ10=0,0,COUNTIFS(Rec_Emp,People!$A$8,Rec_Course,'Training Matrix'!X$6,Rec_Done,1,Rec_Exp,"&gt;="&amp;TODAY()))</f>
        <v>0</v>
      </c>
      <c r="BN10">
        <f ca="1">IF(AR10=0,0,COUNTIFS(Rec_Emp,People!$A$8,Rec_Course,'Training Matrix'!Y$6,Rec_Done,1,Rec_Exp,"&gt;="&amp;TODAY()))</f>
        <v>0</v>
      </c>
      <c r="BO10">
        <f ca="1">IF(AS10=0,0,COUNTIFS(Rec_Emp,People!$A$8,Rec_Course,'Training Matrix'!Z$6,Rec_Done,1,Rec_Exp,"&gt;="&amp;TODAY()))</f>
        <v>0</v>
      </c>
      <c r="BP10">
        <f ca="1">IF(AT10=0,0,COUNTIFS(Rec_Emp,People!$A$8,Rec_Course,'Training Matrix'!AA$6,Rec_Done,1,Rec_Exp,"&gt;="&amp;TODAY()))</f>
        <v>0</v>
      </c>
      <c r="BS10">
        <f ca="1">IF(AW10=0,0,COUNTIFS(Rec_Emp,People!$A$8,Rec_Course,'Training Matrix'!H$6,Rec_Done,1,Rec_Exp,"&gt;"&amp;(TODAY()+WarnDays)))</f>
        <v>0</v>
      </c>
      <c r="BT10">
        <f ca="1">IF(AX10=0,0,COUNTIFS(Rec_Emp,People!$A$8,Rec_Course,'Training Matrix'!I$6,Rec_Done,1,Rec_Exp,"&gt;"&amp;(TODAY()+WarnDays)))</f>
        <v>1</v>
      </c>
      <c r="BU10">
        <f ca="1">IF(AY10=0,0,COUNTIFS(Rec_Emp,People!$A$8,Rec_Course,'Training Matrix'!J$6,Rec_Done,1,Rec_Exp,"&gt;"&amp;(TODAY()+WarnDays)))</f>
        <v>0</v>
      </c>
      <c r="BV10">
        <f ca="1">IF(AZ10=0,0,COUNTIFS(Rec_Emp,People!$A$8,Rec_Course,'Training Matrix'!K$6,Rec_Done,1,Rec_Exp,"&gt;"&amp;(TODAY()+WarnDays)))</f>
        <v>1</v>
      </c>
      <c r="BW10">
        <f ca="1">IF(BA10=0,0,COUNTIFS(Rec_Emp,People!$A$8,Rec_Course,'Training Matrix'!L$6,Rec_Done,1,Rec_Exp,"&gt;"&amp;(TODAY()+WarnDays)))</f>
        <v>0</v>
      </c>
      <c r="BX10">
        <f ca="1">IF(BB10=0,0,COUNTIFS(Rec_Emp,People!$A$8,Rec_Course,'Training Matrix'!M$6,Rec_Done,1,Rec_Exp,"&gt;"&amp;(TODAY()+WarnDays)))</f>
        <v>0</v>
      </c>
      <c r="BY10">
        <f ca="1">IF(BC10=0,0,COUNTIFS(Rec_Emp,People!$A$8,Rec_Course,'Training Matrix'!N$6,Rec_Done,1,Rec_Exp,"&gt;"&amp;(TODAY()+WarnDays)))</f>
        <v>0</v>
      </c>
      <c r="BZ10">
        <f ca="1">IF(BD10=0,0,COUNTIFS(Rec_Emp,People!$A$8,Rec_Course,'Training Matrix'!O$6,Rec_Done,1,Rec_Exp,"&gt;"&amp;(TODAY()+WarnDays)))</f>
        <v>0</v>
      </c>
      <c r="CA10">
        <f ca="1">IF(BE10=0,0,COUNTIFS(Rec_Emp,People!$A$8,Rec_Course,'Training Matrix'!P$6,Rec_Done,1,Rec_Exp,"&gt;"&amp;(TODAY()+WarnDays)))</f>
        <v>0</v>
      </c>
      <c r="CB10">
        <f ca="1">IF(BF10=0,0,COUNTIFS(Rec_Emp,People!$A$8,Rec_Course,'Training Matrix'!Q$6,Rec_Done,1,Rec_Exp,"&gt;"&amp;(TODAY()+WarnDays)))</f>
        <v>0</v>
      </c>
      <c r="CC10">
        <f ca="1">IF(BG10=0,0,COUNTIFS(Rec_Emp,People!$A$8,Rec_Course,'Training Matrix'!R$6,Rec_Done,1,Rec_Exp,"&gt;"&amp;(TODAY()+WarnDays)))</f>
        <v>0</v>
      </c>
      <c r="CD10">
        <f ca="1">IF(BH10=0,0,COUNTIFS(Rec_Emp,People!$A$8,Rec_Course,'Training Matrix'!S$6,Rec_Done,1,Rec_Exp,"&gt;"&amp;(TODAY()+WarnDays)))</f>
        <v>0</v>
      </c>
      <c r="CE10">
        <f ca="1">IF(BI10=0,0,COUNTIFS(Rec_Emp,People!$A$8,Rec_Course,'Training Matrix'!T$6,Rec_Done,1,Rec_Exp,"&gt;"&amp;(TODAY()+WarnDays)))</f>
        <v>0</v>
      </c>
      <c r="CF10">
        <f ca="1">IF(BJ10=0,0,COUNTIFS(Rec_Emp,People!$A$8,Rec_Course,'Training Matrix'!U$6,Rec_Done,1,Rec_Exp,"&gt;"&amp;(TODAY()+WarnDays)))</f>
        <v>0</v>
      </c>
      <c r="CG10">
        <f ca="1">IF(BK10=0,0,COUNTIFS(Rec_Emp,People!$A$8,Rec_Course,'Training Matrix'!V$6,Rec_Done,1,Rec_Exp,"&gt;"&amp;(TODAY()+WarnDays)))</f>
        <v>0</v>
      </c>
      <c r="CH10">
        <f ca="1">IF(BL10=0,0,COUNTIFS(Rec_Emp,People!$A$8,Rec_Course,'Training Matrix'!W$6,Rec_Done,1,Rec_Exp,"&gt;"&amp;(TODAY()+WarnDays)))</f>
        <v>0</v>
      </c>
      <c r="CI10">
        <f ca="1">IF(BM10=0,0,COUNTIFS(Rec_Emp,People!$A$8,Rec_Course,'Training Matrix'!X$6,Rec_Done,1,Rec_Exp,"&gt;"&amp;(TODAY()+WarnDays)))</f>
        <v>0</v>
      </c>
      <c r="CJ10">
        <f ca="1">IF(BN10=0,0,COUNTIFS(Rec_Emp,People!$A$8,Rec_Course,'Training Matrix'!Y$6,Rec_Done,1,Rec_Exp,"&gt;"&amp;(TODAY()+WarnDays)))</f>
        <v>0</v>
      </c>
      <c r="CK10">
        <f ca="1">IF(BO10=0,0,COUNTIFS(Rec_Emp,People!$A$8,Rec_Course,'Training Matrix'!Z$6,Rec_Done,1,Rec_Exp,"&gt;"&amp;(TODAY()+WarnDays)))</f>
        <v>0</v>
      </c>
      <c r="CL10">
        <f ca="1">IF(BP10=0,0,COUNTIFS(Rec_Emp,People!$A$8,Rec_Course,'Training Matrix'!AA$6,Rec_Done,1,Rec_Exp,"&gt;"&amp;(TODAY()+WarnDays)))</f>
        <v>0</v>
      </c>
      <c r="CO10">
        <f>IF(OR(E10=0,AA10&gt;0),0,COUNTIFS(Rec_Emp,People!$A$8,Rec_Course,'Training Matrix'!H$6,Rec_Result,"Fail"))</f>
        <v>0</v>
      </c>
      <c r="CP10">
        <f>IF(OR(F10=0,AB10&gt;0),0,COUNTIFS(Rec_Emp,People!$A$8,Rec_Course,'Training Matrix'!I$6,Rec_Result,"Fail"))</f>
        <v>0</v>
      </c>
      <c r="CQ10">
        <f>IF(OR(G10=0,AC10&gt;0),0,COUNTIFS(Rec_Emp,People!$A$8,Rec_Course,'Training Matrix'!J$6,Rec_Result,"Fail"))</f>
        <v>1</v>
      </c>
      <c r="CR10">
        <f>IF(OR(H10=0,AD10&gt;0),0,COUNTIFS(Rec_Emp,People!$A$8,Rec_Course,'Training Matrix'!K$6,Rec_Result,"Fail"))</f>
        <v>0</v>
      </c>
      <c r="CS10">
        <f>IF(OR(I10=0,AE10&gt;0),0,COUNTIFS(Rec_Emp,People!$A$8,Rec_Course,'Training Matrix'!L$6,Rec_Result,"Fail"))</f>
        <v>0</v>
      </c>
      <c r="CT10">
        <f>IF(OR(J10=0,AF10&gt;0),0,COUNTIFS(Rec_Emp,People!$A$8,Rec_Course,'Training Matrix'!M$6,Rec_Result,"Fail"))</f>
        <v>0</v>
      </c>
      <c r="CU10">
        <f>IF(OR(K10=0,AG10&gt;0),0,COUNTIFS(Rec_Emp,People!$A$8,Rec_Course,'Training Matrix'!N$6,Rec_Result,"Fail"))</f>
        <v>0</v>
      </c>
      <c r="CV10">
        <f>IF(OR(L10=0,AH10&gt;0),0,COUNTIFS(Rec_Emp,People!$A$8,Rec_Course,'Training Matrix'!O$6,Rec_Result,"Fail"))</f>
        <v>0</v>
      </c>
      <c r="CW10">
        <f>IF(OR(M10=0,AI10&gt;0),0,COUNTIFS(Rec_Emp,People!$A$8,Rec_Course,'Training Matrix'!P$6,Rec_Result,"Fail"))</f>
        <v>0</v>
      </c>
      <c r="CX10">
        <f>IF(OR(N10=0,AJ10&gt;0),0,COUNTIFS(Rec_Emp,People!$A$8,Rec_Course,'Training Matrix'!Q$6,Rec_Result,"Fail"))</f>
        <v>0</v>
      </c>
      <c r="CY10">
        <f>IF(OR(O10=0,AK10&gt;0),0,COUNTIFS(Rec_Emp,People!$A$8,Rec_Course,'Training Matrix'!R$6,Rec_Result,"Fail"))</f>
        <v>0</v>
      </c>
      <c r="CZ10">
        <f>IF(OR(P10=0,AL10&gt;0),0,COUNTIFS(Rec_Emp,People!$A$8,Rec_Course,'Training Matrix'!S$6,Rec_Result,"Fail"))</f>
        <v>0</v>
      </c>
      <c r="DA10">
        <f>IF(OR(Q10=0,AM10&gt;0),0,COUNTIFS(Rec_Emp,People!$A$8,Rec_Course,'Training Matrix'!T$6,Rec_Result,"Fail"))</f>
        <v>0</v>
      </c>
      <c r="DB10">
        <f>IF(OR(R10=0,AN10&gt;0),0,COUNTIFS(Rec_Emp,People!$A$8,Rec_Course,'Training Matrix'!U$6,Rec_Result,"Fail"))</f>
        <v>0</v>
      </c>
      <c r="DC10">
        <f>IF(OR(S10=0,AO10&gt;0),0,COUNTIFS(Rec_Emp,People!$A$8,Rec_Course,'Training Matrix'!V$6,Rec_Result,"Fail"))</f>
        <v>0</v>
      </c>
      <c r="DD10">
        <f>IF(OR(T10=0,AP10&gt;0),0,COUNTIFS(Rec_Emp,People!$A$8,Rec_Course,'Training Matrix'!W$6,Rec_Result,"Fail"))</f>
        <v>0</v>
      </c>
      <c r="DE10">
        <f>IF(OR(U10=0,AQ10&gt;0),0,COUNTIFS(Rec_Emp,People!$A$8,Rec_Course,'Training Matrix'!X$6,Rec_Result,"Fail"))</f>
        <v>0</v>
      </c>
      <c r="DF10">
        <f>IF(OR(V10=0,AR10&gt;0),0,COUNTIFS(Rec_Emp,People!$A$8,Rec_Course,'Training Matrix'!Y$6,Rec_Result,"Fail"))</f>
        <v>0</v>
      </c>
      <c r="DG10">
        <f>IF(OR(W10=0,AS10&gt;0),0,COUNTIFS(Rec_Emp,People!$A$8,Rec_Course,'Training Matrix'!Z$6,Rec_Result,"Fail"))</f>
        <v>0</v>
      </c>
      <c r="DH10">
        <f>IF(OR(X10=0,AT10&gt;0),0,COUNTIFS(Rec_Emp,People!$A$8,Rec_Course,'Training Matrix'!AA$6,Rec_Result,"Fail"))</f>
        <v>0</v>
      </c>
      <c r="DK10">
        <f>IF(OR(E10=0,AA10&gt;0),0,IFERROR(AVERAGEIFS(Plan_End,Plan_Role,People!$D$8,Plan_Course,'Training Matrix'!H$6,Plan_Sched,"Window"),IFERROR(AVERAGEIFS(Plan_End,Plan_Role,"All employees",Plan_Course,'Training Matrix'!H$6,Plan_Sched,"Window"),0)))</f>
        <v>0</v>
      </c>
      <c r="DL10">
        <f>IF(OR(F10=0,AB10&gt;0),0,IFERROR(AVERAGEIFS(Plan_End,Plan_Role,People!$D$8,Plan_Course,'Training Matrix'!I$6,Plan_Sched,"Window"),IFERROR(AVERAGEIFS(Plan_End,Plan_Role,"All employees",Plan_Course,'Training Matrix'!I$6,Plan_Sched,"Window"),0)))</f>
        <v>0</v>
      </c>
      <c r="DM10">
        <f>IF(OR(G10=0,AC10&gt;0),0,IFERROR(AVERAGEIFS(Plan_End,Plan_Role,People!$D$8,Plan_Course,'Training Matrix'!J$6,Plan_Sched,"Window"),IFERROR(AVERAGEIFS(Plan_End,Plan_Role,"All employees",Plan_Course,'Training Matrix'!J$6,Plan_Sched,"Window"),0)))</f>
        <v>46142</v>
      </c>
      <c r="DN10">
        <f>IF(OR(H10=0,AD10&gt;0),0,IFERROR(AVERAGEIFS(Plan_End,Plan_Role,People!$D$8,Plan_Course,'Training Matrix'!K$6,Plan_Sched,"Window"),IFERROR(AVERAGEIFS(Plan_End,Plan_Role,"All employees",Plan_Course,'Training Matrix'!K$6,Plan_Sched,"Window"),0)))</f>
        <v>0</v>
      </c>
      <c r="DO10">
        <f>IF(OR(I10=0,AE10&gt;0),0,IFERROR(AVERAGEIFS(Plan_End,Plan_Role,People!$D$8,Plan_Course,'Training Matrix'!L$6,Plan_Sched,"Window"),IFERROR(AVERAGEIFS(Plan_End,Plan_Role,"All employees",Plan_Course,'Training Matrix'!L$6,Plan_Sched,"Window"),0)))</f>
        <v>0</v>
      </c>
      <c r="DP10">
        <f>IF(OR(J10=0,AF10&gt;0),0,IFERROR(AVERAGEIFS(Plan_End,Plan_Role,People!$D$8,Plan_Course,'Training Matrix'!M$6,Plan_Sched,"Window"),IFERROR(AVERAGEIFS(Plan_End,Plan_Role,"All employees",Plan_Course,'Training Matrix'!M$6,Plan_Sched,"Window"),0)))</f>
        <v>0</v>
      </c>
      <c r="DQ10">
        <f>IF(OR(K10=0,AG10&gt;0),0,IFERROR(AVERAGEIFS(Plan_End,Plan_Role,People!$D$8,Plan_Course,'Training Matrix'!N$6,Plan_Sched,"Window"),IFERROR(AVERAGEIFS(Plan_End,Plan_Role,"All employees",Plan_Course,'Training Matrix'!N$6,Plan_Sched,"Window"),0)))</f>
        <v>0</v>
      </c>
      <c r="DR10">
        <f>IF(OR(L10=0,AH10&gt;0),0,IFERROR(AVERAGEIFS(Plan_End,Plan_Role,People!$D$8,Plan_Course,'Training Matrix'!O$6,Plan_Sched,"Window"),IFERROR(AVERAGEIFS(Plan_End,Plan_Role,"All employees",Plan_Course,'Training Matrix'!O$6,Plan_Sched,"Window"),0)))</f>
        <v>0</v>
      </c>
      <c r="DS10">
        <f>IF(OR(M10=0,AI10&gt;0),0,IFERROR(AVERAGEIFS(Plan_End,Plan_Role,People!$D$8,Plan_Course,'Training Matrix'!P$6,Plan_Sched,"Window"),IFERROR(AVERAGEIFS(Plan_End,Plan_Role,"All employees",Plan_Course,'Training Matrix'!P$6,Plan_Sched,"Window"),0)))</f>
        <v>0</v>
      </c>
      <c r="DT10">
        <f>IF(OR(N10=0,AJ10&gt;0),0,IFERROR(AVERAGEIFS(Plan_End,Plan_Role,People!$D$8,Plan_Course,'Training Matrix'!Q$6,Plan_Sched,"Window"),IFERROR(AVERAGEIFS(Plan_End,Plan_Role,"All employees",Plan_Course,'Training Matrix'!Q$6,Plan_Sched,"Window"),0)))</f>
        <v>0</v>
      </c>
      <c r="DU10">
        <f>IF(OR(O10=0,AK10&gt;0),0,IFERROR(AVERAGEIFS(Plan_End,Plan_Role,People!$D$8,Plan_Course,'Training Matrix'!R$6,Plan_Sched,"Window"),IFERROR(AVERAGEIFS(Plan_End,Plan_Role,"All employees",Plan_Course,'Training Matrix'!R$6,Plan_Sched,"Window"),0)))</f>
        <v>0</v>
      </c>
      <c r="DV10">
        <f>IF(OR(P10=0,AL10&gt;0),0,IFERROR(AVERAGEIFS(Plan_End,Plan_Role,People!$D$8,Plan_Course,'Training Matrix'!S$6,Plan_Sched,"Window"),IFERROR(AVERAGEIFS(Plan_End,Plan_Role,"All employees",Plan_Course,'Training Matrix'!S$6,Plan_Sched,"Window"),0)))</f>
        <v>0</v>
      </c>
      <c r="DW10">
        <f>IF(OR(Q10=0,AM10&gt;0),0,IFERROR(AVERAGEIFS(Plan_End,Plan_Role,People!$D$8,Plan_Course,'Training Matrix'!T$6,Plan_Sched,"Window"),IFERROR(AVERAGEIFS(Plan_End,Plan_Role,"All employees",Plan_Course,'Training Matrix'!T$6,Plan_Sched,"Window"),0)))</f>
        <v>0</v>
      </c>
      <c r="DX10">
        <f>IF(OR(R10=0,AN10&gt;0),0,IFERROR(AVERAGEIFS(Plan_End,Plan_Role,People!$D$8,Plan_Course,'Training Matrix'!U$6,Plan_Sched,"Window"),IFERROR(AVERAGEIFS(Plan_End,Plan_Role,"All employees",Plan_Course,'Training Matrix'!U$6,Plan_Sched,"Window"),0)))</f>
        <v>0</v>
      </c>
      <c r="DY10">
        <f>IF(OR(S10=0,AO10&gt;0),0,IFERROR(AVERAGEIFS(Plan_End,Plan_Role,People!$D$8,Plan_Course,'Training Matrix'!V$6,Plan_Sched,"Window"),IFERROR(AVERAGEIFS(Plan_End,Plan_Role,"All employees",Plan_Course,'Training Matrix'!V$6,Plan_Sched,"Window"),0)))</f>
        <v>0</v>
      </c>
      <c r="DZ10">
        <f>IF(OR(T10=0,AP10&gt;0),0,IFERROR(AVERAGEIFS(Plan_End,Plan_Role,People!$D$8,Plan_Course,'Training Matrix'!W$6,Plan_Sched,"Window"),IFERROR(AVERAGEIFS(Plan_End,Plan_Role,"All employees",Plan_Course,'Training Matrix'!W$6,Plan_Sched,"Window"),0)))</f>
        <v>0</v>
      </c>
      <c r="EA10">
        <f>IF(OR(U10=0,AQ10&gt;0),0,IFERROR(AVERAGEIFS(Plan_End,Plan_Role,People!$D$8,Plan_Course,'Training Matrix'!X$6,Plan_Sched,"Window"),IFERROR(AVERAGEIFS(Plan_End,Plan_Role,"All employees",Plan_Course,'Training Matrix'!X$6,Plan_Sched,"Window"),0)))</f>
        <v>0</v>
      </c>
      <c r="EB10">
        <f>IF(OR(V10=0,AR10&gt;0),0,IFERROR(AVERAGEIFS(Plan_End,Plan_Role,People!$D$8,Plan_Course,'Training Matrix'!Y$6,Plan_Sched,"Window"),IFERROR(AVERAGEIFS(Plan_End,Plan_Role,"All employees",Plan_Course,'Training Matrix'!Y$6,Plan_Sched,"Window"),0)))</f>
        <v>0</v>
      </c>
      <c r="EC10">
        <f>IF(OR(W10=0,AS10&gt;0),0,IFERROR(AVERAGEIFS(Plan_End,Plan_Role,People!$D$8,Plan_Course,'Training Matrix'!Z$6,Plan_Sched,"Window"),IFERROR(AVERAGEIFS(Plan_End,Plan_Role,"All employees",Plan_Course,'Training Matrix'!Z$6,Plan_Sched,"Window"),0)))</f>
        <v>0</v>
      </c>
      <c r="ED10">
        <f>IF(OR(X10=0,AT10&gt;0),0,IFERROR(AVERAGEIFS(Plan_End,Plan_Role,People!$D$8,Plan_Course,'Training Matrix'!AA$6,Plan_Sched,"Window"),IFERROR(AVERAGEIFS(Plan_End,Plan_Role,"All employees",Plan_Course,'Training Matrix'!AA$6,Plan_Sched,"Window"),0)))</f>
        <v>0</v>
      </c>
      <c r="EG10">
        <f>IF(OR(E10=0,AA10&gt;0),0,IFERROR(AVERAGEIFS(Plan_Days,Plan_Role,People!$D$8,Plan_Course,'Training Matrix'!H$6,Plan_Sched,"Within days of hire"),IFERROR(AVERAGEIFS(Plan_Days,Plan_Role,"All employees",Plan_Course,'Training Matrix'!H$6,Plan_Sched,"Within days of hire"),0)))</f>
        <v>0</v>
      </c>
      <c r="EH10">
        <f>IF(OR(F10=0,AB10&gt;0),0,IFERROR(AVERAGEIFS(Plan_Days,Plan_Role,People!$D$8,Plan_Course,'Training Matrix'!I$6,Plan_Sched,"Within days of hire"),IFERROR(AVERAGEIFS(Plan_Days,Plan_Role,"All employees",Plan_Course,'Training Matrix'!I$6,Plan_Sched,"Within days of hire"),0)))</f>
        <v>0</v>
      </c>
      <c r="EI10">
        <f>IF(OR(G10=0,AC10&gt;0),0,IFERROR(AVERAGEIFS(Plan_Days,Plan_Role,People!$D$8,Plan_Course,'Training Matrix'!J$6,Plan_Sched,"Within days of hire"),IFERROR(AVERAGEIFS(Plan_Days,Plan_Role,"All employees",Plan_Course,'Training Matrix'!J$6,Plan_Sched,"Within days of hire"),0)))</f>
        <v>0</v>
      </c>
      <c r="EJ10">
        <f>IF(OR(H10=0,AD10&gt;0),0,IFERROR(AVERAGEIFS(Plan_Days,Plan_Role,People!$D$8,Plan_Course,'Training Matrix'!K$6,Plan_Sched,"Within days of hire"),IFERROR(AVERAGEIFS(Plan_Days,Plan_Role,"All employees",Plan_Course,'Training Matrix'!K$6,Plan_Sched,"Within days of hire"),0)))</f>
        <v>0</v>
      </c>
      <c r="EK10">
        <f>IF(OR(I10=0,AE10&gt;0),0,IFERROR(AVERAGEIFS(Plan_Days,Plan_Role,People!$D$8,Plan_Course,'Training Matrix'!L$6,Plan_Sched,"Within days of hire"),IFERROR(AVERAGEIFS(Plan_Days,Plan_Role,"All employees",Plan_Course,'Training Matrix'!L$6,Plan_Sched,"Within days of hire"),0)))</f>
        <v>0</v>
      </c>
      <c r="EL10">
        <f>IF(OR(J10=0,AF10&gt;0),0,IFERROR(AVERAGEIFS(Plan_Days,Plan_Role,People!$D$8,Plan_Course,'Training Matrix'!M$6,Plan_Sched,"Within days of hire"),IFERROR(AVERAGEIFS(Plan_Days,Plan_Role,"All employees",Plan_Course,'Training Matrix'!M$6,Plan_Sched,"Within days of hire"),0)))</f>
        <v>0</v>
      </c>
      <c r="EM10">
        <f>IF(OR(K10=0,AG10&gt;0),0,IFERROR(AVERAGEIFS(Plan_Days,Plan_Role,People!$D$8,Plan_Course,'Training Matrix'!N$6,Plan_Sched,"Within days of hire"),IFERROR(AVERAGEIFS(Plan_Days,Plan_Role,"All employees",Plan_Course,'Training Matrix'!N$6,Plan_Sched,"Within days of hire"),0)))</f>
        <v>0</v>
      </c>
      <c r="EN10">
        <f>IF(OR(L10=0,AH10&gt;0),0,IFERROR(AVERAGEIFS(Plan_Days,Plan_Role,People!$D$8,Plan_Course,'Training Matrix'!O$6,Plan_Sched,"Within days of hire"),IFERROR(AVERAGEIFS(Plan_Days,Plan_Role,"All employees",Plan_Course,'Training Matrix'!O$6,Plan_Sched,"Within days of hire"),0)))</f>
        <v>0</v>
      </c>
      <c r="EO10">
        <f>IF(OR(M10=0,AI10&gt;0),0,IFERROR(AVERAGEIFS(Plan_Days,Plan_Role,People!$D$8,Plan_Course,'Training Matrix'!P$6,Plan_Sched,"Within days of hire"),IFERROR(AVERAGEIFS(Plan_Days,Plan_Role,"All employees",Plan_Course,'Training Matrix'!P$6,Plan_Sched,"Within days of hire"),0)))</f>
        <v>0</v>
      </c>
      <c r="EP10">
        <f>IF(OR(N10=0,AJ10&gt;0),0,IFERROR(AVERAGEIFS(Plan_Days,Plan_Role,People!$D$8,Plan_Course,'Training Matrix'!Q$6,Plan_Sched,"Within days of hire"),IFERROR(AVERAGEIFS(Plan_Days,Plan_Role,"All employees",Plan_Course,'Training Matrix'!Q$6,Plan_Sched,"Within days of hire"),0)))</f>
        <v>0</v>
      </c>
      <c r="EQ10">
        <f>IF(OR(O10=0,AK10&gt;0),0,IFERROR(AVERAGEIFS(Plan_Days,Plan_Role,People!$D$8,Plan_Course,'Training Matrix'!R$6,Plan_Sched,"Within days of hire"),IFERROR(AVERAGEIFS(Plan_Days,Plan_Role,"All employees",Plan_Course,'Training Matrix'!R$6,Plan_Sched,"Within days of hire"),0)))</f>
        <v>0</v>
      </c>
      <c r="ER10">
        <f>IF(OR(P10=0,AL10&gt;0),0,IFERROR(AVERAGEIFS(Plan_Days,Plan_Role,People!$D$8,Plan_Course,'Training Matrix'!S$6,Plan_Sched,"Within days of hire"),IFERROR(AVERAGEIFS(Plan_Days,Plan_Role,"All employees",Plan_Course,'Training Matrix'!S$6,Plan_Sched,"Within days of hire"),0)))</f>
        <v>0</v>
      </c>
      <c r="ES10">
        <f>IF(OR(Q10=0,AM10&gt;0),0,IFERROR(AVERAGEIFS(Plan_Days,Plan_Role,People!$D$8,Plan_Course,'Training Matrix'!T$6,Plan_Sched,"Within days of hire"),IFERROR(AVERAGEIFS(Plan_Days,Plan_Role,"All employees",Plan_Course,'Training Matrix'!T$6,Plan_Sched,"Within days of hire"),0)))</f>
        <v>0</v>
      </c>
      <c r="ET10">
        <f>IF(OR(R10=0,AN10&gt;0),0,IFERROR(AVERAGEIFS(Plan_Days,Plan_Role,People!$D$8,Plan_Course,'Training Matrix'!U$6,Plan_Sched,"Within days of hire"),IFERROR(AVERAGEIFS(Plan_Days,Plan_Role,"All employees",Plan_Course,'Training Matrix'!U$6,Plan_Sched,"Within days of hire"),0)))</f>
        <v>0</v>
      </c>
      <c r="EU10">
        <f>IF(OR(S10=0,AO10&gt;0),0,IFERROR(AVERAGEIFS(Plan_Days,Plan_Role,People!$D$8,Plan_Course,'Training Matrix'!V$6,Plan_Sched,"Within days of hire"),IFERROR(AVERAGEIFS(Plan_Days,Plan_Role,"All employees",Plan_Course,'Training Matrix'!V$6,Plan_Sched,"Within days of hire"),0)))</f>
        <v>0</v>
      </c>
      <c r="EV10">
        <f>IF(OR(T10=0,AP10&gt;0),0,IFERROR(AVERAGEIFS(Plan_Days,Plan_Role,People!$D$8,Plan_Course,'Training Matrix'!W$6,Plan_Sched,"Within days of hire"),IFERROR(AVERAGEIFS(Plan_Days,Plan_Role,"All employees",Plan_Course,'Training Matrix'!W$6,Plan_Sched,"Within days of hire"),0)))</f>
        <v>0</v>
      </c>
      <c r="EW10">
        <f>IF(OR(U10=0,AQ10&gt;0),0,IFERROR(AVERAGEIFS(Plan_Days,Plan_Role,People!$D$8,Plan_Course,'Training Matrix'!X$6,Plan_Sched,"Within days of hire"),IFERROR(AVERAGEIFS(Plan_Days,Plan_Role,"All employees",Plan_Course,'Training Matrix'!X$6,Plan_Sched,"Within days of hire"),0)))</f>
        <v>0</v>
      </c>
      <c r="EX10">
        <f>IF(OR(V10=0,AR10&gt;0),0,IFERROR(AVERAGEIFS(Plan_Days,Plan_Role,People!$D$8,Plan_Course,'Training Matrix'!Y$6,Plan_Sched,"Within days of hire"),IFERROR(AVERAGEIFS(Plan_Days,Plan_Role,"All employees",Plan_Course,'Training Matrix'!Y$6,Plan_Sched,"Within days of hire"),0)))</f>
        <v>0</v>
      </c>
      <c r="EY10">
        <f>IF(OR(W10=0,AS10&gt;0),0,IFERROR(AVERAGEIFS(Plan_Days,Plan_Role,People!$D$8,Plan_Course,'Training Matrix'!Z$6,Plan_Sched,"Within days of hire"),IFERROR(AVERAGEIFS(Plan_Days,Plan_Role,"All employees",Plan_Course,'Training Matrix'!Z$6,Plan_Sched,"Within days of hire"),0)))</f>
        <v>0</v>
      </c>
      <c r="EZ10">
        <f>IF(OR(X10=0,AT10&gt;0),0,IFERROR(AVERAGEIFS(Plan_Days,Plan_Role,People!$D$8,Plan_Course,'Training Matrix'!AA$6,Plan_Sched,"Within days of hire"),IFERROR(AVERAGEIFS(Plan_Days,Plan_Role,"All employees",Plan_Course,'Training Matrix'!AA$6,Plan_Sched,"Within days of hire"),0)))</f>
        <v>0</v>
      </c>
      <c r="FC10">
        <f>IF(OR(E10=0,AA10&gt;0),0,MAX(IF(AND(People!$F$8&lt;&gt;"",DK10&lt;People!$F$8),0,DK10),IF(AND(People!$F$8&lt;&gt;"",EG10&gt;0),People!$F$8+EG10,0)))</f>
        <v>0</v>
      </c>
      <c r="FD10">
        <f>IF(OR(F10=0,AB10&gt;0),0,MAX(IF(AND(People!$F$8&lt;&gt;"",DL10&lt;People!$F$8),0,DL10),IF(AND(People!$F$8&lt;&gt;"",EH10&gt;0),People!$F$8+EH10,0)))</f>
        <v>0</v>
      </c>
      <c r="FE10">
        <f>IF(OR(G10=0,AC10&gt;0),0,MAX(IF(AND(People!$F$8&lt;&gt;"",DM10&lt;People!$F$8),0,DM10),IF(AND(People!$F$8&lt;&gt;"",EI10&gt;0),People!$F$8+EI10,0)))</f>
        <v>46142</v>
      </c>
      <c r="FF10">
        <f>IF(OR(H10=0,AD10&gt;0),0,MAX(IF(AND(People!$F$8&lt;&gt;"",DN10&lt;People!$F$8),0,DN10),IF(AND(People!$F$8&lt;&gt;"",EJ10&gt;0),People!$F$8+EJ10,0)))</f>
        <v>0</v>
      </c>
      <c r="FG10">
        <f>IF(OR(I10=0,AE10&gt;0),0,MAX(IF(AND(People!$F$8&lt;&gt;"",DO10&lt;People!$F$8),0,DO10),IF(AND(People!$F$8&lt;&gt;"",EK10&gt;0),People!$F$8+EK10,0)))</f>
        <v>0</v>
      </c>
      <c r="FH10">
        <f>IF(OR(J10=0,AF10&gt;0),0,MAX(IF(AND(People!$F$8&lt;&gt;"",DP10&lt;People!$F$8),0,DP10),IF(AND(People!$F$8&lt;&gt;"",EL10&gt;0),People!$F$8+EL10,0)))</f>
        <v>0</v>
      </c>
      <c r="FI10">
        <f>IF(OR(K10=0,AG10&gt;0),0,MAX(IF(AND(People!$F$8&lt;&gt;"",DQ10&lt;People!$F$8),0,DQ10),IF(AND(People!$F$8&lt;&gt;"",EM10&gt;0),People!$F$8+EM10,0)))</f>
        <v>0</v>
      </c>
      <c r="FJ10">
        <f>IF(OR(L10=0,AH10&gt;0),0,MAX(IF(AND(People!$F$8&lt;&gt;"",DR10&lt;People!$F$8),0,DR10),IF(AND(People!$F$8&lt;&gt;"",EN10&gt;0),People!$F$8+EN10,0)))</f>
        <v>0</v>
      </c>
      <c r="FK10">
        <f>IF(OR(M10=0,AI10&gt;0),0,MAX(IF(AND(People!$F$8&lt;&gt;"",DS10&lt;People!$F$8),0,DS10),IF(AND(People!$F$8&lt;&gt;"",EO10&gt;0),People!$F$8+EO10,0)))</f>
        <v>0</v>
      </c>
      <c r="FL10">
        <f>IF(OR(N10=0,AJ10&gt;0),0,MAX(IF(AND(People!$F$8&lt;&gt;"",DT10&lt;People!$F$8),0,DT10),IF(AND(People!$F$8&lt;&gt;"",EP10&gt;0),People!$F$8+EP10,0)))</f>
        <v>0</v>
      </c>
      <c r="FM10">
        <f>IF(OR(O10=0,AK10&gt;0),0,MAX(IF(AND(People!$F$8&lt;&gt;"",DU10&lt;People!$F$8),0,DU10),IF(AND(People!$F$8&lt;&gt;"",EQ10&gt;0),People!$F$8+EQ10,0)))</f>
        <v>0</v>
      </c>
      <c r="FN10">
        <f>IF(OR(P10=0,AL10&gt;0),0,MAX(IF(AND(People!$F$8&lt;&gt;"",DV10&lt;People!$F$8),0,DV10),IF(AND(People!$F$8&lt;&gt;"",ER10&gt;0),People!$F$8+ER10,0)))</f>
        <v>0</v>
      </c>
      <c r="FO10">
        <f>IF(OR(Q10=0,AM10&gt;0),0,MAX(IF(AND(People!$F$8&lt;&gt;"",DW10&lt;People!$F$8),0,DW10),IF(AND(People!$F$8&lt;&gt;"",ES10&gt;0),People!$F$8+ES10,0)))</f>
        <v>0</v>
      </c>
      <c r="FP10">
        <f>IF(OR(R10=0,AN10&gt;0),0,MAX(IF(AND(People!$F$8&lt;&gt;"",DX10&lt;People!$F$8),0,DX10),IF(AND(People!$F$8&lt;&gt;"",ET10&gt;0),People!$F$8+ET10,0)))</f>
        <v>0</v>
      </c>
      <c r="FQ10">
        <f>IF(OR(S10=0,AO10&gt;0),0,MAX(IF(AND(People!$F$8&lt;&gt;"",DY10&lt;People!$F$8),0,DY10),IF(AND(People!$F$8&lt;&gt;"",EU10&gt;0),People!$F$8+EU10,0)))</f>
        <v>0</v>
      </c>
      <c r="FR10">
        <f>IF(OR(T10=0,AP10&gt;0),0,MAX(IF(AND(People!$F$8&lt;&gt;"",DZ10&lt;People!$F$8),0,DZ10),IF(AND(People!$F$8&lt;&gt;"",EV10&gt;0),People!$F$8+EV10,0)))</f>
        <v>0</v>
      </c>
      <c r="FS10">
        <f>IF(OR(U10=0,AQ10&gt;0),0,MAX(IF(AND(People!$F$8&lt;&gt;"",EA10&lt;People!$F$8),0,EA10),IF(AND(People!$F$8&lt;&gt;"",EW10&gt;0),People!$F$8+EW10,0)))</f>
        <v>0</v>
      </c>
      <c r="FT10">
        <f>IF(OR(V10=0,AR10&gt;0),0,MAX(IF(AND(People!$F$8&lt;&gt;"",EB10&lt;People!$F$8),0,EB10),IF(AND(People!$F$8&lt;&gt;"",EX10&gt;0),People!$F$8+EX10,0)))</f>
        <v>0</v>
      </c>
      <c r="FU10">
        <f>IF(OR(W10=0,AS10&gt;0),0,MAX(IF(AND(People!$F$8&lt;&gt;"",EC10&lt;People!$F$8),0,EC10),IF(AND(People!$F$8&lt;&gt;"",EY10&gt;0),People!$F$8+EY10,0)))</f>
        <v>0</v>
      </c>
      <c r="FV10">
        <f>IF(OR(X10=0,AT10&gt;0),0,MAX(IF(AND(People!$F$8&lt;&gt;"",ED10&lt;People!$F$8),0,ED10),IF(AND(People!$F$8&lt;&gt;"",EZ10&gt;0),People!$F$8+EZ10,0)))</f>
        <v>0</v>
      </c>
    </row>
    <row r="11" spans="1:178" x14ac:dyDescent="0.3">
      <c r="E11">
        <f>IF(OR(People!$A$9="",'Training Matrix'!H$6=""),0,COUNTIFS(Plan_Role,People!$D$9,Plan_Course,'Training Matrix'!H$6)+COUNTIFS(Plan_Role,"All employees",Plan_Course,'Training Matrix'!H$6))</f>
        <v>0</v>
      </c>
      <c r="F11">
        <f>IF(OR(People!$A$9="",'Training Matrix'!I$6=""),0,COUNTIFS(Plan_Role,People!$D$9,Plan_Course,'Training Matrix'!I$6)+COUNTIFS(Plan_Role,"All employees",Plan_Course,'Training Matrix'!I$6))</f>
        <v>1</v>
      </c>
      <c r="G11">
        <f>IF(OR(People!$A$9="",'Training Matrix'!J$6=""),0,COUNTIFS(Plan_Role,People!$D$9,Plan_Course,'Training Matrix'!J$6)+COUNTIFS(Plan_Role,"All employees",Plan_Course,'Training Matrix'!J$6))</f>
        <v>1</v>
      </c>
      <c r="H11">
        <f>IF(OR(People!$A$9="",'Training Matrix'!K$6=""),0,COUNTIFS(Plan_Role,People!$D$9,Plan_Course,'Training Matrix'!K$6)+COUNTIFS(Plan_Role,"All employees",Plan_Course,'Training Matrix'!K$6))</f>
        <v>1</v>
      </c>
      <c r="I11">
        <f>IF(OR(People!$A$9="",'Training Matrix'!L$6=""),0,COUNTIFS(Plan_Role,People!$D$9,Plan_Course,'Training Matrix'!L$6)+COUNTIFS(Plan_Role,"All employees",Plan_Course,'Training Matrix'!L$6))</f>
        <v>0</v>
      </c>
      <c r="J11">
        <f>IF(OR(People!$A$9="",'Training Matrix'!M$6=""),0,COUNTIFS(Plan_Role,People!$D$9,Plan_Course,'Training Matrix'!M$6)+COUNTIFS(Plan_Role,"All employees",Plan_Course,'Training Matrix'!M$6))</f>
        <v>0</v>
      </c>
      <c r="K11">
        <f>IF(OR(People!$A$9="",'Training Matrix'!N$6=""),0,COUNTIFS(Plan_Role,People!$D$9,Plan_Course,'Training Matrix'!N$6)+COUNTIFS(Plan_Role,"All employees",Plan_Course,'Training Matrix'!N$6))</f>
        <v>1</v>
      </c>
      <c r="L11">
        <f>IF(OR(People!$A$9="",'Training Matrix'!O$6=""),0,COUNTIFS(Plan_Role,People!$D$9,Plan_Course,'Training Matrix'!O$6)+COUNTIFS(Plan_Role,"All employees",Plan_Course,'Training Matrix'!O$6))</f>
        <v>1</v>
      </c>
      <c r="M11">
        <f>IF(OR(People!$A$9="",'Training Matrix'!P$6=""),0,COUNTIFS(Plan_Role,People!$D$9,Plan_Course,'Training Matrix'!P$6)+COUNTIFS(Plan_Role,"All employees",Plan_Course,'Training Matrix'!P$6))</f>
        <v>0</v>
      </c>
      <c r="N11">
        <f>IF(OR(People!$A$9="",'Training Matrix'!Q$6=""),0,COUNTIFS(Plan_Role,People!$D$9,Plan_Course,'Training Matrix'!Q$6)+COUNTIFS(Plan_Role,"All employees",Plan_Course,'Training Matrix'!Q$6))</f>
        <v>0</v>
      </c>
      <c r="O11">
        <f>IF(OR(People!$A$9="",'Training Matrix'!R$6=""),0,COUNTIFS(Plan_Role,People!$D$9,Plan_Course,'Training Matrix'!R$6)+COUNTIFS(Plan_Role,"All employees",Plan_Course,'Training Matrix'!R$6))</f>
        <v>0</v>
      </c>
      <c r="P11">
        <f>IF(OR(People!$A$9="",'Training Matrix'!S$6=""),0,COUNTIFS(Plan_Role,People!$D$9,Plan_Course,'Training Matrix'!S$6)+COUNTIFS(Plan_Role,"All employees",Plan_Course,'Training Matrix'!S$6))</f>
        <v>0</v>
      </c>
      <c r="Q11">
        <f>IF(OR(People!$A$9="",'Training Matrix'!T$6=""),0,COUNTIFS(Plan_Role,People!$D$9,Plan_Course,'Training Matrix'!T$6)+COUNTIFS(Plan_Role,"All employees",Plan_Course,'Training Matrix'!T$6))</f>
        <v>0</v>
      </c>
      <c r="R11">
        <f>IF(OR(People!$A$9="",'Training Matrix'!U$6=""),0,COUNTIFS(Plan_Role,People!$D$9,Plan_Course,'Training Matrix'!U$6)+COUNTIFS(Plan_Role,"All employees",Plan_Course,'Training Matrix'!U$6))</f>
        <v>0</v>
      </c>
      <c r="S11">
        <f>IF(OR(People!$A$9="",'Training Matrix'!V$6=""),0,COUNTIFS(Plan_Role,People!$D$9,Plan_Course,'Training Matrix'!V$6)+COUNTIFS(Plan_Role,"All employees",Plan_Course,'Training Matrix'!V$6))</f>
        <v>0</v>
      </c>
      <c r="T11">
        <f>IF(OR(People!$A$9="",'Training Matrix'!W$6=""),0,COUNTIFS(Plan_Role,People!$D$9,Plan_Course,'Training Matrix'!W$6)+COUNTIFS(Plan_Role,"All employees",Plan_Course,'Training Matrix'!W$6))</f>
        <v>0</v>
      </c>
      <c r="U11">
        <f>IF(OR(People!$A$9="",'Training Matrix'!X$6=""),0,COUNTIFS(Plan_Role,People!$D$9,Plan_Course,'Training Matrix'!X$6)+COUNTIFS(Plan_Role,"All employees",Plan_Course,'Training Matrix'!X$6))</f>
        <v>0</v>
      </c>
      <c r="V11">
        <f>IF(OR(People!$A$9="",'Training Matrix'!Y$6=""),0,COUNTIFS(Plan_Role,People!$D$9,Plan_Course,'Training Matrix'!Y$6)+COUNTIFS(Plan_Role,"All employees",Plan_Course,'Training Matrix'!Y$6))</f>
        <v>0</v>
      </c>
      <c r="W11">
        <f>IF(OR(People!$A$9="",'Training Matrix'!Z$6=""),0,COUNTIFS(Plan_Role,People!$D$9,Plan_Course,'Training Matrix'!Z$6)+COUNTIFS(Plan_Role,"All employees",Plan_Course,'Training Matrix'!Z$6))</f>
        <v>0</v>
      </c>
      <c r="X11">
        <f>IF(OR(People!$A$9="",'Training Matrix'!AA$6=""),0,COUNTIFS(Plan_Role,People!$D$9,Plan_Course,'Training Matrix'!AA$6)+COUNTIFS(Plan_Role,"All employees",Plan_Course,'Training Matrix'!AA$6))</f>
        <v>0</v>
      </c>
      <c r="AA11">
        <f>IF(E11=0,0,COUNTIFS(Rec_Emp,People!$A$9,Rec_Course,'Training Matrix'!H$6,Rec_Done,1))</f>
        <v>0</v>
      </c>
      <c r="AB11">
        <f>IF(F11=0,0,COUNTIFS(Rec_Emp,People!$A$9,Rec_Course,'Training Matrix'!I$6,Rec_Done,1))</f>
        <v>1</v>
      </c>
      <c r="AC11">
        <f>IF(G11=0,0,COUNTIFS(Rec_Emp,People!$A$9,Rec_Course,'Training Matrix'!J$6,Rec_Done,1))</f>
        <v>1</v>
      </c>
      <c r="AD11">
        <f>IF(H11=0,0,COUNTIFS(Rec_Emp,People!$A$9,Rec_Course,'Training Matrix'!K$6,Rec_Done,1))</f>
        <v>0</v>
      </c>
      <c r="AE11">
        <f>IF(I11=0,0,COUNTIFS(Rec_Emp,People!$A$9,Rec_Course,'Training Matrix'!L$6,Rec_Done,1))</f>
        <v>0</v>
      </c>
      <c r="AF11">
        <f>IF(J11=0,0,COUNTIFS(Rec_Emp,People!$A$9,Rec_Course,'Training Matrix'!M$6,Rec_Done,1))</f>
        <v>0</v>
      </c>
      <c r="AG11">
        <f>IF(K11=0,0,COUNTIFS(Rec_Emp,People!$A$9,Rec_Course,'Training Matrix'!N$6,Rec_Done,1))</f>
        <v>0</v>
      </c>
      <c r="AH11">
        <f>IF(L11=0,0,COUNTIFS(Rec_Emp,People!$A$9,Rec_Course,'Training Matrix'!O$6,Rec_Done,1))</f>
        <v>1</v>
      </c>
      <c r="AI11">
        <f>IF(M11=0,0,COUNTIFS(Rec_Emp,People!$A$9,Rec_Course,'Training Matrix'!P$6,Rec_Done,1))</f>
        <v>0</v>
      </c>
      <c r="AJ11">
        <f>IF(N11=0,0,COUNTIFS(Rec_Emp,People!$A$9,Rec_Course,'Training Matrix'!Q$6,Rec_Done,1))</f>
        <v>0</v>
      </c>
      <c r="AK11">
        <f>IF(O11=0,0,COUNTIFS(Rec_Emp,People!$A$9,Rec_Course,'Training Matrix'!R$6,Rec_Done,1))</f>
        <v>0</v>
      </c>
      <c r="AL11">
        <f>IF(P11=0,0,COUNTIFS(Rec_Emp,People!$A$9,Rec_Course,'Training Matrix'!S$6,Rec_Done,1))</f>
        <v>0</v>
      </c>
      <c r="AM11">
        <f>IF(Q11=0,0,COUNTIFS(Rec_Emp,People!$A$9,Rec_Course,'Training Matrix'!T$6,Rec_Done,1))</f>
        <v>0</v>
      </c>
      <c r="AN11">
        <f>IF(R11=0,0,COUNTIFS(Rec_Emp,People!$A$9,Rec_Course,'Training Matrix'!U$6,Rec_Done,1))</f>
        <v>0</v>
      </c>
      <c r="AO11">
        <f>IF(S11=0,0,COUNTIFS(Rec_Emp,People!$A$9,Rec_Course,'Training Matrix'!V$6,Rec_Done,1))</f>
        <v>0</v>
      </c>
      <c r="AP11">
        <f>IF(T11=0,0,COUNTIFS(Rec_Emp,People!$A$9,Rec_Course,'Training Matrix'!W$6,Rec_Done,1))</f>
        <v>0</v>
      </c>
      <c r="AQ11">
        <f>IF(U11=0,0,COUNTIFS(Rec_Emp,People!$A$9,Rec_Course,'Training Matrix'!X$6,Rec_Done,1))</f>
        <v>0</v>
      </c>
      <c r="AR11">
        <f>IF(V11=0,0,COUNTIFS(Rec_Emp,People!$A$9,Rec_Course,'Training Matrix'!Y$6,Rec_Done,1))</f>
        <v>0</v>
      </c>
      <c r="AS11">
        <f>IF(W11=0,0,COUNTIFS(Rec_Emp,People!$A$9,Rec_Course,'Training Matrix'!Z$6,Rec_Done,1))</f>
        <v>0</v>
      </c>
      <c r="AT11">
        <f>IF(X11=0,0,COUNTIFS(Rec_Emp,People!$A$9,Rec_Course,'Training Matrix'!AA$6,Rec_Done,1))</f>
        <v>0</v>
      </c>
      <c r="AW11">
        <f ca="1">IF(AA11=0,0,COUNTIFS(Rec_Emp,People!$A$9,Rec_Course,'Training Matrix'!H$6,Rec_Done,1,Rec_Exp,"&gt;="&amp;TODAY()))</f>
        <v>0</v>
      </c>
      <c r="AX11">
        <f ca="1">IF(AB11=0,0,COUNTIFS(Rec_Emp,People!$A$9,Rec_Course,'Training Matrix'!I$6,Rec_Done,1,Rec_Exp,"&gt;="&amp;TODAY()))</f>
        <v>1</v>
      </c>
      <c r="AY11">
        <f ca="1">IF(AC11=0,0,COUNTIFS(Rec_Emp,People!$A$9,Rec_Course,'Training Matrix'!J$6,Rec_Done,1,Rec_Exp,"&gt;="&amp;TODAY()))</f>
        <v>1</v>
      </c>
      <c r="AZ11">
        <f ca="1">IF(AD11=0,0,COUNTIFS(Rec_Emp,People!$A$9,Rec_Course,'Training Matrix'!K$6,Rec_Done,1,Rec_Exp,"&gt;="&amp;TODAY()))</f>
        <v>0</v>
      </c>
      <c r="BA11">
        <f ca="1">IF(AE11=0,0,COUNTIFS(Rec_Emp,People!$A$9,Rec_Course,'Training Matrix'!L$6,Rec_Done,1,Rec_Exp,"&gt;="&amp;TODAY()))</f>
        <v>0</v>
      </c>
      <c r="BB11">
        <f ca="1">IF(AF11=0,0,COUNTIFS(Rec_Emp,People!$A$9,Rec_Course,'Training Matrix'!M$6,Rec_Done,1,Rec_Exp,"&gt;="&amp;TODAY()))</f>
        <v>0</v>
      </c>
      <c r="BC11">
        <f ca="1">IF(AG11=0,0,COUNTIFS(Rec_Emp,People!$A$9,Rec_Course,'Training Matrix'!N$6,Rec_Done,1,Rec_Exp,"&gt;="&amp;TODAY()))</f>
        <v>0</v>
      </c>
      <c r="BD11">
        <f ca="1">IF(AH11=0,0,COUNTIFS(Rec_Emp,People!$A$9,Rec_Course,'Training Matrix'!O$6,Rec_Done,1,Rec_Exp,"&gt;="&amp;TODAY()))</f>
        <v>1</v>
      </c>
      <c r="BE11">
        <f ca="1">IF(AI11=0,0,COUNTIFS(Rec_Emp,People!$A$9,Rec_Course,'Training Matrix'!P$6,Rec_Done,1,Rec_Exp,"&gt;="&amp;TODAY()))</f>
        <v>0</v>
      </c>
      <c r="BF11">
        <f ca="1">IF(AJ11=0,0,COUNTIFS(Rec_Emp,People!$A$9,Rec_Course,'Training Matrix'!Q$6,Rec_Done,1,Rec_Exp,"&gt;="&amp;TODAY()))</f>
        <v>0</v>
      </c>
      <c r="BG11">
        <f ca="1">IF(AK11=0,0,COUNTIFS(Rec_Emp,People!$A$9,Rec_Course,'Training Matrix'!R$6,Rec_Done,1,Rec_Exp,"&gt;="&amp;TODAY()))</f>
        <v>0</v>
      </c>
      <c r="BH11">
        <f ca="1">IF(AL11=0,0,COUNTIFS(Rec_Emp,People!$A$9,Rec_Course,'Training Matrix'!S$6,Rec_Done,1,Rec_Exp,"&gt;="&amp;TODAY()))</f>
        <v>0</v>
      </c>
      <c r="BI11">
        <f ca="1">IF(AM11=0,0,COUNTIFS(Rec_Emp,People!$A$9,Rec_Course,'Training Matrix'!T$6,Rec_Done,1,Rec_Exp,"&gt;="&amp;TODAY()))</f>
        <v>0</v>
      </c>
      <c r="BJ11">
        <f ca="1">IF(AN11=0,0,COUNTIFS(Rec_Emp,People!$A$9,Rec_Course,'Training Matrix'!U$6,Rec_Done,1,Rec_Exp,"&gt;="&amp;TODAY()))</f>
        <v>0</v>
      </c>
      <c r="BK11">
        <f ca="1">IF(AO11=0,0,COUNTIFS(Rec_Emp,People!$A$9,Rec_Course,'Training Matrix'!V$6,Rec_Done,1,Rec_Exp,"&gt;="&amp;TODAY()))</f>
        <v>0</v>
      </c>
      <c r="BL11">
        <f ca="1">IF(AP11=0,0,COUNTIFS(Rec_Emp,People!$A$9,Rec_Course,'Training Matrix'!W$6,Rec_Done,1,Rec_Exp,"&gt;="&amp;TODAY()))</f>
        <v>0</v>
      </c>
      <c r="BM11">
        <f ca="1">IF(AQ11=0,0,COUNTIFS(Rec_Emp,People!$A$9,Rec_Course,'Training Matrix'!X$6,Rec_Done,1,Rec_Exp,"&gt;="&amp;TODAY()))</f>
        <v>0</v>
      </c>
      <c r="BN11">
        <f ca="1">IF(AR11=0,0,COUNTIFS(Rec_Emp,People!$A$9,Rec_Course,'Training Matrix'!Y$6,Rec_Done,1,Rec_Exp,"&gt;="&amp;TODAY()))</f>
        <v>0</v>
      </c>
      <c r="BO11">
        <f ca="1">IF(AS11=0,0,COUNTIFS(Rec_Emp,People!$A$9,Rec_Course,'Training Matrix'!Z$6,Rec_Done,1,Rec_Exp,"&gt;="&amp;TODAY()))</f>
        <v>0</v>
      </c>
      <c r="BP11">
        <f ca="1">IF(AT11=0,0,COUNTIFS(Rec_Emp,People!$A$9,Rec_Course,'Training Matrix'!AA$6,Rec_Done,1,Rec_Exp,"&gt;="&amp;TODAY()))</f>
        <v>0</v>
      </c>
      <c r="BS11">
        <f ca="1">IF(AW11=0,0,COUNTIFS(Rec_Emp,People!$A$9,Rec_Course,'Training Matrix'!H$6,Rec_Done,1,Rec_Exp,"&gt;"&amp;(TODAY()+WarnDays)))</f>
        <v>0</v>
      </c>
      <c r="BT11">
        <f ca="1">IF(AX11=0,0,COUNTIFS(Rec_Emp,People!$A$9,Rec_Course,'Training Matrix'!I$6,Rec_Done,1,Rec_Exp,"&gt;"&amp;(TODAY()+WarnDays)))</f>
        <v>1</v>
      </c>
      <c r="BU11">
        <f ca="1">IF(AY11=0,0,COUNTIFS(Rec_Emp,People!$A$9,Rec_Course,'Training Matrix'!J$6,Rec_Done,1,Rec_Exp,"&gt;"&amp;(TODAY()+WarnDays)))</f>
        <v>1</v>
      </c>
      <c r="BV11">
        <f ca="1">IF(AZ11=0,0,COUNTIFS(Rec_Emp,People!$A$9,Rec_Course,'Training Matrix'!K$6,Rec_Done,1,Rec_Exp,"&gt;"&amp;(TODAY()+WarnDays)))</f>
        <v>0</v>
      </c>
      <c r="BW11">
        <f ca="1">IF(BA11=0,0,COUNTIFS(Rec_Emp,People!$A$9,Rec_Course,'Training Matrix'!L$6,Rec_Done,1,Rec_Exp,"&gt;"&amp;(TODAY()+WarnDays)))</f>
        <v>0</v>
      </c>
      <c r="BX11">
        <f ca="1">IF(BB11=0,0,COUNTIFS(Rec_Emp,People!$A$9,Rec_Course,'Training Matrix'!M$6,Rec_Done,1,Rec_Exp,"&gt;"&amp;(TODAY()+WarnDays)))</f>
        <v>0</v>
      </c>
      <c r="BY11">
        <f ca="1">IF(BC11=0,0,COUNTIFS(Rec_Emp,People!$A$9,Rec_Course,'Training Matrix'!N$6,Rec_Done,1,Rec_Exp,"&gt;"&amp;(TODAY()+WarnDays)))</f>
        <v>0</v>
      </c>
      <c r="BZ11">
        <f ca="1">IF(BD11=0,0,COUNTIFS(Rec_Emp,People!$A$9,Rec_Course,'Training Matrix'!O$6,Rec_Done,1,Rec_Exp,"&gt;"&amp;(TODAY()+WarnDays)))</f>
        <v>1</v>
      </c>
      <c r="CA11">
        <f ca="1">IF(BE11=0,0,COUNTIFS(Rec_Emp,People!$A$9,Rec_Course,'Training Matrix'!P$6,Rec_Done,1,Rec_Exp,"&gt;"&amp;(TODAY()+WarnDays)))</f>
        <v>0</v>
      </c>
      <c r="CB11">
        <f ca="1">IF(BF11=0,0,COUNTIFS(Rec_Emp,People!$A$9,Rec_Course,'Training Matrix'!Q$6,Rec_Done,1,Rec_Exp,"&gt;"&amp;(TODAY()+WarnDays)))</f>
        <v>0</v>
      </c>
      <c r="CC11">
        <f ca="1">IF(BG11=0,0,COUNTIFS(Rec_Emp,People!$A$9,Rec_Course,'Training Matrix'!R$6,Rec_Done,1,Rec_Exp,"&gt;"&amp;(TODAY()+WarnDays)))</f>
        <v>0</v>
      </c>
      <c r="CD11">
        <f ca="1">IF(BH11=0,0,COUNTIFS(Rec_Emp,People!$A$9,Rec_Course,'Training Matrix'!S$6,Rec_Done,1,Rec_Exp,"&gt;"&amp;(TODAY()+WarnDays)))</f>
        <v>0</v>
      </c>
      <c r="CE11">
        <f ca="1">IF(BI11=0,0,COUNTIFS(Rec_Emp,People!$A$9,Rec_Course,'Training Matrix'!T$6,Rec_Done,1,Rec_Exp,"&gt;"&amp;(TODAY()+WarnDays)))</f>
        <v>0</v>
      </c>
      <c r="CF11">
        <f ca="1">IF(BJ11=0,0,COUNTIFS(Rec_Emp,People!$A$9,Rec_Course,'Training Matrix'!U$6,Rec_Done,1,Rec_Exp,"&gt;"&amp;(TODAY()+WarnDays)))</f>
        <v>0</v>
      </c>
      <c r="CG11">
        <f ca="1">IF(BK11=0,0,COUNTIFS(Rec_Emp,People!$A$9,Rec_Course,'Training Matrix'!V$6,Rec_Done,1,Rec_Exp,"&gt;"&amp;(TODAY()+WarnDays)))</f>
        <v>0</v>
      </c>
      <c r="CH11">
        <f ca="1">IF(BL11=0,0,COUNTIFS(Rec_Emp,People!$A$9,Rec_Course,'Training Matrix'!W$6,Rec_Done,1,Rec_Exp,"&gt;"&amp;(TODAY()+WarnDays)))</f>
        <v>0</v>
      </c>
      <c r="CI11">
        <f ca="1">IF(BM11=0,0,COUNTIFS(Rec_Emp,People!$A$9,Rec_Course,'Training Matrix'!X$6,Rec_Done,1,Rec_Exp,"&gt;"&amp;(TODAY()+WarnDays)))</f>
        <v>0</v>
      </c>
      <c r="CJ11">
        <f ca="1">IF(BN11=0,0,COUNTIFS(Rec_Emp,People!$A$9,Rec_Course,'Training Matrix'!Y$6,Rec_Done,1,Rec_Exp,"&gt;"&amp;(TODAY()+WarnDays)))</f>
        <v>0</v>
      </c>
      <c r="CK11">
        <f ca="1">IF(BO11=0,0,COUNTIFS(Rec_Emp,People!$A$9,Rec_Course,'Training Matrix'!Z$6,Rec_Done,1,Rec_Exp,"&gt;"&amp;(TODAY()+WarnDays)))</f>
        <v>0</v>
      </c>
      <c r="CL11">
        <f ca="1">IF(BP11=0,0,COUNTIFS(Rec_Emp,People!$A$9,Rec_Course,'Training Matrix'!AA$6,Rec_Done,1,Rec_Exp,"&gt;"&amp;(TODAY()+WarnDays)))</f>
        <v>0</v>
      </c>
      <c r="CO11">
        <f>IF(OR(E11=0,AA11&gt;0),0,COUNTIFS(Rec_Emp,People!$A$9,Rec_Course,'Training Matrix'!H$6,Rec_Result,"Fail"))</f>
        <v>0</v>
      </c>
      <c r="CP11">
        <f>IF(OR(F11=0,AB11&gt;0),0,COUNTIFS(Rec_Emp,People!$A$9,Rec_Course,'Training Matrix'!I$6,Rec_Result,"Fail"))</f>
        <v>0</v>
      </c>
      <c r="CQ11">
        <f>IF(OR(G11=0,AC11&gt;0),0,COUNTIFS(Rec_Emp,People!$A$9,Rec_Course,'Training Matrix'!J$6,Rec_Result,"Fail"))</f>
        <v>0</v>
      </c>
      <c r="CR11">
        <f>IF(OR(H11=0,AD11&gt;0),0,COUNTIFS(Rec_Emp,People!$A$9,Rec_Course,'Training Matrix'!K$6,Rec_Result,"Fail"))</f>
        <v>0</v>
      </c>
      <c r="CS11">
        <f>IF(OR(I11=0,AE11&gt;0),0,COUNTIFS(Rec_Emp,People!$A$9,Rec_Course,'Training Matrix'!L$6,Rec_Result,"Fail"))</f>
        <v>0</v>
      </c>
      <c r="CT11">
        <f>IF(OR(J11=0,AF11&gt;0),0,COUNTIFS(Rec_Emp,People!$A$9,Rec_Course,'Training Matrix'!M$6,Rec_Result,"Fail"))</f>
        <v>0</v>
      </c>
      <c r="CU11">
        <f>IF(OR(K11=0,AG11&gt;0),0,COUNTIFS(Rec_Emp,People!$A$9,Rec_Course,'Training Matrix'!N$6,Rec_Result,"Fail"))</f>
        <v>0</v>
      </c>
      <c r="CV11">
        <f>IF(OR(L11=0,AH11&gt;0),0,COUNTIFS(Rec_Emp,People!$A$9,Rec_Course,'Training Matrix'!O$6,Rec_Result,"Fail"))</f>
        <v>0</v>
      </c>
      <c r="CW11">
        <f>IF(OR(M11=0,AI11&gt;0),0,COUNTIFS(Rec_Emp,People!$A$9,Rec_Course,'Training Matrix'!P$6,Rec_Result,"Fail"))</f>
        <v>0</v>
      </c>
      <c r="CX11">
        <f>IF(OR(N11=0,AJ11&gt;0),0,COUNTIFS(Rec_Emp,People!$A$9,Rec_Course,'Training Matrix'!Q$6,Rec_Result,"Fail"))</f>
        <v>0</v>
      </c>
      <c r="CY11">
        <f>IF(OR(O11=0,AK11&gt;0),0,COUNTIFS(Rec_Emp,People!$A$9,Rec_Course,'Training Matrix'!R$6,Rec_Result,"Fail"))</f>
        <v>0</v>
      </c>
      <c r="CZ11">
        <f>IF(OR(P11=0,AL11&gt;0),0,COUNTIFS(Rec_Emp,People!$A$9,Rec_Course,'Training Matrix'!S$6,Rec_Result,"Fail"))</f>
        <v>0</v>
      </c>
      <c r="DA11">
        <f>IF(OR(Q11=0,AM11&gt;0),0,COUNTIFS(Rec_Emp,People!$A$9,Rec_Course,'Training Matrix'!T$6,Rec_Result,"Fail"))</f>
        <v>0</v>
      </c>
      <c r="DB11">
        <f>IF(OR(R11=0,AN11&gt;0),0,COUNTIFS(Rec_Emp,People!$A$9,Rec_Course,'Training Matrix'!U$6,Rec_Result,"Fail"))</f>
        <v>0</v>
      </c>
      <c r="DC11">
        <f>IF(OR(S11=0,AO11&gt;0),0,COUNTIFS(Rec_Emp,People!$A$9,Rec_Course,'Training Matrix'!V$6,Rec_Result,"Fail"))</f>
        <v>0</v>
      </c>
      <c r="DD11">
        <f>IF(OR(T11=0,AP11&gt;0),0,COUNTIFS(Rec_Emp,People!$A$9,Rec_Course,'Training Matrix'!W$6,Rec_Result,"Fail"))</f>
        <v>0</v>
      </c>
      <c r="DE11">
        <f>IF(OR(U11=0,AQ11&gt;0),0,COUNTIFS(Rec_Emp,People!$A$9,Rec_Course,'Training Matrix'!X$6,Rec_Result,"Fail"))</f>
        <v>0</v>
      </c>
      <c r="DF11">
        <f>IF(OR(V11=0,AR11&gt;0),0,COUNTIFS(Rec_Emp,People!$A$9,Rec_Course,'Training Matrix'!Y$6,Rec_Result,"Fail"))</f>
        <v>0</v>
      </c>
      <c r="DG11">
        <f>IF(OR(W11=0,AS11&gt;0),0,COUNTIFS(Rec_Emp,People!$A$9,Rec_Course,'Training Matrix'!Z$6,Rec_Result,"Fail"))</f>
        <v>0</v>
      </c>
      <c r="DH11">
        <f>IF(OR(X11=0,AT11&gt;0),0,COUNTIFS(Rec_Emp,People!$A$9,Rec_Course,'Training Matrix'!AA$6,Rec_Result,"Fail"))</f>
        <v>0</v>
      </c>
      <c r="DK11">
        <f>IF(OR(E11=0,AA11&gt;0),0,IFERROR(AVERAGEIFS(Plan_End,Plan_Role,People!$D$9,Plan_Course,'Training Matrix'!H$6,Plan_Sched,"Window"),IFERROR(AVERAGEIFS(Plan_End,Plan_Role,"All employees",Plan_Course,'Training Matrix'!H$6,Plan_Sched,"Window"),0)))</f>
        <v>0</v>
      </c>
      <c r="DL11">
        <f>IF(OR(F11=0,AB11&gt;0),0,IFERROR(AVERAGEIFS(Plan_End,Plan_Role,People!$D$9,Plan_Course,'Training Matrix'!I$6,Plan_Sched,"Window"),IFERROR(AVERAGEIFS(Plan_End,Plan_Role,"All employees",Plan_Course,'Training Matrix'!I$6,Plan_Sched,"Window"),0)))</f>
        <v>0</v>
      </c>
      <c r="DM11">
        <f>IF(OR(G11=0,AC11&gt;0),0,IFERROR(AVERAGEIFS(Plan_End,Plan_Role,People!$D$9,Plan_Course,'Training Matrix'!J$6,Plan_Sched,"Window"),IFERROR(AVERAGEIFS(Plan_End,Plan_Role,"All employees",Plan_Course,'Training Matrix'!J$6,Plan_Sched,"Window"),0)))</f>
        <v>0</v>
      </c>
      <c r="DN11">
        <f>IF(OR(H11=0,AD11&gt;0),0,IFERROR(AVERAGEIFS(Plan_End,Plan_Role,People!$D$9,Plan_Course,'Training Matrix'!K$6,Plan_Sched,"Window"),IFERROR(AVERAGEIFS(Plan_End,Plan_Role,"All employees",Plan_Course,'Training Matrix'!K$6,Plan_Sched,"Window"),0)))</f>
        <v>46203</v>
      </c>
      <c r="DO11">
        <f>IF(OR(I11=0,AE11&gt;0),0,IFERROR(AVERAGEIFS(Plan_End,Plan_Role,People!$D$9,Plan_Course,'Training Matrix'!L$6,Plan_Sched,"Window"),IFERROR(AVERAGEIFS(Plan_End,Plan_Role,"All employees",Plan_Course,'Training Matrix'!L$6,Plan_Sched,"Window"),0)))</f>
        <v>0</v>
      </c>
      <c r="DP11">
        <f>IF(OR(J11=0,AF11&gt;0),0,IFERROR(AVERAGEIFS(Plan_End,Plan_Role,People!$D$9,Plan_Course,'Training Matrix'!M$6,Plan_Sched,"Window"),IFERROR(AVERAGEIFS(Plan_End,Plan_Role,"All employees",Plan_Course,'Training Matrix'!M$6,Plan_Sched,"Window"),0)))</f>
        <v>0</v>
      </c>
      <c r="DQ11">
        <f>IF(OR(K11=0,AG11&gt;0),0,IFERROR(AVERAGEIFS(Plan_End,Plan_Role,People!$D$9,Plan_Course,'Training Matrix'!N$6,Plan_Sched,"Window"),IFERROR(AVERAGEIFS(Plan_End,Plan_Role,"All employees",Plan_Course,'Training Matrix'!N$6,Plan_Sched,"Window"),0)))</f>
        <v>46326</v>
      </c>
      <c r="DR11">
        <f>IF(OR(L11=0,AH11&gt;0),0,IFERROR(AVERAGEIFS(Plan_End,Plan_Role,People!$D$9,Plan_Course,'Training Matrix'!O$6,Plan_Sched,"Window"),IFERROR(AVERAGEIFS(Plan_End,Plan_Role,"All employees",Plan_Course,'Training Matrix'!O$6,Plan_Sched,"Window"),0)))</f>
        <v>0</v>
      </c>
      <c r="DS11">
        <f>IF(OR(M11=0,AI11&gt;0),0,IFERROR(AVERAGEIFS(Plan_End,Plan_Role,People!$D$9,Plan_Course,'Training Matrix'!P$6,Plan_Sched,"Window"),IFERROR(AVERAGEIFS(Plan_End,Plan_Role,"All employees",Plan_Course,'Training Matrix'!P$6,Plan_Sched,"Window"),0)))</f>
        <v>0</v>
      </c>
      <c r="DT11">
        <f>IF(OR(N11=0,AJ11&gt;0),0,IFERROR(AVERAGEIFS(Plan_End,Plan_Role,People!$D$9,Plan_Course,'Training Matrix'!Q$6,Plan_Sched,"Window"),IFERROR(AVERAGEIFS(Plan_End,Plan_Role,"All employees",Plan_Course,'Training Matrix'!Q$6,Plan_Sched,"Window"),0)))</f>
        <v>0</v>
      </c>
      <c r="DU11">
        <f>IF(OR(O11=0,AK11&gt;0),0,IFERROR(AVERAGEIFS(Plan_End,Plan_Role,People!$D$9,Plan_Course,'Training Matrix'!R$6,Plan_Sched,"Window"),IFERROR(AVERAGEIFS(Plan_End,Plan_Role,"All employees",Plan_Course,'Training Matrix'!R$6,Plan_Sched,"Window"),0)))</f>
        <v>0</v>
      </c>
      <c r="DV11">
        <f>IF(OR(P11=0,AL11&gt;0),0,IFERROR(AVERAGEIFS(Plan_End,Plan_Role,People!$D$9,Plan_Course,'Training Matrix'!S$6,Plan_Sched,"Window"),IFERROR(AVERAGEIFS(Plan_End,Plan_Role,"All employees",Plan_Course,'Training Matrix'!S$6,Plan_Sched,"Window"),0)))</f>
        <v>0</v>
      </c>
      <c r="DW11">
        <f>IF(OR(Q11=0,AM11&gt;0),0,IFERROR(AVERAGEIFS(Plan_End,Plan_Role,People!$D$9,Plan_Course,'Training Matrix'!T$6,Plan_Sched,"Window"),IFERROR(AVERAGEIFS(Plan_End,Plan_Role,"All employees",Plan_Course,'Training Matrix'!T$6,Plan_Sched,"Window"),0)))</f>
        <v>0</v>
      </c>
      <c r="DX11">
        <f>IF(OR(R11=0,AN11&gt;0),0,IFERROR(AVERAGEIFS(Plan_End,Plan_Role,People!$D$9,Plan_Course,'Training Matrix'!U$6,Plan_Sched,"Window"),IFERROR(AVERAGEIFS(Plan_End,Plan_Role,"All employees",Plan_Course,'Training Matrix'!U$6,Plan_Sched,"Window"),0)))</f>
        <v>0</v>
      </c>
      <c r="DY11">
        <f>IF(OR(S11=0,AO11&gt;0),0,IFERROR(AVERAGEIFS(Plan_End,Plan_Role,People!$D$9,Plan_Course,'Training Matrix'!V$6,Plan_Sched,"Window"),IFERROR(AVERAGEIFS(Plan_End,Plan_Role,"All employees",Plan_Course,'Training Matrix'!V$6,Plan_Sched,"Window"),0)))</f>
        <v>0</v>
      </c>
      <c r="DZ11">
        <f>IF(OR(T11=0,AP11&gt;0),0,IFERROR(AVERAGEIFS(Plan_End,Plan_Role,People!$D$9,Plan_Course,'Training Matrix'!W$6,Plan_Sched,"Window"),IFERROR(AVERAGEIFS(Plan_End,Plan_Role,"All employees",Plan_Course,'Training Matrix'!W$6,Plan_Sched,"Window"),0)))</f>
        <v>0</v>
      </c>
      <c r="EA11">
        <f>IF(OR(U11=0,AQ11&gt;0),0,IFERROR(AVERAGEIFS(Plan_End,Plan_Role,People!$D$9,Plan_Course,'Training Matrix'!X$6,Plan_Sched,"Window"),IFERROR(AVERAGEIFS(Plan_End,Plan_Role,"All employees",Plan_Course,'Training Matrix'!X$6,Plan_Sched,"Window"),0)))</f>
        <v>0</v>
      </c>
      <c r="EB11">
        <f>IF(OR(V11=0,AR11&gt;0),0,IFERROR(AVERAGEIFS(Plan_End,Plan_Role,People!$D$9,Plan_Course,'Training Matrix'!Y$6,Plan_Sched,"Window"),IFERROR(AVERAGEIFS(Plan_End,Plan_Role,"All employees",Plan_Course,'Training Matrix'!Y$6,Plan_Sched,"Window"),0)))</f>
        <v>0</v>
      </c>
      <c r="EC11">
        <f>IF(OR(W11=0,AS11&gt;0),0,IFERROR(AVERAGEIFS(Plan_End,Plan_Role,People!$D$9,Plan_Course,'Training Matrix'!Z$6,Plan_Sched,"Window"),IFERROR(AVERAGEIFS(Plan_End,Plan_Role,"All employees",Plan_Course,'Training Matrix'!Z$6,Plan_Sched,"Window"),0)))</f>
        <v>0</v>
      </c>
      <c r="ED11">
        <f>IF(OR(X11=0,AT11&gt;0),0,IFERROR(AVERAGEIFS(Plan_End,Plan_Role,People!$D$9,Plan_Course,'Training Matrix'!AA$6,Plan_Sched,"Window"),IFERROR(AVERAGEIFS(Plan_End,Plan_Role,"All employees",Plan_Course,'Training Matrix'!AA$6,Plan_Sched,"Window"),0)))</f>
        <v>0</v>
      </c>
      <c r="EG11">
        <f>IF(OR(E11=0,AA11&gt;0),0,IFERROR(AVERAGEIFS(Plan_Days,Plan_Role,People!$D$9,Plan_Course,'Training Matrix'!H$6,Plan_Sched,"Within days of hire"),IFERROR(AVERAGEIFS(Plan_Days,Plan_Role,"All employees",Plan_Course,'Training Matrix'!H$6,Plan_Sched,"Within days of hire"),0)))</f>
        <v>0</v>
      </c>
      <c r="EH11">
        <f>IF(OR(F11=0,AB11&gt;0),0,IFERROR(AVERAGEIFS(Plan_Days,Plan_Role,People!$D$9,Plan_Course,'Training Matrix'!I$6,Plan_Sched,"Within days of hire"),IFERROR(AVERAGEIFS(Plan_Days,Plan_Role,"All employees",Plan_Course,'Training Matrix'!I$6,Plan_Sched,"Within days of hire"),0)))</f>
        <v>0</v>
      </c>
      <c r="EI11">
        <f>IF(OR(G11=0,AC11&gt;0),0,IFERROR(AVERAGEIFS(Plan_Days,Plan_Role,People!$D$9,Plan_Course,'Training Matrix'!J$6,Plan_Sched,"Within days of hire"),IFERROR(AVERAGEIFS(Plan_Days,Plan_Role,"All employees",Plan_Course,'Training Matrix'!J$6,Plan_Sched,"Within days of hire"),0)))</f>
        <v>0</v>
      </c>
      <c r="EJ11">
        <f>IF(OR(H11=0,AD11&gt;0),0,IFERROR(AVERAGEIFS(Plan_Days,Plan_Role,People!$D$9,Plan_Course,'Training Matrix'!K$6,Plan_Sched,"Within days of hire"),IFERROR(AVERAGEIFS(Plan_Days,Plan_Role,"All employees",Plan_Course,'Training Matrix'!K$6,Plan_Sched,"Within days of hire"),0)))</f>
        <v>0</v>
      </c>
      <c r="EK11">
        <f>IF(OR(I11=0,AE11&gt;0),0,IFERROR(AVERAGEIFS(Plan_Days,Plan_Role,People!$D$9,Plan_Course,'Training Matrix'!L$6,Plan_Sched,"Within days of hire"),IFERROR(AVERAGEIFS(Plan_Days,Plan_Role,"All employees",Plan_Course,'Training Matrix'!L$6,Plan_Sched,"Within days of hire"),0)))</f>
        <v>0</v>
      </c>
      <c r="EL11">
        <f>IF(OR(J11=0,AF11&gt;0),0,IFERROR(AVERAGEIFS(Plan_Days,Plan_Role,People!$D$9,Plan_Course,'Training Matrix'!M$6,Plan_Sched,"Within days of hire"),IFERROR(AVERAGEIFS(Plan_Days,Plan_Role,"All employees",Plan_Course,'Training Matrix'!M$6,Plan_Sched,"Within days of hire"),0)))</f>
        <v>0</v>
      </c>
      <c r="EM11">
        <f>IF(OR(K11=0,AG11&gt;0),0,IFERROR(AVERAGEIFS(Plan_Days,Plan_Role,People!$D$9,Plan_Course,'Training Matrix'!N$6,Plan_Sched,"Within days of hire"),IFERROR(AVERAGEIFS(Plan_Days,Plan_Role,"All employees",Plan_Course,'Training Matrix'!N$6,Plan_Sched,"Within days of hire"),0)))</f>
        <v>0</v>
      </c>
      <c r="EN11">
        <f>IF(OR(L11=0,AH11&gt;0),0,IFERROR(AVERAGEIFS(Plan_Days,Plan_Role,People!$D$9,Plan_Course,'Training Matrix'!O$6,Plan_Sched,"Within days of hire"),IFERROR(AVERAGEIFS(Plan_Days,Plan_Role,"All employees",Plan_Course,'Training Matrix'!O$6,Plan_Sched,"Within days of hire"),0)))</f>
        <v>0</v>
      </c>
      <c r="EO11">
        <f>IF(OR(M11=0,AI11&gt;0),0,IFERROR(AVERAGEIFS(Plan_Days,Plan_Role,People!$D$9,Plan_Course,'Training Matrix'!P$6,Plan_Sched,"Within days of hire"),IFERROR(AVERAGEIFS(Plan_Days,Plan_Role,"All employees",Plan_Course,'Training Matrix'!P$6,Plan_Sched,"Within days of hire"),0)))</f>
        <v>0</v>
      </c>
      <c r="EP11">
        <f>IF(OR(N11=0,AJ11&gt;0),0,IFERROR(AVERAGEIFS(Plan_Days,Plan_Role,People!$D$9,Plan_Course,'Training Matrix'!Q$6,Plan_Sched,"Within days of hire"),IFERROR(AVERAGEIFS(Plan_Days,Plan_Role,"All employees",Plan_Course,'Training Matrix'!Q$6,Plan_Sched,"Within days of hire"),0)))</f>
        <v>0</v>
      </c>
      <c r="EQ11">
        <f>IF(OR(O11=0,AK11&gt;0),0,IFERROR(AVERAGEIFS(Plan_Days,Plan_Role,People!$D$9,Plan_Course,'Training Matrix'!R$6,Plan_Sched,"Within days of hire"),IFERROR(AVERAGEIFS(Plan_Days,Plan_Role,"All employees",Plan_Course,'Training Matrix'!R$6,Plan_Sched,"Within days of hire"),0)))</f>
        <v>0</v>
      </c>
      <c r="ER11">
        <f>IF(OR(P11=0,AL11&gt;0),0,IFERROR(AVERAGEIFS(Plan_Days,Plan_Role,People!$D$9,Plan_Course,'Training Matrix'!S$6,Plan_Sched,"Within days of hire"),IFERROR(AVERAGEIFS(Plan_Days,Plan_Role,"All employees",Plan_Course,'Training Matrix'!S$6,Plan_Sched,"Within days of hire"),0)))</f>
        <v>0</v>
      </c>
      <c r="ES11">
        <f>IF(OR(Q11=0,AM11&gt;0),0,IFERROR(AVERAGEIFS(Plan_Days,Plan_Role,People!$D$9,Plan_Course,'Training Matrix'!T$6,Plan_Sched,"Within days of hire"),IFERROR(AVERAGEIFS(Plan_Days,Plan_Role,"All employees",Plan_Course,'Training Matrix'!T$6,Plan_Sched,"Within days of hire"),0)))</f>
        <v>0</v>
      </c>
      <c r="ET11">
        <f>IF(OR(R11=0,AN11&gt;0),0,IFERROR(AVERAGEIFS(Plan_Days,Plan_Role,People!$D$9,Plan_Course,'Training Matrix'!U$6,Plan_Sched,"Within days of hire"),IFERROR(AVERAGEIFS(Plan_Days,Plan_Role,"All employees",Plan_Course,'Training Matrix'!U$6,Plan_Sched,"Within days of hire"),0)))</f>
        <v>0</v>
      </c>
      <c r="EU11">
        <f>IF(OR(S11=0,AO11&gt;0),0,IFERROR(AVERAGEIFS(Plan_Days,Plan_Role,People!$D$9,Plan_Course,'Training Matrix'!V$6,Plan_Sched,"Within days of hire"),IFERROR(AVERAGEIFS(Plan_Days,Plan_Role,"All employees",Plan_Course,'Training Matrix'!V$6,Plan_Sched,"Within days of hire"),0)))</f>
        <v>0</v>
      </c>
      <c r="EV11">
        <f>IF(OR(T11=0,AP11&gt;0),0,IFERROR(AVERAGEIFS(Plan_Days,Plan_Role,People!$D$9,Plan_Course,'Training Matrix'!W$6,Plan_Sched,"Within days of hire"),IFERROR(AVERAGEIFS(Plan_Days,Plan_Role,"All employees",Plan_Course,'Training Matrix'!W$6,Plan_Sched,"Within days of hire"),0)))</f>
        <v>0</v>
      </c>
      <c r="EW11">
        <f>IF(OR(U11=0,AQ11&gt;0),0,IFERROR(AVERAGEIFS(Plan_Days,Plan_Role,People!$D$9,Plan_Course,'Training Matrix'!X$6,Plan_Sched,"Within days of hire"),IFERROR(AVERAGEIFS(Plan_Days,Plan_Role,"All employees",Plan_Course,'Training Matrix'!X$6,Plan_Sched,"Within days of hire"),0)))</f>
        <v>0</v>
      </c>
      <c r="EX11">
        <f>IF(OR(V11=0,AR11&gt;0),0,IFERROR(AVERAGEIFS(Plan_Days,Plan_Role,People!$D$9,Plan_Course,'Training Matrix'!Y$6,Plan_Sched,"Within days of hire"),IFERROR(AVERAGEIFS(Plan_Days,Plan_Role,"All employees",Plan_Course,'Training Matrix'!Y$6,Plan_Sched,"Within days of hire"),0)))</f>
        <v>0</v>
      </c>
      <c r="EY11">
        <f>IF(OR(W11=0,AS11&gt;0),0,IFERROR(AVERAGEIFS(Plan_Days,Plan_Role,People!$D$9,Plan_Course,'Training Matrix'!Z$6,Plan_Sched,"Within days of hire"),IFERROR(AVERAGEIFS(Plan_Days,Plan_Role,"All employees",Plan_Course,'Training Matrix'!Z$6,Plan_Sched,"Within days of hire"),0)))</f>
        <v>0</v>
      </c>
      <c r="EZ11">
        <f>IF(OR(X11=0,AT11&gt;0),0,IFERROR(AVERAGEIFS(Plan_Days,Plan_Role,People!$D$9,Plan_Course,'Training Matrix'!AA$6,Plan_Sched,"Within days of hire"),IFERROR(AVERAGEIFS(Plan_Days,Plan_Role,"All employees",Plan_Course,'Training Matrix'!AA$6,Plan_Sched,"Within days of hire"),0)))</f>
        <v>0</v>
      </c>
      <c r="FC11">
        <f>IF(OR(E11=0,AA11&gt;0),0,MAX(IF(AND(People!$F$9&lt;&gt;"",DK11&lt;People!$F$9),0,DK11),IF(AND(People!$F$9&lt;&gt;"",EG11&gt;0),People!$F$9+EG11,0)))</f>
        <v>0</v>
      </c>
      <c r="FD11">
        <f>IF(OR(F11=0,AB11&gt;0),0,MAX(IF(AND(People!$F$9&lt;&gt;"",DL11&lt;People!$F$9),0,DL11),IF(AND(People!$F$9&lt;&gt;"",EH11&gt;0),People!$F$9+EH11,0)))</f>
        <v>0</v>
      </c>
      <c r="FE11">
        <f>IF(OR(G11=0,AC11&gt;0),0,MAX(IF(AND(People!$F$9&lt;&gt;"",DM11&lt;People!$F$9),0,DM11),IF(AND(People!$F$9&lt;&gt;"",EI11&gt;0),People!$F$9+EI11,0)))</f>
        <v>0</v>
      </c>
      <c r="FF11">
        <f>IF(OR(H11=0,AD11&gt;0),0,MAX(IF(AND(People!$F$9&lt;&gt;"",DN11&lt;People!$F$9),0,DN11),IF(AND(People!$F$9&lt;&gt;"",EJ11&gt;0),People!$F$9+EJ11,0)))</f>
        <v>46203</v>
      </c>
      <c r="FG11">
        <f>IF(OR(I11=0,AE11&gt;0),0,MAX(IF(AND(People!$F$9&lt;&gt;"",DO11&lt;People!$F$9),0,DO11),IF(AND(People!$F$9&lt;&gt;"",EK11&gt;0),People!$F$9+EK11,0)))</f>
        <v>0</v>
      </c>
      <c r="FH11">
        <f>IF(OR(J11=0,AF11&gt;0),0,MAX(IF(AND(People!$F$9&lt;&gt;"",DP11&lt;People!$F$9),0,DP11),IF(AND(People!$F$9&lt;&gt;"",EL11&gt;0),People!$F$9+EL11,0)))</f>
        <v>0</v>
      </c>
      <c r="FI11">
        <f>IF(OR(K11=0,AG11&gt;0),0,MAX(IF(AND(People!$F$9&lt;&gt;"",DQ11&lt;People!$F$9),0,DQ11),IF(AND(People!$F$9&lt;&gt;"",EM11&gt;0),People!$F$9+EM11,0)))</f>
        <v>46326</v>
      </c>
      <c r="FJ11">
        <f>IF(OR(L11=0,AH11&gt;0),0,MAX(IF(AND(People!$F$9&lt;&gt;"",DR11&lt;People!$F$9),0,DR11),IF(AND(People!$F$9&lt;&gt;"",EN11&gt;0),People!$F$9+EN11,0)))</f>
        <v>0</v>
      </c>
      <c r="FK11">
        <f>IF(OR(M11=0,AI11&gt;0),0,MAX(IF(AND(People!$F$9&lt;&gt;"",DS11&lt;People!$F$9),0,DS11),IF(AND(People!$F$9&lt;&gt;"",EO11&gt;0),People!$F$9+EO11,0)))</f>
        <v>0</v>
      </c>
      <c r="FL11">
        <f>IF(OR(N11=0,AJ11&gt;0),0,MAX(IF(AND(People!$F$9&lt;&gt;"",DT11&lt;People!$F$9),0,DT11),IF(AND(People!$F$9&lt;&gt;"",EP11&gt;0),People!$F$9+EP11,0)))</f>
        <v>0</v>
      </c>
      <c r="FM11">
        <f>IF(OR(O11=0,AK11&gt;0),0,MAX(IF(AND(People!$F$9&lt;&gt;"",DU11&lt;People!$F$9),0,DU11),IF(AND(People!$F$9&lt;&gt;"",EQ11&gt;0),People!$F$9+EQ11,0)))</f>
        <v>0</v>
      </c>
      <c r="FN11">
        <f>IF(OR(P11=0,AL11&gt;0),0,MAX(IF(AND(People!$F$9&lt;&gt;"",DV11&lt;People!$F$9),0,DV11),IF(AND(People!$F$9&lt;&gt;"",ER11&gt;0),People!$F$9+ER11,0)))</f>
        <v>0</v>
      </c>
      <c r="FO11">
        <f>IF(OR(Q11=0,AM11&gt;0),0,MAX(IF(AND(People!$F$9&lt;&gt;"",DW11&lt;People!$F$9),0,DW11),IF(AND(People!$F$9&lt;&gt;"",ES11&gt;0),People!$F$9+ES11,0)))</f>
        <v>0</v>
      </c>
      <c r="FP11">
        <f>IF(OR(R11=0,AN11&gt;0),0,MAX(IF(AND(People!$F$9&lt;&gt;"",DX11&lt;People!$F$9),0,DX11),IF(AND(People!$F$9&lt;&gt;"",ET11&gt;0),People!$F$9+ET11,0)))</f>
        <v>0</v>
      </c>
      <c r="FQ11">
        <f>IF(OR(S11=0,AO11&gt;0),0,MAX(IF(AND(People!$F$9&lt;&gt;"",DY11&lt;People!$F$9),0,DY11),IF(AND(People!$F$9&lt;&gt;"",EU11&gt;0),People!$F$9+EU11,0)))</f>
        <v>0</v>
      </c>
      <c r="FR11">
        <f>IF(OR(T11=0,AP11&gt;0),0,MAX(IF(AND(People!$F$9&lt;&gt;"",DZ11&lt;People!$F$9),0,DZ11),IF(AND(People!$F$9&lt;&gt;"",EV11&gt;0),People!$F$9+EV11,0)))</f>
        <v>0</v>
      </c>
      <c r="FS11">
        <f>IF(OR(U11=0,AQ11&gt;0),0,MAX(IF(AND(People!$F$9&lt;&gt;"",EA11&lt;People!$F$9),0,EA11),IF(AND(People!$F$9&lt;&gt;"",EW11&gt;0),People!$F$9+EW11,0)))</f>
        <v>0</v>
      </c>
      <c r="FT11">
        <f>IF(OR(V11=0,AR11&gt;0),0,MAX(IF(AND(People!$F$9&lt;&gt;"",EB11&lt;People!$F$9),0,EB11),IF(AND(People!$F$9&lt;&gt;"",EX11&gt;0),People!$F$9+EX11,0)))</f>
        <v>0</v>
      </c>
      <c r="FU11">
        <f>IF(OR(W11=0,AS11&gt;0),0,MAX(IF(AND(People!$F$9&lt;&gt;"",EC11&lt;People!$F$9),0,EC11),IF(AND(People!$F$9&lt;&gt;"",EY11&gt;0),People!$F$9+EY11,0)))</f>
        <v>0</v>
      </c>
      <c r="FV11">
        <f>IF(OR(X11=0,AT11&gt;0),0,MAX(IF(AND(People!$F$9&lt;&gt;"",ED11&lt;People!$F$9),0,ED11),IF(AND(People!$F$9&lt;&gt;"",EZ11&gt;0),People!$F$9+EZ11,0)))</f>
        <v>0</v>
      </c>
    </row>
    <row r="12" spans="1:178" x14ac:dyDescent="0.3">
      <c r="E12">
        <f>IF(OR(People!$A$10="",'Training Matrix'!H$6=""),0,COUNTIFS(Plan_Role,People!$D$10,Plan_Course,'Training Matrix'!H$6)+COUNTIFS(Plan_Role,"All employees",Plan_Course,'Training Matrix'!H$6))</f>
        <v>0</v>
      </c>
      <c r="F12">
        <f>IF(OR(People!$A$10="",'Training Matrix'!I$6=""),0,COUNTIFS(Plan_Role,People!$D$10,Plan_Course,'Training Matrix'!I$6)+COUNTIFS(Plan_Role,"All employees",Plan_Course,'Training Matrix'!I$6))</f>
        <v>1</v>
      </c>
      <c r="G12">
        <f>IF(OR(People!$A$10="",'Training Matrix'!J$6=""),0,COUNTIFS(Plan_Role,People!$D$10,Plan_Course,'Training Matrix'!J$6)+COUNTIFS(Plan_Role,"All employees",Plan_Course,'Training Matrix'!J$6))</f>
        <v>1</v>
      </c>
      <c r="H12">
        <f>IF(OR(People!$A$10="",'Training Matrix'!K$6=""),0,COUNTIFS(Plan_Role,People!$D$10,Plan_Course,'Training Matrix'!K$6)+COUNTIFS(Plan_Role,"All employees",Plan_Course,'Training Matrix'!K$6))</f>
        <v>1</v>
      </c>
      <c r="I12">
        <f>IF(OR(People!$A$10="",'Training Matrix'!L$6=""),0,COUNTIFS(Plan_Role,People!$D$10,Plan_Course,'Training Matrix'!L$6)+COUNTIFS(Plan_Role,"All employees",Plan_Course,'Training Matrix'!L$6))</f>
        <v>0</v>
      </c>
      <c r="J12">
        <f>IF(OR(People!$A$10="",'Training Matrix'!M$6=""),0,COUNTIFS(Plan_Role,People!$D$10,Plan_Course,'Training Matrix'!M$6)+COUNTIFS(Plan_Role,"All employees",Plan_Course,'Training Matrix'!M$6))</f>
        <v>0</v>
      </c>
      <c r="K12">
        <f>IF(OR(People!$A$10="",'Training Matrix'!N$6=""),0,COUNTIFS(Plan_Role,People!$D$10,Plan_Course,'Training Matrix'!N$6)+COUNTIFS(Plan_Role,"All employees",Plan_Course,'Training Matrix'!N$6))</f>
        <v>0</v>
      </c>
      <c r="L12">
        <f>IF(OR(People!$A$10="",'Training Matrix'!O$6=""),0,COUNTIFS(Plan_Role,People!$D$10,Plan_Course,'Training Matrix'!O$6)+COUNTIFS(Plan_Role,"All employees",Plan_Course,'Training Matrix'!O$6))</f>
        <v>0</v>
      </c>
      <c r="M12">
        <f>IF(OR(People!$A$10="",'Training Matrix'!P$6=""),0,COUNTIFS(Plan_Role,People!$D$10,Plan_Course,'Training Matrix'!P$6)+COUNTIFS(Plan_Role,"All employees",Plan_Course,'Training Matrix'!P$6))</f>
        <v>0</v>
      </c>
      <c r="N12">
        <f>IF(OR(People!$A$10="",'Training Matrix'!Q$6=""),0,COUNTIFS(Plan_Role,People!$D$10,Plan_Course,'Training Matrix'!Q$6)+COUNTIFS(Plan_Role,"All employees",Plan_Course,'Training Matrix'!Q$6))</f>
        <v>0</v>
      </c>
      <c r="O12">
        <f>IF(OR(People!$A$10="",'Training Matrix'!R$6=""),0,COUNTIFS(Plan_Role,People!$D$10,Plan_Course,'Training Matrix'!R$6)+COUNTIFS(Plan_Role,"All employees",Plan_Course,'Training Matrix'!R$6))</f>
        <v>0</v>
      </c>
      <c r="P12">
        <f>IF(OR(People!$A$10="",'Training Matrix'!S$6=""),0,COUNTIFS(Plan_Role,People!$D$10,Plan_Course,'Training Matrix'!S$6)+COUNTIFS(Plan_Role,"All employees",Plan_Course,'Training Matrix'!S$6))</f>
        <v>0</v>
      </c>
      <c r="Q12">
        <f>IF(OR(People!$A$10="",'Training Matrix'!T$6=""),0,COUNTIFS(Plan_Role,People!$D$10,Plan_Course,'Training Matrix'!T$6)+COUNTIFS(Plan_Role,"All employees",Plan_Course,'Training Matrix'!T$6))</f>
        <v>0</v>
      </c>
      <c r="R12">
        <f>IF(OR(People!$A$10="",'Training Matrix'!U$6=""),0,COUNTIFS(Plan_Role,People!$D$10,Plan_Course,'Training Matrix'!U$6)+COUNTIFS(Plan_Role,"All employees",Plan_Course,'Training Matrix'!U$6))</f>
        <v>0</v>
      </c>
      <c r="S12">
        <f>IF(OR(People!$A$10="",'Training Matrix'!V$6=""),0,COUNTIFS(Plan_Role,People!$D$10,Plan_Course,'Training Matrix'!V$6)+COUNTIFS(Plan_Role,"All employees",Plan_Course,'Training Matrix'!V$6))</f>
        <v>0</v>
      </c>
      <c r="T12">
        <f>IF(OR(People!$A$10="",'Training Matrix'!W$6=""),0,COUNTIFS(Plan_Role,People!$D$10,Plan_Course,'Training Matrix'!W$6)+COUNTIFS(Plan_Role,"All employees",Plan_Course,'Training Matrix'!W$6))</f>
        <v>0</v>
      </c>
      <c r="U12">
        <f>IF(OR(People!$A$10="",'Training Matrix'!X$6=""),0,COUNTIFS(Plan_Role,People!$D$10,Plan_Course,'Training Matrix'!X$6)+COUNTIFS(Plan_Role,"All employees",Plan_Course,'Training Matrix'!X$6))</f>
        <v>0</v>
      </c>
      <c r="V12">
        <f>IF(OR(People!$A$10="",'Training Matrix'!Y$6=""),0,COUNTIFS(Plan_Role,People!$D$10,Plan_Course,'Training Matrix'!Y$6)+COUNTIFS(Plan_Role,"All employees",Plan_Course,'Training Matrix'!Y$6))</f>
        <v>0</v>
      </c>
      <c r="W12">
        <f>IF(OR(People!$A$10="",'Training Matrix'!Z$6=""),0,COUNTIFS(Plan_Role,People!$D$10,Plan_Course,'Training Matrix'!Z$6)+COUNTIFS(Plan_Role,"All employees",Plan_Course,'Training Matrix'!Z$6))</f>
        <v>0</v>
      </c>
      <c r="X12">
        <f>IF(OR(People!$A$10="",'Training Matrix'!AA$6=""),0,COUNTIFS(Plan_Role,People!$D$10,Plan_Course,'Training Matrix'!AA$6)+COUNTIFS(Plan_Role,"All employees",Plan_Course,'Training Matrix'!AA$6))</f>
        <v>0</v>
      </c>
      <c r="AA12">
        <f>IF(E12=0,0,COUNTIFS(Rec_Emp,People!$A$10,Rec_Course,'Training Matrix'!H$6,Rec_Done,1))</f>
        <v>0</v>
      </c>
      <c r="AB12">
        <f>IF(F12=0,0,COUNTIFS(Rec_Emp,People!$A$10,Rec_Course,'Training Matrix'!I$6,Rec_Done,1))</f>
        <v>1</v>
      </c>
      <c r="AC12">
        <f>IF(G12=0,0,COUNTIFS(Rec_Emp,People!$A$10,Rec_Course,'Training Matrix'!J$6,Rec_Done,1))</f>
        <v>1</v>
      </c>
      <c r="AD12">
        <f>IF(H12=0,0,COUNTIFS(Rec_Emp,People!$A$10,Rec_Course,'Training Matrix'!K$6,Rec_Done,1))</f>
        <v>1</v>
      </c>
      <c r="AE12">
        <f>IF(I12=0,0,COUNTIFS(Rec_Emp,People!$A$10,Rec_Course,'Training Matrix'!L$6,Rec_Done,1))</f>
        <v>0</v>
      </c>
      <c r="AF12">
        <f>IF(J12=0,0,COUNTIFS(Rec_Emp,People!$A$10,Rec_Course,'Training Matrix'!M$6,Rec_Done,1))</f>
        <v>0</v>
      </c>
      <c r="AG12">
        <f>IF(K12=0,0,COUNTIFS(Rec_Emp,People!$A$10,Rec_Course,'Training Matrix'!N$6,Rec_Done,1))</f>
        <v>0</v>
      </c>
      <c r="AH12">
        <f>IF(L12=0,0,COUNTIFS(Rec_Emp,People!$A$10,Rec_Course,'Training Matrix'!O$6,Rec_Done,1))</f>
        <v>0</v>
      </c>
      <c r="AI12">
        <f>IF(M12=0,0,COUNTIFS(Rec_Emp,People!$A$10,Rec_Course,'Training Matrix'!P$6,Rec_Done,1))</f>
        <v>0</v>
      </c>
      <c r="AJ12">
        <f>IF(N12=0,0,COUNTIFS(Rec_Emp,People!$A$10,Rec_Course,'Training Matrix'!Q$6,Rec_Done,1))</f>
        <v>0</v>
      </c>
      <c r="AK12">
        <f>IF(O12=0,0,COUNTIFS(Rec_Emp,People!$A$10,Rec_Course,'Training Matrix'!R$6,Rec_Done,1))</f>
        <v>0</v>
      </c>
      <c r="AL12">
        <f>IF(P12=0,0,COUNTIFS(Rec_Emp,People!$A$10,Rec_Course,'Training Matrix'!S$6,Rec_Done,1))</f>
        <v>0</v>
      </c>
      <c r="AM12">
        <f>IF(Q12=0,0,COUNTIFS(Rec_Emp,People!$A$10,Rec_Course,'Training Matrix'!T$6,Rec_Done,1))</f>
        <v>0</v>
      </c>
      <c r="AN12">
        <f>IF(R12=0,0,COUNTIFS(Rec_Emp,People!$A$10,Rec_Course,'Training Matrix'!U$6,Rec_Done,1))</f>
        <v>0</v>
      </c>
      <c r="AO12">
        <f>IF(S12=0,0,COUNTIFS(Rec_Emp,People!$A$10,Rec_Course,'Training Matrix'!V$6,Rec_Done,1))</f>
        <v>0</v>
      </c>
      <c r="AP12">
        <f>IF(T12=0,0,COUNTIFS(Rec_Emp,People!$A$10,Rec_Course,'Training Matrix'!W$6,Rec_Done,1))</f>
        <v>0</v>
      </c>
      <c r="AQ12">
        <f>IF(U12=0,0,COUNTIFS(Rec_Emp,People!$A$10,Rec_Course,'Training Matrix'!X$6,Rec_Done,1))</f>
        <v>0</v>
      </c>
      <c r="AR12">
        <f>IF(V12=0,0,COUNTIFS(Rec_Emp,People!$A$10,Rec_Course,'Training Matrix'!Y$6,Rec_Done,1))</f>
        <v>0</v>
      </c>
      <c r="AS12">
        <f>IF(W12=0,0,COUNTIFS(Rec_Emp,People!$A$10,Rec_Course,'Training Matrix'!Z$6,Rec_Done,1))</f>
        <v>0</v>
      </c>
      <c r="AT12">
        <f>IF(X12=0,0,COUNTIFS(Rec_Emp,People!$A$10,Rec_Course,'Training Matrix'!AA$6,Rec_Done,1))</f>
        <v>0</v>
      </c>
      <c r="AW12">
        <f ca="1">IF(AA12=0,0,COUNTIFS(Rec_Emp,People!$A$10,Rec_Course,'Training Matrix'!H$6,Rec_Done,1,Rec_Exp,"&gt;="&amp;TODAY()))</f>
        <v>0</v>
      </c>
      <c r="AX12">
        <f ca="1">IF(AB12=0,0,COUNTIFS(Rec_Emp,People!$A$10,Rec_Course,'Training Matrix'!I$6,Rec_Done,1,Rec_Exp,"&gt;="&amp;TODAY()))</f>
        <v>1</v>
      </c>
      <c r="AY12">
        <f ca="1">IF(AC12=0,0,COUNTIFS(Rec_Emp,People!$A$10,Rec_Course,'Training Matrix'!J$6,Rec_Done,1,Rec_Exp,"&gt;="&amp;TODAY()))</f>
        <v>1</v>
      </c>
      <c r="AZ12">
        <f ca="1">IF(AD12=0,0,COUNTIFS(Rec_Emp,People!$A$10,Rec_Course,'Training Matrix'!K$6,Rec_Done,1,Rec_Exp,"&gt;="&amp;TODAY()))</f>
        <v>1</v>
      </c>
      <c r="BA12">
        <f ca="1">IF(AE12=0,0,COUNTIFS(Rec_Emp,People!$A$10,Rec_Course,'Training Matrix'!L$6,Rec_Done,1,Rec_Exp,"&gt;="&amp;TODAY()))</f>
        <v>0</v>
      </c>
      <c r="BB12">
        <f ca="1">IF(AF12=0,0,COUNTIFS(Rec_Emp,People!$A$10,Rec_Course,'Training Matrix'!M$6,Rec_Done,1,Rec_Exp,"&gt;="&amp;TODAY()))</f>
        <v>0</v>
      </c>
      <c r="BC12">
        <f ca="1">IF(AG12=0,0,COUNTIFS(Rec_Emp,People!$A$10,Rec_Course,'Training Matrix'!N$6,Rec_Done,1,Rec_Exp,"&gt;="&amp;TODAY()))</f>
        <v>0</v>
      </c>
      <c r="BD12">
        <f ca="1">IF(AH12=0,0,COUNTIFS(Rec_Emp,People!$A$10,Rec_Course,'Training Matrix'!O$6,Rec_Done,1,Rec_Exp,"&gt;="&amp;TODAY()))</f>
        <v>0</v>
      </c>
      <c r="BE12">
        <f ca="1">IF(AI12=0,0,COUNTIFS(Rec_Emp,People!$A$10,Rec_Course,'Training Matrix'!P$6,Rec_Done,1,Rec_Exp,"&gt;="&amp;TODAY()))</f>
        <v>0</v>
      </c>
      <c r="BF12">
        <f ca="1">IF(AJ12=0,0,COUNTIFS(Rec_Emp,People!$A$10,Rec_Course,'Training Matrix'!Q$6,Rec_Done,1,Rec_Exp,"&gt;="&amp;TODAY()))</f>
        <v>0</v>
      </c>
      <c r="BG12">
        <f ca="1">IF(AK12=0,0,COUNTIFS(Rec_Emp,People!$A$10,Rec_Course,'Training Matrix'!R$6,Rec_Done,1,Rec_Exp,"&gt;="&amp;TODAY()))</f>
        <v>0</v>
      </c>
      <c r="BH12">
        <f ca="1">IF(AL12=0,0,COUNTIFS(Rec_Emp,People!$A$10,Rec_Course,'Training Matrix'!S$6,Rec_Done,1,Rec_Exp,"&gt;="&amp;TODAY()))</f>
        <v>0</v>
      </c>
      <c r="BI12">
        <f ca="1">IF(AM12=0,0,COUNTIFS(Rec_Emp,People!$A$10,Rec_Course,'Training Matrix'!T$6,Rec_Done,1,Rec_Exp,"&gt;="&amp;TODAY()))</f>
        <v>0</v>
      </c>
      <c r="BJ12">
        <f ca="1">IF(AN12=0,0,COUNTIFS(Rec_Emp,People!$A$10,Rec_Course,'Training Matrix'!U$6,Rec_Done,1,Rec_Exp,"&gt;="&amp;TODAY()))</f>
        <v>0</v>
      </c>
      <c r="BK12">
        <f ca="1">IF(AO12=0,0,COUNTIFS(Rec_Emp,People!$A$10,Rec_Course,'Training Matrix'!V$6,Rec_Done,1,Rec_Exp,"&gt;="&amp;TODAY()))</f>
        <v>0</v>
      </c>
      <c r="BL12">
        <f ca="1">IF(AP12=0,0,COUNTIFS(Rec_Emp,People!$A$10,Rec_Course,'Training Matrix'!W$6,Rec_Done,1,Rec_Exp,"&gt;="&amp;TODAY()))</f>
        <v>0</v>
      </c>
      <c r="BM12">
        <f ca="1">IF(AQ12=0,0,COUNTIFS(Rec_Emp,People!$A$10,Rec_Course,'Training Matrix'!X$6,Rec_Done,1,Rec_Exp,"&gt;="&amp;TODAY()))</f>
        <v>0</v>
      </c>
      <c r="BN12">
        <f ca="1">IF(AR12=0,0,COUNTIFS(Rec_Emp,People!$A$10,Rec_Course,'Training Matrix'!Y$6,Rec_Done,1,Rec_Exp,"&gt;="&amp;TODAY()))</f>
        <v>0</v>
      </c>
      <c r="BO12">
        <f ca="1">IF(AS12=0,0,COUNTIFS(Rec_Emp,People!$A$10,Rec_Course,'Training Matrix'!Z$6,Rec_Done,1,Rec_Exp,"&gt;="&amp;TODAY()))</f>
        <v>0</v>
      </c>
      <c r="BP12">
        <f ca="1">IF(AT12=0,0,COUNTIFS(Rec_Emp,People!$A$10,Rec_Course,'Training Matrix'!AA$6,Rec_Done,1,Rec_Exp,"&gt;="&amp;TODAY()))</f>
        <v>0</v>
      </c>
      <c r="BS12">
        <f ca="1">IF(AW12=0,0,COUNTIFS(Rec_Emp,People!$A$10,Rec_Course,'Training Matrix'!H$6,Rec_Done,1,Rec_Exp,"&gt;"&amp;(TODAY()+WarnDays)))</f>
        <v>0</v>
      </c>
      <c r="BT12">
        <f ca="1">IF(AX12=0,0,COUNTIFS(Rec_Emp,People!$A$10,Rec_Course,'Training Matrix'!I$6,Rec_Done,1,Rec_Exp,"&gt;"&amp;(TODAY()+WarnDays)))</f>
        <v>1</v>
      </c>
      <c r="BU12">
        <f ca="1">IF(AY12=0,0,COUNTIFS(Rec_Emp,People!$A$10,Rec_Course,'Training Matrix'!J$6,Rec_Done,1,Rec_Exp,"&gt;"&amp;(TODAY()+WarnDays)))</f>
        <v>1</v>
      </c>
      <c r="BV12">
        <f ca="1">IF(AZ12=0,0,COUNTIFS(Rec_Emp,People!$A$10,Rec_Course,'Training Matrix'!K$6,Rec_Done,1,Rec_Exp,"&gt;"&amp;(TODAY()+WarnDays)))</f>
        <v>1</v>
      </c>
      <c r="BW12">
        <f ca="1">IF(BA12=0,0,COUNTIFS(Rec_Emp,People!$A$10,Rec_Course,'Training Matrix'!L$6,Rec_Done,1,Rec_Exp,"&gt;"&amp;(TODAY()+WarnDays)))</f>
        <v>0</v>
      </c>
      <c r="BX12">
        <f ca="1">IF(BB12=0,0,COUNTIFS(Rec_Emp,People!$A$10,Rec_Course,'Training Matrix'!M$6,Rec_Done,1,Rec_Exp,"&gt;"&amp;(TODAY()+WarnDays)))</f>
        <v>0</v>
      </c>
      <c r="BY12">
        <f ca="1">IF(BC12=0,0,COUNTIFS(Rec_Emp,People!$A$10,Rec_Course,'Training Matrix'!N$6,Rec_Done,1,Rec_Exp,"&gt;"&amp;(TODAY()+WarnDays)))</f>
        <v>0</v>
      </c>
      <c r="BZ12">
        <f ca="1">IF(BD12=0,0,COUNTIFS(Rec_Emp,People!$A$10,Rec_Course,'Training Matrix'!O$6,Rec_Done,1,Rec_Exp,"&gt;"&amp;(TODAY()+WarnDays)))</f>
        <v>0</v>
      </c>
      <c r="CA12">
        <f ca="1">IF(BE12=0,0,COUNTIFS(Rec_Emp,People!$A$10,Rec_Course,'Training Matrix'!P$6,Rec_Done,1,Rec_Exp,"&gt;"&amp;(TODAY()+WarnDays)))</f>
        <v>0</v>
      </c>
      <c r="CB12">
        <f ca="1">IF(BF12=0,0,COUNTIFS(Rec_Emp,People!$A$10,Rec_Course,'Training Matrix'!Q$6,Rec_Done,1,Rec_Exp,"&gt;"&amp;(TODAY()+WarnDays)))</f>
        <v>0</v>
      </c>
      <c r="CC12">
        <f ca="1">IF(BG12=0,0,COUNTIFS(Rec_Emp,People!$A$10,Rec_Course,'Training Matrix'!R$6,Rec_Done,1,Rec_Exp,"&gt;"&amp;(TODAY()+WarnDays)))</f>
        <v>0</v>
      </c>
      <c r="CD12">
        <f ca="1">IF(BH12=0,0,COUNTIFS(Rec_Emp,People!$A$10,Rec_Course,'Training Matrix'!S$6,Rec_Done,1,Rec_Exp,"&gt;"&amp;(TODAY()+WarnDays)))</f>
        <v>0</v>
      </c>
      <c r="CE12">
        <f ca="1">IF(BI12=0,0,COUNTIFS(Rec_Emp,People!$A$10,Rec_Course,'Training Matrix'!T$6,Rec_Done,1,Rec_Exp,"&gt;"&amp;(TODAY()+WarnDays)))</f>
        <v>0</v>
      </c>
      <c r="CF12">
        <f ca="1">IF(BJ12=0,0,COUNTIFS(Rec_Emp,People!$A$10,Rec_Course,'Training Matrix'!U$6,Rec_Done,1,Rec_Exp,"&gt;"&amp;(TODAY()+WarnDays)))</f>
        <v>0</v>
      </c>
      <c r="CG12">
        <f ca="1">IF(BK12=0,0,COUNTIFS(Rec_Emp,People!$A$10,Rec_Course,'Training Matrix'!V$6,Rec_Done,1,Rec_Exp,"&gt;"&amp;(TODAY()+WarnDays)))</f>
        <v>0</v>
      </c>
      <c r="CH12">
        <f ca="1">IF(BL12=0,0,COUNTIFS(Rec_Emp,People!$A$10,Rec_Course,'Training Matrix'!W$6,Rec_Done,1,Rec_Exp,"&gt;"&amp;(TODAY()+WarnDays)))</f>
        <v>0</v>
      </c>
      <c r="CI12">
        <f ca="1">IF(BM12=0,0,COUNTIFS(Rec_Emp,People!$A$10,Rec_Course,'Training Matrix'!X$6,Rec_Done,1,Rec_Exp,"&gt;"&amp;(TODAY()+WarnDays)))</f>
        <v>0</v>
      </c>
      <c r="CJ12">
        <f ca="1">IF(BN12=0,0,COUNTIFS(Rec_Emp,People!$A$10,Rec_Course,'Training Matrix'!Y$6,Rec_Done,1,Rec_Exp,"&gt;"&amp;(TODAY()+WarnDays)))</f>
        <v>0</v>
      </c>
      <c r="CK12">
        <f ca="1">IF(BO12=0,0,COUNTIFS(Rec_Emp,People!$A$10,Rec_Course,'Training Matrix'!Z$6,Rec_Done,1,Rec_Exp,"&gt;"&amp;(TODAY()+WarnDays)))</f>
        <v>0</v>
      </c>
      <c r="CL12">
        <f ca="1">IF(BP12=0,0,COUNTIFS(Rec_Emp,People!$A$10,Rec_Course,'Training Matrix'!AA$6,Rec_Done,1,Rec_Exp,"&gt;"&amp;(TODAY()+WarnDays)))</f>
        <v>0</v>
      </c>
      <c r="CO12">
        <f>IF(OR(E12=0,AA12&gt;0),0,COUNTIFS(Rec_Emp,People!$A$10,Rec_Course,'Training Matrix'!H$6,Rec_Result,"Fail"))</f>
        <v>0</v>
      </c>
      <c r="CP12">
        <f>IF(OR(F12=0,AB12&gt;0),0,COUNTIFS(Rec_Emp,People!$A$10,Rec_Course,'Training Matrix'!I$6,Rec_Result,"Fail"))</f>
        <v>0</v>
      </c>
      <c r="CQ12">
        <f>IF(OR(G12=0,AC12&gt;0),0,COUNTIFS(Rec_Emp,People!$A$10,Rec_Course,'Training Matrix'!J$6,Rec_Result,"Fail"))</f>
        <v>0</v>
      </c>
      <c r="CR12">
        <f>IF(OR(H12=0,AD12&gt;0),0,COUNTIFS(Rec_Emp,People!$A$10,Rec_Course,'Training Matrix'!K$6,Rec_Result,"Fail"))</f>
        <v>0</v>
      </c>
      <c r="CS12">
        <f>IF(OR(I12=0,AE12&gt;0),0,COUNTIFS(Rec_Emp,People!$A$10,Rec_Course,'Training Matrix'!L$6,Rec_Result,"Fail"))</f>
        <v>0</v>
      </c>
      <c r="CT12">
        <f>IF(OR(J12=0,AF12&gt;0),0,COUNTIFS(Rec_Emp,People!$A$10,Rec_Course,'Training Matrix'!M$6,Rec_Result,"Fail"))</f>
        <v>0</v>
      </c>
      <c r="CU12">
        <f>IF(OR(K12=0,AG12&gt;0),0,COUNTIFS(Rec_Emp,People!$A$10,Rec_Course,'Training Matrix'!N$6,Rec_Result,"Fail"))</f>
        <v>0</v>
      </c>
      <c r="CV12">
        <f>IF(OR(L12=0,AH12&gt;0),0,COUNTIFS(Rec_Emp,People!$A$10,Rec_Course,'Training Matrix'!O$6,Rec_Result,"Fail"))</f>
        <v>0</v>
      </c>
      <c r="CW12">
        <f>IF(OR(M12=0,AI12&gt;0),0,COUNTIFS(Rec_Emp,People!$A$10,Rec_Course,'Training Matrix'!P$6,Rec_Result,"Fail"))</f>
        <v>0</v>
      </c>
      <c r="CX12">
        <f>IF(OR(N12=0,AJ12&gt;0),0,COUNTIFS(Rec_Emp,People!$A$10,Rec_Course,'Training Matrix'!Q$6,Rec_Result,"Fail"))</f>
        <v>0</v>
      </c>
      <c r="CY12">
        <f>IF(OR(O12=0,AK12&gt;0),0,COUNTIFS(Rec_Emp,People!$A$10,Rec_Course,'Training Matrix'!R$6,Rec_Result,"Fail"))</f>
        <v>0</v>
      </c>
      <c r="CZ12">
        <f>IF(OR(P12=0,AL12&gt;0),0,COUNTIFS(Rec_Emp,People!$A$10,Rec_Course,'Training Matrix'!S$6,Rec_Result,"Fail"))</f>
        <v>0</v>
      </c>
      <c r="DA12">
        <f>IF(OR(Q12=0,AM12&gt;0),0,COUNTIFS(Rec_Emp,People!$A$10,Rec_Course,'Training Matrix'!T$6,Rec_Result,"Fail"))</f>
        <v>0</v>
      </c>
      <c r="DB12">
        <f>IF(OR(R12=0,AN12&gt;0),0,COUNTIFS(Rec_Emp,People!$A$10,Rec_Course,'Training Matrix'!U$6,Rec_Result,"Fail"))</f>
        <v>0</v>
      </c>
      <c r="DC12">
        <f>IF(OR(S12=0,AO12&gt;0),0,COUNTIFS(Rec_Emp,People!$A$10,Rec_Course,'Training Matrix'!V$6,Rec_Result,"Fail"))</f>
        <v>0</v>
      </c>
      <c r="DD12">
        <f>IF(OR(T12=0,AP12&gt;0),0,COUNTIFS(Rec_Emp,People!$A$10,Rec_Course,'Training Matrix'!W$6,Rec_Result,"Fail"))</f>
        <v>0</v>
      </c>
      <c r="DE12">
        <f>IF(OR(U12=0,AQ12&gt;0),0,COUNTIFS(Rec_Emp,People!$A$10,Rec_Course,'Training Matrix'!X$6,Rec_Result,"Fail"))</f>
        <v>0</v>
      </c>
      <c r="DF12">
        <f>IF(OR(V12=0,AR12&gt;0),0,COUNTIFS(Rec_Emp,People!$A$10,Rec_Course,'Training Matrix'!Y$6,Rec_Result,"Fail"))</f>
        <v>0</v>
      </c>
      <c r="DG12">
        <f>IF(OR(W12=0,AS12&gt;0),0,COUNTIFS(Rec_Emp,People!$A$10,Rec_Course,'Training Matrix'!Z$6,Rec_Result,"Fail"))</f>
        <v>0</v>
      </c>
      <c r="DH12">
        <f>IF(OR(X12=0,AT12&gt;0),0,COUNTIFS(Rec_Emp,People!$A$10,Rec_Course,'Training Matrix'!AA$6,Rec_Result,"Fail"))</f>
        <v>0</v>
      </c>
      <c r="DK12">
        <f>IF(OR(E12=0,AA12&gt;0),0,IFERROR(AVERAGEIFS(Plan_End,Plan_Role,People!$D$10,Plan_Course,'Training Matrix'!H$6,Plan_Sched,"Window"),IFERROR(AVERAGEIFS(Plan_End,Plan_Role,"All employees",Plan_Course,'Training Matrix'!H$6,Plan_Sched,"Window"),0)))</f>
        <v>0</v>
      </c>
      <c r="DL12">
        <f>IF(OR(F12=0,AB12&gt;0),0,IFERROR(AVERAGEIFS(Plan_End,Plan_Role,People!$D$10,Plan_Course,'Training Matrix'!I$6,Plan_Sched,"Window"),IFERROR(AVERAGEIFS(Plan_End,Plan_Role,"All employees",Plan_Course,'Training Matrix'!I$6,Plan_Sched,"Window"),0)))</f>
        <v>0</v>
      </c>
      <c r="DM12">
        <f>IF(OR(G12=0,AC12&gt;0),0,IFERROR(AVERAGEIFS(Plan_End,Plan_Role,People!$D$10,Plan_Course,'Training Matrix'!J$6,Plan_Sched,"Window"),IFERROR(AVERAGEIFS(Plan_End,Plan_Role,"All employees",Plan_Course,'Training Matrix'!J$6,Plan_Sched,"Window"),0)))</f>
        <v>0</v>
      </c>
      <c r="DN12">
        <f>IF(OR(H12=0,AD12&gt;0),0,IFERROR(AVERAGEIFS(Plan_End,Plan_Role,People!$D$10,Plan_Course,'Training Matrix'!K$6,Plan_Sched,"Window"),IFERROR(AVERAGEIFS(Plan_End,Plan_Role,"All employees",Plan_Course,'Training Matrix'!K$6,Plan_Sched,"Window"),0)))</f>
        <v>0</v>
      </c>
      <c r="DO12">
        <f>IF(OR(I12=0,AE12&gt;0),0,IFERROR(AVERAGEIFS(Plan_End,Plan_Role,People!$D$10,Plan_Course,'Training Matrix'!L$6,Plan_Sched,"Window"),IFERROR(AVERAGEIFS(Plan_End,Plan_Role,"All employees",Plan_Course,'Training Matrix'!L$6,Plan_Sched,"Window"),0)))</f>
        <v>0</v>
      </c>
      <c r="DP12">
        <f>IF(OR(J12=0,AF12&gt;0),0,IFERROR(AVERAGEIFS(Plan_End,Plan_Role,People!$D$10,Plan_Course,'Training Matrix'!M$6,Plan_Sched,"Window"),IFERROR(AVERAGEIFS(Plan_End,Plan_Role,"All employees",Plan_Course,'Training Matrix'!M$6,Plan_Sched,"Window"),0)))</f>
        <v>0</v>
      </c>
      <c r="DQ12">
        <f>IF(OR(K12=0,AG12&gt;0),0,IFERROR(AVERAGEIFS(Plan_End,Plan_Role,People!$D$10,Plan_Course,'Training Matrix'!N$6,Plan_Sched,"Window"),IFERROR(AVERAGEIFS(Plan_End,Plan_Role,"All employees",Plan_Course,'Training Matrix'!N$6,Plan_Sched,"Window"),0)))</f>
        <v>0</v>
      </c>
      <c r="DR12">
        <f>IF(OR(L12=0,AH12&gt;0),0,IFERROR(AVERAGEIFS(Plan_End,Plan_Role,People!$D$10,Plan_Course,'Training Matrix'!O$6,Plan_Sched,"Window"),IFERROR(AVERAGEIFS(Plan_End,Plan_Role,"All employees",Plan_Course,'Training Matrix'!O$6,Plan_Sched,"Window"),0)))</f>
        <v>0</v>
      </c>
      <c r="DS12">
        <f>IF(OR(M12=0,AI12&gt;0),0,IFERROR(AVERAGEIFS(Plan_End,Plan_Role,People!$D$10,Plan_Course,'Training Matrix'!P$6,Plan_Sched,"Window"),IFERROR(AVERAGEIFS(Plan_End,Plan_Role,"All employees",Plan_Course,'Training Matrix'!P$6,Plan_Sched,"Window"),0)))</f>
        <v>0</v>
      </c>
      <c r="DT12">
        <f>IF(OR(N12=0,AJ12&gt;0),0,IFERROR(AVERAGEIFS(Plan_End,Plan_Role,People!$D$10,Plan_Course,'Training Matrix'!Q$6,Plan_Sched,"Window"),IFERROR(AVERAGEIFS(Plan_End,Plan_Role,"All employees",Plan_Course,'Training Matrix'!Q$6,Plan_Sched,"Window"),0)))</f>
        <v>0</v>
      </c>
      <c r="DU12">
        <f>IF(OR(O12=0,AK12&gt;0),0,IFERROR(AVERAGEIFS(Plan_End,Plan_Role,People!$D$10,Plan_Course,'Training Matrix'!R$6,Plan_Sched,"Window"),IFERROR(AVERAGEIFS(Plan_End,Plan_Role,"All employees",Plan_Course,'Training Matrix'!R$6,Plan_Sched,"Window"),0)))</f>
        <v>0</v>
      </c>
      <c r="DV12">
        <f>IF(OR(P12=0,AL12&gt;0),0,IFERROR(AVERAGEIFS(Plan_End,Plan_Role,People!$D$10,Plan_Course,'Training Matrix'!S$6,Plan_Sched,"Window"),IFERROR(AVERAGEIFS(Plan_End,Plan_Role,"All employees",Plan_Course,'Training Matrix'!S$6,Plan_Sched,"Window"),0)))</f>
        <v>0</v>
      </c>
      <c r="DW12">
        <f>IF(OR(Q12=0,AM12&gt;0),0,IFERROR(AVERAGEIFS(Plan_End,Plan_Role,People!$D$10,Plan_Course,'Training Matrix'!T$6,Plan_Sched,"Window"),IFERROR(AVERAGEIFS(Plan_End,Plan_Role,"All employees",Plan_Course,'Training Matrix'!T$6,Plan_Sched,"Window"),0)))</f>
        <v>0</v>
      </c>
      <c r="DX12">
        <f>IF(OR(R12=0,AN12&gt;0),0,IFERROR(AVERAGEIFS(Plan_End,Plan_Role,People!$D$10,Plan_Course,'Training Matrix'!U$6,Plan_Sched,"Window"),IFERROR(AVERAGEIFS(Plan_End,Plan_Role,"All employees",Plan_Course,'Training Matrix'!U$6,Plan_Sched,"Window"),0)))</f>
        <v>0</v>
      </c>
      <c r="DY12">
        <f>IF(OR(S12=0,AO12&gt;0),0,IFERROR(AVERAGEIFS(Plan_End,Plan_Role,People!$D$10,Plan_Course,'Training Matrix'!V$6,Plan_Sched,"Window"),IFERROR(AVERAGEIFS(Plan_End,Plan_Role,"All employees",Plan_Course,'Training Matrix'!V$6,Plan_Sched,"Window"),0)))</f>
        <v>0</v>
      </c>
      <c r="DZ12">
        <f>IF(OR(T12=0,AP12&gt;0),0,IFERROR(AVERAGEIFS(Plan_End,Plan_Role,People!$D$10,Plan_Course,'Training Matrix'!W$6,Plan_Sched,"Window"),IFERROR(AVERAGEIFS(Plan_End,Plan_Role,"All employees",Plan_Course,'Training Matrix'!W$6,Plan_Sched,"Window"),0)))</f>
        <v>0</v>
      </c>
      <c r="EA12">
        <f>IF(OR(U12=0,AQ12&gt;0),0,IFERROR(AVERAGEIFS(Plan_End,Plan_Role,People!$D$10,Plan_Course,'Training Matrix'!X$6,Plan_Sched,"Window"),IFERROR(AVERAGEIFS(Plan_End,Plan_Role,"All employees",Plan_Course,'Training Matrix'!X$6,Plan_Sched,"Window"),0)))</f>
        <v>0</v>
      </c>
      <c r="EB12">
        <f>IF(OR(V12=0,AR12&gt;0),0,IFERROR(AVERAGEIFS(Plan_End,Plan_Role,People!$D$10,Plan_Course,'Training Matrix'!Y$6,Plan_Sched,"Window"),IFERROR(AVERAGEIFS(Plan_End,Plan_Role,"All employees",Plan_Course,'Training Matrix'!Y$6,Plan_Sched,"Window"),0)))</f>
        <v>0</v>
      </c>
      <c r="EC12">
        <f>IF(OR(W12=0,AS12&gt;0),0,IFERROR(AVERAGEIFS(Plan_End,Plan_Role,People!$D$10,Plan_Course,'Training Matrix'!Z$6,Plan_Sched,"Window"),IFERROR(AVERAGEIFS(Plan_End,Plan_Role,"All employees",Plan_Course,'Training Matrix'!Z$6,Plan_Sched,"Window"),0)))</f>
        <v>0</v>
      </c>
      <c r="ED12">
        <f>IF(OR(X12=0,AT12&gt;0),0,IFERROR(AVERAGEIFS(Plan_End,Plan_Role,People!$D$10,Plan_Course,'Training Matrix'!AA$6,Plan_Sched,"Window"),IFERROR(AVERAGEIFS(Plan_End,Plan_Role,"All employees",Plan_Course,'Training Matrix'!AA$6,Plan_Sched,"Window"),0)))</f>
        <v>0</v>
      </c>
      <c r="EG12">
        <f>IF(OR(E12=0,AA12&gt;0),0,IFERROR(AVERAGEIFS(Plan_Days,Plan_Role,People!$D$10,Plan_Course,'Training Matrix'!H$6,Plan_Sched,"Within days of hire"),IFERROR(AVERAGEIFS(Plan_Days,Plan_Role,"All employees",Plan_Course,'Training Matrix'!H$6,Plan_Sched,"Within days of hire"),0)))</f>
        <v>0</v>
      </c>
      <c r="EH12">
        <f>IF(OR(F12=0,AB12&gt;0),0,IFERROR(AVERAGEIFS(Plan_Days,Plan_Role,People!$D$10,Plan_Course,'Training Matrix'!I$6,Plan_Sched,"Within days of hire"),IFERROR(AVERAGEIFS(Plan_Days,Plan_Role,"All employees",Plan_Course,'Training Matrix'!I$6,Plan_Sched,"Within days of hire"),0)))</f>
        <v>0</v>
      </c>
      <c r="EI12">
        <f>IF(OR(G12=0,AC12&gt;0),0,IFERROR(AVERAGEIFS(Plan_Days,Plan_Role,People!$D$10,Plan_Course,'Training Matrix'!J$6,Plan_Sched,"Within days of hire"),IFERROR(AVERAGEIFS(Plan_Days,Plan_Role,"All employees",Plan_Course,'Training Matrix'!J$6,Plan_Sched,"Within days of hire"),0)))</f>
        <v>0</v>
      </c>
      <c r="EJ12">
        <f>IF(OR(H12=0,AD12&gt;0),0,IFERROR(AVERAGEIFS(Plan_Days,Plan_Role,People!$D$10,Plan_Course,'Training Matrix'!K$6,Plan_Sched,"Within days of hire"),IFERROR(AVERAGEIFS(Plan_Days,Plan_Role,"All employees",Plan_Course,'Training Matrix'!K$6,Plan_Sched,"Within days of hire"),0)))</f>
        <v>0</v>
      </c>
      <c r="EK12">
        <f>IF(OR(I12=0,AE12&gt;0),0,IFERROR(AVERAGEIFS(Plan_Days,Plan_Role,People!$D$10,Plan_Course,'Training Matrix'!L$6,Plan_Sched,"Within days of hire"),IFERROR(AVERAGEIFS(Plan_Days,Plan_Role,"All employees",Plan_Course,'Training Matrix'!L$6,Plan_Sched,"Within days of hire"),0)))</f>
        <v>0</v>
      </c>
      <c r="EL12">
        <f>IF(OR(J12=0,AF12&gt;0),0,IFERROR(AVERAGEIFS(Plan_Days,Plan_Role,People!$D$10,Plan_Course,'Training Matrix'!M$6,Plan_Sched,"Within days of hire"),IFERROR(AVERAGEIFS(Plan_Days,Plan_Role,"All employees",Plan_Course,'Training Matrix'!M$6,Plan_Sched,"Within days of hire"),0)))</f>
        <v>0</v>
      </c>
      <c r="EM12">
        <f>IF(OR(K12=0,AG12&gt;0),0,IFERROR(AVERAGEIFS(Plan_Days,Plan_Role,People!$D$10,Plan_Course,'Training Matrix'!N$6,Plan_Sched,"Within days of hire"),IFERROR(AVERAGEIFS(Plan_Days,Plan_Role,"All employees",Plan_Course,'Training Matrix'!N$6,Plan_Sched,"Within days of hire"),0)))</f>
        <v>0</v>
      </c>
      <c r="EN12">
        <f>IF(OR(L12=0,AH12&gt;0),0,IFERROR(AVERAGEIFS(Plan_Days,Plan_Role,People!$D$10,Plan_Course,'Training Matrix'!O$6,Plan_Sched,"Within days of hire"),IFERROR(AVERAGEIFS(Plan_Days,Plan_Role,"All employees",Plan_Course,'Training Matrix'!O$6,Plan_Sched,"Within days of hire"),0)))</f>
        <v>0</v>
      </c>
      <c r="EO12">
        <f>IF(OR(M12=0,AI12&gt;0),0,IFERROR(AVERAGEIFS(Plan_Days,Plan_Role,People!$D$10,Plan_Course,'Training Matrix'!P$6,Plan_Sched,"Within days of hire"),IFERROR(AVERAGEIFS(Plan_Days,Plan_Role,"All employees",Plan_Course,'Training Matrix'!P$6,Plan_Sched,"Within days of hire"),0)))</f>
        <v>0</v>
      </c>
      <c r="EP12">
        <f>IF(OR(N12=0,AJ12&gt;0),0,IFERROR(AVERAGEIFS(Plan_Days,Plan_Role,People!$D$10,Plan_Course,'Training Matrix'!Q$6,Plan_Sched,"Within days of hire"),IFERROR(AVERAGEIFS(Plan_Days,Plan_Role,"All employees",Plan_Course,'Training Matrix'!Q$6,Plan_Sched,"Within days of hire"),0)))</f>
        <v>0</v>
      </c>
      <c r="EQ12">
        <f>IF(OR(O12=0,AK12&gt;0),0,IFERROR(AVERAGEIFS(Plan_Days,Plan_Role,People!$D$10,Plan_Course,'Training Matrix'!R$6,Plan_Sched,"Within days of hire"),IFERROR(AVERAGEIFS(Plan_Days,Plan_Role,"All employees",Plan_Course,'Training Matrix'!R$6,Plan_Sched,"Within days of hire"),0)))</f>
        <v>0</v>
      </c>
      <c r="ER12">
        <f>IF(OR(P12=0,AL12&gt;0),0,IFERROR(AVERAGEIFS(Plan_Days,Plan_Role,People!$D$10,Plan_Course,'Training Matrix'!S$6,Plan_Sched,"Within days of hire"),IFERROR(AVERAGEIFS(Plan_Days,Plan_Role,"All employees",Plan_Course,'Training Matrix'!S$6,Plan_Sched,"Within days of hire"),0)))</f>
        <v>0</v>
      </c>
      <c r="ES12">
        <f>IF(OR(Q12=0,AM12&gt;0),0,IFERROR(AVERAGEIFS(Plan_Days,Plan_Role,People!$D$10,Plan_Course,'Training Matrix'!T$6,Plan_Sched,"Within days of hire"),IFERROR(AVERAGEIFS(Plan_Days,Plan_Role,"All employees",Plan_Course,'Training Matrix'!T$6,Plan_Sched,"Within days of hire"),0)))</f>
        <v>0</v>
      </c>
      <c r="ET12">
        <f>IF(OR(R12=0,AN12&gt;0),0,IFERROR(AVERAGEIFS(Plan_Days,Plan_Role,People!$D$10,Plan_Course,'Training Matrix'!U$6,Plan_Sched,"Within days of hire"),IFERROR(AVERAGEIFS(Plan_Days,Plan_Role,"All employees",Plan_Course,'Training Matrix'!U$6,Plan_Sched,"Within days of hire"),0)))</f>
        <v>0</v>
      </c>
      <c r="EU12">
        <f>IF(OR(S12=0,AO12&gt;0),0,IFERROR(AVERAGEIFS(Plan_Days,Plan_Role,People!$D$10,Plan_Course,'Training Matrix'!V$6,Plan_Sched,"Within days of hire"),IFERROR(AVERAGEIFS(Plan_Days,Plan_Role,"All employees",Plan_Course,'Training Matrix'!V$6,Plan_Sched,"Within days of hire"),0)))</f>
        <v>0</v>
      </c>
      <c r="EV12">
        <f>IF(OR(T12=0,AP12&gt;0),0,IFERROR(AVERAGEIFS(Plan_Days,Plan_Role,People!$D$10,Plan_Course,'Training Matrix'!W$6,Plan_Sched,"Within days of hire"),IFERROR(AVERAGEIFS(Plan_Days,Plan_Role,"All employees",Plan_Course,'Training Matrix'!W$6,Plan_Sched,"Within days of hire"),0)))</f>
        <v>0</v>
      </c>
      <c r="EW12">
        <f>IF(OR(U12=0,AQ12&gt;0),0,IFERROR(AVERAGEIFS(Plan_Days,Plan_Role,People!$D$10,Plan_Course,'Training Matrix'!X$6,Plan_Sched,"Within days of hire"),IFERROR(AVERAGEIFS(Plan_Days,Plan_Role,"All employees",Plan_Course,'Training Matrix'!X$6,Plan_Sched,"Within days of hire"),0)))</f>
        <v>0</v>
      </c>
      <c r="EX12">
        <f>IF(OR(V12=0,AR12&gt;0),0,IFERROR(AVERAGEIFS(Plan_Days,Plan_Role,People!$D$10,Plan_Course,'Training Matrix'!Y$6,Plan_Sched,"Within days of hire"),IFERROR(AVERAGEIFS(Plan_Days,Plan_Role,"All employees",Plan_Course,'Training Matrix'!Y$6,Plan_Sched,"Within days of hire"),0)))</f>
        <v>0</v>
      </c>
      <c r="EY12">
        <f>IF(OR(W12=0,AS12&gt;0),0,IFERROR(AVERAGEIFS(Plan_Days,Plan_Role,People!$D$10,Plan_Course,'Training Matrix'!Z$6,Plan_Sched,"Within days of hire"),IFERROR(AVERAGEIFS(Plan_Days,Plan_Role,"All employees",Plan_Course,'Training Matrix'!Z$6,Plan_Sched,"Within days of hire"),0)))</f>
        <v>0</v>
      </c>
      <c r="EZ12">
        <f>IF(OR(X12=0,AT12&gt;0),0,IFERROR(AVERAGEIFS(Plan_Days,Plan_Role,People!$D$10,Plan_Course,'Training Matrix'!AA$6,Plan_Sched,"Within days of hire"),IFERROR(AVERAGEIFS(Plan_Days,Plan_Role,"All employees",Plan_Course,'Training Matrix'!AA$6,Plan_Sched,"Within days of hire"),0)))</f>
        <v>0</v>
      </c>
      <c r="FC12">
        <f>IF(OR(E12=0,AA12&gt;0),0,MAX(IF(AND(People!$F$10&lt;&gt;"",DK12&lt;People!$F$10),0,DK12),IF(AND(People!$F$10&lt;&gt;"",EG12&gt;0),People!$F$10+EG12,0)))</f>
        <v>0</v>
      </c>
      <c r="FD12">
        <f>IF(OR(F12=0,AB12&gt;0),0,MAX(IF(AND(People!$F$10&lt;&gt;"",DL12&lt;People!$F$10),0,DL12),IF(AND(People!$F$10&lt;&gt;"",EH12&gt;0),People!$F$10+EH12,0)))</f>
        <v>0</v>
      </c>
      <c r="FE12">
        <f>IF(OR(G12=0,AC12&gt;0),0,MAX(IF(AND(People!$F$10&lt;&gt;"",DM12&lt;People!$F$10),0,DM12),IF(AND(People!$F$10&lt;&gt;"",EI12&gt;0),People!$F$10+EI12,0)))</f>
        <v>0</v>
      </c>
      <c r="FF12">
        <f>IF(OR(H12=0,AD12&gt;0),0,MAX(IF(AND(People!$F$10&lt;&gt;"",DN12&lt;People!$F$10),0,DN12),IF(AND(People!$F$10&lt;&gt;"",EJ12&gt;0),People!$F$10+EJ12,0)))</f>
        <v>0</v>
      </c>
      <c r="FG12">
        <f>IF(OR(I12=0,AE12&gt;0),0,MAX(IF(AND(People!$F$10&lt;&gt;"",DO12&lt;People!$F$10),0,DO12),IF(AND(People!$F$10&lt;&gt;"",EK12&gt;0),People!$F$10+EK12,0)))</f>
        <v>0</v>
      </c>
      <c r="FH12">
        <f>IF(OR(J12=0,AF12&gt;0),0,MAX(IF(AND(People!$F$10&lt;&gt;"",DP12&lt;People!$F$10),0,DP12),IF(AND(People!$F$10&lt;&gt;"",EL12&gt;0),People!$F$10+EL12,0)))</f>
        <v>0</v>
      </c>
      <c r="FI12">
        <f>IF(OR(K12=0,AG12&gt;0),0,MAX(IF(AND(People!$F$10&lt;&gt;"",DQ12&lt;People!$F$10),0,DQ12),IF(AND(People!$F$10&lt;&gt;"",EM12&gt;0),People!$F$10+EM12,0)))</f>
        <v>0</v>
      </c>
      <c r="FJ12">
        <f>IF(OR(L12=0,AH12&gt;0),0,MAX(IF(AND(People!$F$10&lt;&gt;"",DR12&lt;People!$F$10),0,DR12),IF(AND(People!$F$10&lt;&gt;"",EN12&gt;0),People!$F$10+EN12,0)))</f>
        <v>0</v>
      </c>
      <c r="FK12">
        <f>IF(OR(M12=0,AI12&gt;0),0,MAX(IF(AND(People!$F$10&lt;&gt;"",DS12&lt;People!$F$10),0,DS12),IF(AND(People!$F$10&lt;&gt;"",EO12&gt;0),People!$F$10+EO12,0)))</f>
        <v>0</v>
      </c>
      <c r="FL12">
        <f>IF(OR(N12=0,AJ12&gt;0),0,MAX(IF(AND(People!$F$10&lt;&gt;"",DT12&lt;People!$F$10),0,DT12),IF(AND(People!$F$10&lt;&gt;"",EP12&gt;0),People!$F$10+EP12,0)))</f>
        <v>0</v>
      </c>
      <c r="FM12">
        <f>IF(OR(O12=0,AK12&gt;0),0,MAX(IF(AND(People!$F$10&lt;&gt;"",DU12&lt;People!$F$10),0,DU12),IF(AND(People!$F$10&lt;&gt;"",EQ12&gt;0),People!$F$10+EQ12,0)))</f>
        <v>0</v>
      </c>
      <c r="FN12">
        <f>IF(OR(P12=0,AL12&gt;0),0,MAX(IF(AND(People!$F$10&lt;&gt;"",DV12&lt;People!$F$10),0,DV12),IF(AND(People!$F$10&lt;&gt;"",ER12&gt;0),People!$F$10+ER12,0)))</f>
        <v>0</v>
      </c>
      <c r="FO12">
        <f>IF(OR(Q12=0,AM12&gt;0),0,MAX(IF(AND(People!$F$10&lt;&gt;"",DW12&lt;People!$F$10),0,DW12),IF(AND(People!$F$10&lt;&gt;"",ES12&gt;0),People!$F$10+ES12,0)))</f>
        <v>0</v>
      </c>
      <c r="FP12">
        <f>IF(OR(R12=0,AN12&gt;0),0,MAX(IF(AND(People!$F$10&lt;&gt;"",DX12&lt;People!$F$10),0,DX12),IF(AND(People!$F$10&lt;&gt;"",ET12&gt;0),People!$F$10+ET12,0)))</f>
        <v>0</v>
      </c>
      <c r="FQ12">
        <f>IF(OR(S12=0,AO12&gt;0),0,MAX(IF(AND(People!$F$10&lt;&gt;"",DY12&lt;People!$F$10),0,DY12),IF(AND(People!$F$10&lt;&gt;"",EU12&gt;0),People!$F$10+EU12,0)))</f>
        <v>0</v>
      </c>
      <c r="FR12">
        <f>IF(OR(T12=0,AP12&gt;0),0,MAX(IF(AND(People!$F$10&lt;&gt;"",DZ12&lt;People!$F$10),0,DZ12),IF(AND(People!$F$10&lt;&gt;"",EV12&gt;0),People!$F$10+EV12,0)))</f>
        <v>0</v>
      </c>
      <c r="FS12">
        <f>IF(OR(U12=0,AQ12&gt;0),0,MAX(IF(AND(People!$F$10&lt;&gt;"",EA12&lt;People!$F$10),0,EA12),IF(AND(People!$F$10&lt;&gt;"",EW12&gt;0),People!$F$10+EW12,0)))</f>
        <v>0</v>
      </c>
      <c r="FT12">
        <f>IF(OR(V12=0,AR12&gt;0),0,MAX(IF(AND(People!$F$10&lt;&gt;"",EB12&lt;People!$F$10),0,EB12),IF(AND(People!$F$10&lt;&gt;"",EX12&gt;0),People!$F$10+EX12,0)))</f>
        <v>0</v>
      </c>
      <c r="FU12">
        <f>IF(OR(W12=0,AS12&gt;0),0,MAX(IF(AND(People!$F$10&lt;&gt;"",EC12&lt;People!$F$10),0,EC12),IF(AND(People!$F$10&lt;&gt;"",EY12&gt;0),People!$F$10+EY12,0)))</f>
        <v>0</v>
      </c>
      <c r="FV12">
        <f>IF(OR(X12=0,AT12&gt;0),0,MAX(IF(AND(People!$F$10&lt;&gt;"",ED12&lt;People!$F$10),0,ED12),IF(AND(People!$F$10&lt;&gt;"",EZ12&gt;0),People!$F$10+EZ12,0)))</f>
        <v>0</v>
      </c>
    </row>
    <row r="13" spans="1:178" x14ac:dyDescent="0.3">
      <c r="E13">
        <f>IF(OR(People!$A$11="",'Training Matrix'!H$6=""),0,COUNTIFS(Plan_Role,People!$D$11,Plan_Course,'Training Matrix'!H$6)+COUNTIFS(Plan_Role,"All employees",Plan_Course,'Training Matrix'!H$6))</f>
        <v>1</v>
      </c>
      <c r="F13">
        <f>IF(OR(People!$A$11="",'Training Matrix'!I$6=""),0,COUNTIFS(Plan_Role,People!$D$11,Plan_Course,'Training Matrix'!I$6)+COUNTIFS(Plan_Role,"All employees",Plan_Course,'Training Matrix'!I$6))</f>
        <v>1</v>
      </c>
      <c r="G13">
        <f>IF(OR(People!$A$11="",'Training Matrix'!J$6=""),0,COUNTIFS(Plan_Role,People!$D$11,Plan_Course,'Training Matrix'!J$6)+COUNTIFS(Plan_Role,"All employees",Plan_Course,'Training Matrix'!J$6))</f>
        <v>1</v>
      </c>
      <c r="H13">
        <f>IF(OR(People!$A$11="",'Training Matrix'!K$6=""),0,COUNTIFS(Plan_Role,People!$D$11,Plan_Course,'Training Matrix'!K$6)+COUNTIFS(Plan_Role,"All employees",Plan_Course,'Training Matrix'!K$6))</f>
        <v>1</v>
      </c>
      <c r="I13">
        <f>IF(OR(People!$A$11="",'Training Matrix'!L$6=""),0,COUNTIFS(Plan_Role,People!$D$11,Plan_Course,'Training Matrix'!L$6)+COUNTIFS(Plan_Role,"All employees",Plan_Course,'Training Matrix'!L$6))</f>
        <v>0</v>
      </c>
      <c r="J13">
        <f>IF(OR(People!$A$11="",'Training Matrix'!M$6=""),0,COUNTIFS(Plan_Role,People!$D$11,Plan_Course,'Training Matrix'!M$6)+COUNTIFS(Plan_Role,"All employees",Plan_Course,'Training Matrix'!M$6))</f>
        <v>0</v>
      </c>
      <c r="K13">
        <f>IF(OR(People!$A$11="",'Training Matrix'!N$6=""),0,COUNTIFS(Plan_Role,People!$D$11,Plan_Course,'Training Matrix'!N$6)+COUNTIFS(Plan_Role,"All employees",Plan_Course,'Training Matrix'!N$6))</f>
        <v>0</v>
      </c>
      <c r="L13">
        <f>IF(OR(People!$A$11="",'Training Matrix'!O$6=""),0,COUNTIFS(Plan_Role,People!$D$11,Plan_Course,'Training Matrix'!O$6)+COUNTIFS(Plan_Role,"All employees",Plan_Course,'Training Matrix'!O$6))</f>
        <v>0</v>
      </c>
      <c r="M13">
        <f>IF(OR(People!$A$11="",'Training Matrix'!P$6=""),0,COUNTIFS(Plan_Role,People!$D$11,Plan_Course,'Training Matrix'!P$6)+COUNTIFS(Plan_Role,"All employees",Plan_Course,'Training Matrix'!P$6))</f>
        <v>0</v>
      </c>
      <c r="N13">
        <f>IF(OR(People!$A$11="",'Training Matrix'!Q$6=""),0,COUNTIFS(Plan_Role,People!$D$11,Plan_Course,'Training Matrix'!Q$6)+COUNTIFS(Plan_Role,"All employees",Plan_Course,'Training Matrix'!Q$6))</f>
        <v>0</v>
      </c>
      <c r="O13">
        <f>IF(OR(People!$A$11="",'Training Matrix'!R$6=""),0,COUNTIFS(Plan_Role,People!$D$11,Plan_Course,'Training Matrix'!R$6)+COUNTIFS(Plan_Role,"All employees",Plan_Course,'Training Matrix'!R$6))</f>
        <v>0</v>
      </c>
      <c r="P13">
        <f>IF(OR(People!$A$11="",'Training Matrix'!S$6=""),0,COUNTIFS(Plan_Role,People!$D$11,Plan_Course,'Training Matrix'!S$6)+COUNTIFS(Plan_Role,"All employees",Plan_Course,'Training Matrix'!S$6))</f>
        <v>0</v>
      </c>
      <c r="Q13">
        <f>IF(OR(People!$A$11="",'Training Matrix'!T$6=""),0,COUNTIFS(Plan_Role,People!$D$11,Plan_Course,'Training Matrix'!T$6)+COUNTIFS(Plan_Role,"All employees",Plan_Course,'Training Matrix'!T$6))</f>
        <v>0</v>
      </c>
      <c r="R13">
        <f>IF(OR(People!$A$11="",'Training Matrix'!U$6=""),0,COUNTIFS(Plan_Role,People!$D$11,Plan_Course,'Training Matrix'!U$6)+COUNTIFS(Plan_Role,"All employees",Plan_Course,'Training Matrix'!U$6))</f>
        <v>0</v>
      </c>
      <c r="S13">
        <f>IF(OR(People!$A$11="",'Training Matrix'!V$6=""),0,COUNTIFS(Plan_Role,People!$D$11,Plan_Course,'Training Matrix'!V$6)+COUNTIFS(Plan_Role,"All employees",Plan_Course,'Training Matrix'!V$6))</f>
        <v>0</v>
      </c>
      <c r="T13">
        <f>IF(OR(People!$A$11="",'Training Matrix'!W$6=""),0,COUNTIFS(Plan_Role,People!$D$11,Plan_Course,'Training Matrix'!W$6)+COUNTIFS(Plan_Role,"All employees",Plan_Course,'Training Matrix'!W$6))</f>
        <v>0</v>
      </c>
      <c r="U13">
        <f>IF(OR(People!$A$11="",'Training Matrix'!X$6=""),0,COUNTIFS(Plan_Role,People!$D$11,Plan_Course,'Training Matrix'!X$6)+COUNTIFS(Plan_Role,"All employees",Plan_Course,'Training Matrix'!X$6))</f>
        <v>0</v>
      </c>
      <c r="V13">
        <f>IF(OR(People!$A$11="",'Training Matrix'!Y$6=""),0,COUNTIFS(Plan_Role,People!$D$11,Plan_Course,'Training Matrix'!Y$6)+COUNTIFS(Plan_Role,"All employees",Plan_Course,'Training Matrix'!Y$6))</f>
        <v>0</v>
      </c>
      <c r="W13">
        <f>IF(OR(People!$A$11="",'Training Matrix'!Z$6=""),0,COUNTIFS(Plan_Role,People!$D$11,Plan_Course,'Training Matrix'!Z$6)+COUNTIFS(Plan_Role,"All employees",Plan_Course,'Training Matrix'!Z$6))</f>
        <v>0</v>
      </c>
      <c r="X13">
        <f>IF(OR(People!$A$11="",'Training Matrix'!AA$6=""),0,COUNTIFS(Plan_Role,People!$D$11,Plan_Course,'Training Matrix'!AA$6)+COUNTIFS(Plan_Role,"All employees",Plan_Course,'Training Matrix'!AA$6))</f>
        <v>0</v>
      </c>
      <c r="AA13">
        <f>IF(E13=0,0,COUNTIFS(Rec_Emp,People!$A$11,Rec_Course,'Training Matrix'!H$6,Rec_Done,1))</f>
        <v>1</v>
      </c>
      <c r="AB13">
        <f>IF(F13=0,0,COUNTIFS(Rec_Emp,People!$A$11,Rec_Course,'Training Matrix'!I$6,Rec_Done,1))</f>
        <v>1</v>
      </c>
      <c r="AC13">
        <f>IF(G13=0,0,COUNTIFS(Rec_Emp,People!$A$11,Rec_Course,'Training Matrix'!J$6,Rec_Done,1))</f>
        <v>1</v>
      </c>
      <c r="AD13">
        <f>IF(H13=0,0,COUNTIFS(Rec_Emp,People!$A$11,Rec_Course,'Training Matrix'!K$6,Rec_Done,1))</f>
        <v>1</v>
      </c>
      <c r="AE13">
        <f>IF(I13=0,0,COUNTIFS(Rec_Emp,People!$A$11,Rec_Course,'Training Matrix'!L$6,Rec_Done,1))</f>
        <v>0</v>
      </c>
      <c r="AF13">
        <f>IF(J13=0,0,COUNTIFS(Rec_Emp,People!$A$11,Rec_Course,'Training Matrix'!M$6,Rec_Done,1))</f>
        <v>0</v>
      </c>
      <c r="AG13">
        <f>IF(K13=0,0,COUNTIFS(Rec_Emp,People!$A$11,Rec_Course,'Training Matrix'!N$6,Rec_Done,1))</f>
        <v>0</v>
      </c>
      <c r="AH13">
        <f>IF(L13=0,0,COUNTIFS(Rec_Emp,People!$A$11,Rec_Course,'Training Matrix'!O$6,Rec_Done,1))</f>
        <v>0</v>
      </c>
      <c r="AI13">
        <f>IF(M13=0,0,COUNTIFS(Rec_Emp,People!$A$11,Rec_Course,'Training Matrix'!P$6,Rec_Done,1))</f>
        <v>0</v>
      </c>
      <c r="AJ13">
        <f>IF(N13=0,0,COUNTIFS(Rec_Emp,People!$A$11,Rec_Course,'Training Matrix'!Q$6,Rec_Done,1))</f>
        <v>0</v>
      </c>
      <c r="AK13">
        <f>IF(O13=0,0,COUNTIFS(Rec_Emp,People!$A$11,Rec_Course,'Training Matrix'!R$6,Rec_Done,1))</f>
        <v>0</v>
      </c>
      <c r="AL13">
        <f>IF(P13=0,0,COUNTIFS(Rec_Emp,People!$A$11,Rec_Course,'Training Matrix'!S$6,Rec_Done,1))</f>
        <v>0</v>
      </c>
      <c r="AM13">
        <f>IF(Q13=0,0,COUNTIFS(Rec_Emp,People!$A$11,Rec_Course,'Training Matrix'!T$6,Rec_Done,1))</f>
        <v>0</v>
      </c>
      <c r="AN13">
        <f>IF(R13=0,0,COUNTIFS(Rec_Emp,People!$A$11,Rec_Course,'Training Matrix'!U$6,Rec_Done,1))</f>
        <v>0</v>
      </c>
      <c r="AO13">
        <f>IF(S13=0,0,COUNTIFS(Rec_Emp,People!$A$11,Rec_Course,'Training Matrix'!V$6,Rec_Done,1))</f>
        <v>0</v>
      </c>
      <c r="AP13">
        <f>IF(T13=0,0,COUNTIFS(Rec_Emp,People!$A$11,Rec_Course,'Training Matrix'!W$6,Rec_Done,1))</f>
        <v>0</v>
      </c>
      <c r="AQ13">
        <f>IF(U13=0,0,COUNTIFS(Rec_Emp,People!$A$11,Rec_Course,'Training Matrix'!X$6,Rec_Done,1))</f>
        <v>0</v>
      </c>
      <c r="AR13">
        <f>IF(V13=0,0,COUNTIFS(Rec_Emp,People!$A$11,Rec_Course,'Training Matrix'!Y$6,Rec_Done,1))</f>
        <v>0</v>
      </c>
      <c r="AS13">
        <f>IF(W13=0,0,COUNTIFS(Rec_Emp,People!$A$11,Rec_Course,'Training Matrix'!Z$6,Rec_Done,1))</f>
        <v>0</v>
      </c>
      <c r="AT13">
        <f>IF(X13=0,0,COUNTIFS(Rec_Emp,People!$A$11,Rec_Course,'Training Matrix'!AA$6,Rec_Done,1))</f>
        <v>0</v>
      </c>
      <c r="AW13">
        <f ca="1">IF(AA13=0,0,COUNTIFS(Rec_Emp,People!$A$11,Rec_Course,'Training Matrix'!H$6,Rec_Done,1,Rec_Exp,"&gt;="&amp;TODAY()))</f>
        <v>1</v>
      </c>
      <c r="AX13">
        <f ca="1">IF(AB13=0,0,COUNTIFS(Rec_Emp,People!$A$11,Rec_Course,'Training Matrix'!I$6,Rec_Done,1,Rec_Exp,"&gt;="&amp;TODAY()))</f>
        <v>1</v>
      </c>
      <c r="AY13">
        <f ca="1">IF(AC13=0,0,COUNTIFS(Rec_Emp,People!$A$11,Rec_Course,'Training Matrix'!J$6,Rec_Done,1,Rec_Exp,"&gt;="&amp;TODAY()))</f>
        <v>1</v>
      </c>
      <c r="AZ13">
        <f ca="1">IF(AD13=0,0,COUNTIFS(Rec_Emp,People!$A$11,Rec_Course,'Training Matrix'!K$6,Rec_Done,1,Rec_Exp,"&gt;="&amp;TODAY()))</f>
        <v>1</v>
      </c>
      <c r="BA13">
        <f ca="1">IF(AE13=0,0,COUNTIFS(Rec_Emp,People!$A$11,Rec_Course,'Training Matrix'!L$6,Rec_Done,1,Rec_Exp,"&gt;="&amp;TODAY()))</f>
        <v>0</v>
      </c>
      <c r="BB13">
        <f ca="1">IF(AF13=0,0,COUNTIFS(Rec_Emp,People!$A$11,Rec_Course,'Training Matrix'!M$6,Rec_Done,1,Rec_Exp,"&gt;="&amp;TODAY()))</f>
        <v>0</v>
      </c>
      <c r="BC13">
        <f ca="1">IF(AG13=0,0,COUNTIFS(Rec_Emp,People!$A$11,Rec_Course,'Training Matrix'!N$6,Rec_Done,1,Rec_Exp,"&gt;="&amp;TODAY()))</f>
        <v>0</v>
      </c>
      <c r="BD13">
        <f ca="1">IF(AH13=0,0,COUNTIFS(Rec_Emp,People!$A$11,Rec_Course,'Training Matrix'!O$6,Rec_Done,1,Rec_Exp,"&gt;="&amp;TODAY()))</f>
        <v>0</v>
      </c>
      <c r="BE13">
        <f ca="1">IF(AI13=0,0,COUNTIFS(Rec_Emp,People!$A$11,Rec_Course,'Training Matrix'!P$6,Rec_Done,1,Rec_Exp,"&gt;="&amp;TODAY()))</f>
        <v>0</v>
      </c>
      <c r="BF13">
        <f ca="1">IF(AJ13=0,0,COUNTIFS(Rec_Emp,People!$A$11,Rec_Course,'Training Matrix'!Q$6,Rec_Done,1,Rec_Exp,"&gt;="&amp;TODAY()))</f>
        <v>0</v>
      </c>
      <c r="BG13">
        <f ca="1">IF(AK13=0,0,COUNTIFS(Rec_Emp,People!$A$11,Rec_Course,'Training Matrix'!R$6,Rec_Done,1,Rec_Exp,"&gt;="&amp;TODAY()))</f>
        <v>0</v>
      </c>
      <c r="BH13">
        <f ca="1">IF(AL13=0,0,COUNTIFS(Rec_Emp,People!$A$11,Rec_Course,'Training Matrix'!S$6,Rec_Done,1,Rec_Exp,"&gt;="&amp;TODAY()))</f>
        <v>0</v>
      </c>
      <c r="BI13">
        <f ca="1">IF(AM13=0,0,COUNTIFS(Rec_Emp,People!$A$11,Rec_Course,'Training Matrix'!T$6,Rec_Done,1,Rec_Exp,"&gt;="&amp;TODAY()))</f>
        <v>0</v>
      </c>
      <c r="BJ13">
        <f ca="1">IF(AN13=0,0,COUNTIFS(Rec_Emp,People!$A$11,Rec_Course,'Training Matrix'!U$6,Rec_Done,1,Rec_Exp,"&gt;="&amp;TODAY()))</f>
        <v>0</v>
      </c>
      <c r="BK13">
        <f ca="1">IF(AO13=0,0,COUNTIFS(Rec_Emp,People!$A$11,Rec_Course,'Training Matrix'!V$6,Rec_Done,1,Rec_Exp,"&gt;="&amp;TODAY()))</f>
        <v>0</v>
      </c>
      <c r="BL13">
        <f ca="1">IF(AP13=0,0,COUNTIFS(Rec_Emp,People!$A$11,Rec_Course,'Training Matrix'!W$6,Rec_Done,1,Rec_Exp,"&gt;="&amp;TODAY()))</f>
        <v>0</v>
      </c>
      <c r="BM13">
        <f ca="1">IF(AQ13=0,0,COUNTIFS(Rec_Emp,People!$A$11,Rec_Course,'Training Matrix'!X$6,Rec_Done,1,Rec_Exp,"&gt;="&amp;TODAY()))</f>
        <v>0</v>
      </c>
      <c r="BN13">
        <f ca="1">IF(AR13=0,0,COUNTIFS(Rec_Emp,People!$A$11,Rec_Course,'Training Matrix'!Y$6,Rec_Done,1,Rec_Exp,"&gt;="&amp;TODAY()))</f>
        <v>0</v>
      </c>
      <c r="BO13">
        <f ca="1">IF(AS13=0,0,COUNTIFS(Rec_Emp,People!$A$11,Rec_Course,'Training Matrix'!Z$6,Rec_Done,1,Rec_Exp,"&gt;="&amp;TODAY()))</f>
        <v>0</v>
      </c>
      <c r="BP13">
        <f ca="1">IF(AT13=0,0,COUNTIFS(Rec_Emp,People!$A$11,Rec_Course,'Training Matrix'!AA$6,Rec_Done,1,Rec_Exp,"&gt;="&amp;TODAY()))</f>
        <v>0</v>
      </c>
      <c r="BS13">
        <f ca="1">IF(AW13=0,0,COUNTIFS(Rec_Emp,People!$A$11,Rec_Course,'Training Matrix'!H$6,Rec_Done,1,Rec_Exp,"&gt;"&amp;(TODAY()+WarnDays)))</f>
        <v>1</v>
      </c>
      <c r="BT13">
        <f ca="1">IF(AX13=0,0,COUNTIFS(Rec_Emp,People!$A$11,Rec_Course,'Training Matrix'!I$6,Rec_Done,1,Rec_Exp,"&gt;"&amp;(TODAY()+WarnDays)))</f>
        <v>1</v>
      </c>
      <c r="BU13">
        <f ca="1">IF(AY13=0,0,COUNTIFS(Rec_Emp,People!$A$11,Rec_Course,'Training Matrix'!J$6,Rec_Done,1,Rec_Exp,"&gt;"&amp;(TODAY()+WarnDays)))</f>
        <v>1</v>
      </c>
      <c r="BV13">
        <f ca="1">IF(AZ13=0,0,COUNTIFS(Rec_Emp,People!$A$11,Rec_Course,'Training Matrix'!K$6,Rec_Done,1,Rec_Exp,"&gt;"&amp;(TODAY()+WarnDays)))</f>
        <v>1</v>
      </c>
      <c r="BW13">
        <f ca="1">IF(BA13=0,0,COUNTIFS(Rec_Emp,People!$A$11,Rec_Course,'Training Matrix'!L$6,Rec_Done,1,Rec_Exp,"&gt;"&amp;(TODAY()+WarnDays)))</f>
        <v>0</v>
      </c>
      <c r="BX13">
        <f ca="1">IF(BB13=0,0,COUNTIFS(Rec_Emp,People!$A$11,Rec_Course,'Training Matrix'!M$6,Rec_Done,1,Rec_Exp,"&gt;"&amp;(TODAY()+WarnDays)))</f>
        <v>0</v>
      </c>
      <c r="BY13">
        <f ca="1">IF(BC13=0,0,COUNTIFS(Rec_Emp,People!$A$11,Rec_Course,'Training Matrix'!N$6,Rec_Done,1,Rec_Exp,"&gt;"&amp;(TODAY()+WarnDays)))</f>
        <v>0</v>
      </c>
      <c r="BZ13">
        <f ca="1">IF(BD13=0,0,COUNTIFS(Rec_Emp,People!$A$11,Rec_Course,'Training Matrix'!O$6,Rec_Done,1,Rec_Exp,"&gt;"&amp;(TODAY()+WarnDays)))</f>
        <v>0</v>
      </c>
      <c r="CA13">
        <f ca="1">IF(BE13=0,0,COUNTIFS(Rec_Emp,People!$A$11,Rec_Course,'Training Matrix'!P$6,Rec_Done,1,Rec_Exp,"&gt;"&amp;(TODAY()+WarnDays)))</f>
        <v>0</v>
      </c>
      <c r="CB13">
        <f ca="1">IF(BF13=0,0,COUNTIFS(Rec_Emp,People!$A$11,Rec_Course,'Training Matrix'!Q$6,Rec_Done,1,Rec_Exp,"&gt;"&amp;(TODAY()+WarnDays)))</f>
        <v>0</v>
      </c>
      <c r="CC13">
        <f ca="1">IF(BG13=0,0,COUNTIFS(Rec_Emp,People!$A$11,Rec_Course,'Training Matrix'!R$6,Rec_Done,1,Rec_Exp,"&gt;"&amp;(TODAY()+WarnDays)))</f>
        <v>0</v>
      </c>
      <c r="CD13">
        <f ca="1">IF(BH13=0,0,COUNTIFS(Rec_Emp,People!$A$11,Rec_Course,'Training Matrix'!S$6,Rec_Done,1,Rec_Exp,"&gt;"&amp;(TODAY()+WarnDays)))</f>
        <v>0</v>
      </c>
      <c r="CE13">
        <f ca="1">IF(BI13=0,0,COUNTIFS(Rec_Emp,People!$A$11,Rec_Course,'Training Matrix'!T$6,Rec_Done,1,Rec_Exp,"&gt;"&amp;(TODAY()+WarnDays)))</f>
        <v>0</v>
      </c>
      <c r="CF13">
        <f ca="1">IF(BJ13=0,0,COUNTIFS(Rec_Emp,People!$A$11,Rec_Course,'Training Matrix'!U$6,Rec_Done,1,Rec_Exp,"&gt;"&amp;(TODAY()+WarnDays)))</f>
        <v>0</v>
      </c>
      <c r="CG13">
        <f ca="1">IF(BK13=0,0,COUNTIFS(Rec_Emp,People!$A$11,Rec_Course,'Training Matrix'!V$6,Rec_Done,1,Rec_Exp,"&gt;"&amp;(TODAY()+WarnDays)))</f>
        <v>0</v>
      </c>
      <c r="CH13">
        <f ca="1">IF(BL13=0,0,COUNTIFS(Rec_Emp,People!$A$11,Rec_Course,'Training Matrix'!W$6,Rec_Done,1,Rec_Exp,"&gt;"&amp;(TODAY()+WarnDays)))</f>
        <v>0</v>
      </c>
      <c r="CI13">
        <f ca="1">IF(BM13=0,0,COUNTIFS(Rec_Emp,People!$A$11,Rec_Course,'Training Matrix'!X$6,Rec_Done,1,Rec_Exp,"&gt;"&amp;(TODAY()+WarnDays)))</f>
        <v>0</v>
      </c>
      <c r="CJ13">
        <f ca="1">IF(BN13=0,0,COUNTIFS(Rec_Emp,People!$A$11,Rec_Course,'Training Matrix'!Y$6,Rec_Done,1,Rec_Exp,"&gt;"&amp;(TODAY()+WarnDays)))</f>
        <v>0</v>
      </c>
      <c r="CK13">
        <f ca="1">IF(BO13=0,0,COUNTIFS(Rec_Emp,People!$A$11,Rec_Course,'Training Matrix'!Z$6,Rec_Done,1,Rec_Exp,"&gt;"&amp;(TODAY()+WarnDays)))</f>
        <v>0</v>
      </c>
      <c r="CL13">
        <f ca="1">IF(BP13=0,0,COUNTIFS(Rec_Emp,People!$A$11,Rec_Course,'Training Matrix'!AA$6,Rec_Done,1,Rec_Exp,"&gt;"&amp;(TODAY()+WarnDays)))</f>
        <v>0</v>
      </c>
      <c r="CO13">
        <f>IF(OR(E13=0,AA13&gt;0),0,COUNTIFS(Rec_Emp,People!$A$11,Rec_Course,'Training Matrix'!H$6,Rec_Result,"Fail"))</f>
        <v>0</v>
      </c>
      <c r="CP13">
        <f>IF(OR(F13=0,AB13&gt;0),0,COUNTIFS(Rec_Emp,People!$A$11,Rec_Course,'Training Matrix'!I$6,Rec_Result,"Fail"))</f>
        <v>0</v>
      </c>
      <c r="CQ13">
        <f>IF(OR(G13=0,AC13&gt;0),0,COUNTIFS(Rec_Emp,People!$A$11,Rec_Course,'Training Matrix'!J$6,Rec_Result,"Fail"))</f>
        <v>0</v>
      </c>
      <c r="CR13">
        <f>IF(OR(H13=0,AD13&gt;0),0,COUNTIFS(Rec_Emp,People!$A$11,Rec_Course,'Training Matrix'!K$6,Rec_Result,"Fail"))</f>
        <v>0</v>
      </c>
      <c r="CS13">
        <f>IF(OR(I13=0,AE13&gt;0),0,COUNTIFS(Rec_Emp,People!$A$11,Rec_Course,'Training Matrix'!L$6,Rec_Result,"Fail"))</f>
        <v>0</v>
      </c>
      <c r="CT13">
        <f>IF(OR(J13=0,AF13&gt;0),0,COUNTIFS(Rec_Emp,People!$A$11,Rec_Course,'Training Matrix'!M$6,Rec_Result,"Fail"))</f>
        <v>0</v>
      </c>
      <c r="CU13">
        <f>IF(OR(K13=0,AG13&gt;0),0,COUNTIFS(Rec_Emp,People!$A$11,Rec_Course,'Training Matrix'!N$6,Rec_Result,"Fail"))</f>
        <v>0</v>
      </c>
      <c r="CV13">
        <f>IF(OR(L13=0,AH13&gt;0),0,COUNTIFS(Rec_Emp,People!$A$11,Rec_Course,'Training Matrix'!O$6,Rec_Result,"Fail"))</f>
        <v>0</v>
      </c>
      <c r="CW13">
        <f>IF(OR(M13=0,AI13&gt;0),0,COUNTIFS(Rec_Emp,People!$A$11,Rec_Course,'Training Matrix'!P$6,Rec_Result,"Fail"))</f>
        <v>0</v>
      </c>
      <c r="CX13">
        <f>IF(OR(N13=0,AJ13&gt;0),0,COUNTIFS(Rec_Emp,People!$A$11,Rec_Course,'Training Matrix'!Q$6,Rec_Result,"Fail"))</f>
        <v>0</v>
      </c>
      <c r="CY13">
        <f>IF(OR(O13=0,AK13&gt;0),0,COUNTIFS(Rec_Emp,People!$A$11,Rec_Course,'Training Matrix'!R$6,Rec_Result,"Fail"))</f>
        <v>0</v>
      </c>
      <c r="CZ13">
        <f>IF(OR(P13=0,AL13&gt;0),0,COUNTIFS(Rec_Emp,People!$A$11,Rec_Course,'Training Matrix'!S$6,Rec_Result,"Fail"))</f>
        <v>0</v>
      </c>
      <c r="DA13">
        <f>IF(OR(Q13=0,AM13&gt;0),0,COUNTIFS(Rec_Emp,People!$A$11,Rec_Course,'Training Matrix'!T$6,Rec_Result,"Fail"))</f>
        <v>0</v>
      </c>
      <c r="DB13">
        <f>IF(OR(R13=0,AN13&gt;0),0,COUNTIFS(Rec_Emp,People!$A$11,Rec_Course,'Training Matrix'!U$6,Rec_Result,"Fail"))</f>
        <v>0</v>
      </c>
      <c r="DC13">
        <f>IF(OR(S13=0,AO13&gt;0),0,COUNTIFS(Rec_Emp,People!$A$11,Rec_Course,'Training Matrix'!V$6,Rec_Result,"Fail"))</f>
        <v>0</v>
      </c>
      <c r="DD13">
        <f>IF(OR(T13=0,AP13&gt;0),0,COUNTIFS(Rec_Emp,People!$A$11,Rec_Course,'Training Matrix'!W$6,Rec_Result,"Fail"))</f>
        <v>0</v>
      </c>
      <c r="DE13">
        <f>IF(OR(U13=0,AQ13&gt;0),0,COUNTIFS(Rec_Emp,People!$A$11,Rec_Course,'Training Matrix'!X$6,Rec_Result,"Fail"))</f>
        <v>0</v>
      </c>
      <c r="DF13">
        <f>IF(OR(V13=0,AR13&gt;0),0,COUNTIFS(Rec_Emp,People!$A$11,Rec_Course,'Training Matrix'!Y$6,Rec_Result,"Fail"))</f>
        <v>0</v>
      </c>
      <c r="DG13">
        <f>IF(OR(W13=0,AS13&gt;0),0,COUNTIFS(Rec_Emp,People!$A$11,Rec_Course,'Training Matrix'!Z$6,Rec_Result,"Fail"))</f>
        <v>0</v>
      </c>
      <c r="DH13">
        <f>IF(OR(X13=0,AT13&gt;0),0,COUNTIFS(Rec_Emp,People!$A$11,Rec_Course,'Training Matrix'!AA$6,Rec_Result,"Fail"))</f>
        <v>0</v>
      </c>
      <c r="DK13">
        <f>IF(OR(E13=0,AA13&gt;0),0,IFERROR(AVERAGEIFS(Plan_End,Plan_Role,People!$D$11,Plan_Course,'Training Matrix'!H$6,Plan_Sched,"Window"),IFERROR(AVERAGEIFS(Plan_End,Plan_Role,"All employees",Plan_Course,'Training Matrix'!H$6,Plan_Sched,"Window"),0)))</f>
        <v>0</v>
      </c>
      <c r="DL13">
        <f>IF(OR(F13=0,AB13&gt;0),0,IFERROR(AVERAGEIFS(Plan_End,Plan_Role,People!$D$11,Plan_Course,'Training Matrix'!I$6,Plan_Sched,"Window"),IFERROR(AVERAGEIFS(Plan_End,Plan_Role,"All employees",Plan_Course,'Training Matrix'!I$6,Plan_Sched,"Window"),0)))</f>
        <v>0</v>
      </c>
      <c r="DM13">
        <f>IF(OR(G13=0,AC13&gt;0),0,IFERROR(AVERAGEIFS(Plan_End,Plan_Role,People!$D$11,Plan_Course,'Training Matrix'!J$6,Plan_Sched,"Window"),IFERROR(AVERAGEIFS(Plan_End,Plan_Role,"All employees",Plan_Course,'Training Matrix'!J$6,Plan_Sched,"Window"),0)))</f>
        <v>0</v>
      </c>
      <c r="DN13">
        <f>IF(OR(H13=0,AD13&gt;0),0,IFERROR(AVERAGEIFS(Plan_End,Plan_Role,People!$D$11,Plan_Course,'Training Matrix'!K$6,Plan_Sched,"Window"),IFERROR(AVERAGEIFS(Plan_End,Plan_Role,"All employees",Plan_Course,'Training Matrix'!K$6,Plan_Sched,"Window"),0)))</f>
        <v>0</v>
      </c>
      <c r="DO13">
        <f>IF(OR(I13=0,AE13&gt;0),0,IFERROR(AVERAGEIFS(Plan_End,Plan_Role,People!$D$11,Plan_Course,'Training Matrix'!L$6,Plan_Sched,"Window"),IFERROR(AVERAGEIFS(Plan_End,Plan_Role,"All employees",Plan_Course,'Training Matrix'!L$6,Plan_Sched,"Window"),0)))</f>
        <v>0</v>
      </c>
      <c r="DP13">
        <f>IF(OR(J13=0,AF13&gt;0),0,IFERROR(AVERAGEIFS(Plan_End,Plan_Role,People!$D$11,Plan_Course,'Training Matrix'!M$6,Plan_Sched,"Window"),IFERROR(AVERAGEIFS(Plan_End,Plan_Role,"All employees",Plan_Course,'Training Matrix'!M$6,Plan_Sched,"Window"),0)))</f>
        <v>0</v>
      </c>
      <c r="DQ13">
        <f>IF(OR(K13=0,AG13&gt;0),0,IFERROR(AVERAGEIFS(Plan_End,Plan_Role,People!$D$11,Plan_Course,'Training Matrix'!N$6,Plan_Sched,"Window"),IFERROR(AVERAGEIFS(Plan_End,Plan_Role,"All employees",Plan_Course,'Training Matrix'!N$6,Plan_Sched,"Window"),0)))</f>
        <v>0</v>
      </c>
      <c r="DR13">
        <f>IF(OR(L13=0,AH13&gt;0),0,IFERROR(AVERAGEIFS(Plan_End,Plan_Role,People!$D$11,Plan_Course,'Training Matrix'!O$6,Plan_Sched,"Window"),IFERROR(AVERAGEIFS(Plan_End,Plan_Role,"All employees",Plan_Course,'Training Matrix'!O$6,Plan_Sched,"Window"),0)))</f>
        <v>0</v>
      </c>
      <c r="DS13">
        <f>IF(OR(M13=0,AI13&gt;0),0,IFERROR(AVERAGEIFS(Plan_End,Plan_Role,People!$D$11,Plan_Course,'Training Matrix'!P$6,Plan_Sched,"Window"),IFERROR(AVERAGEIFS(Plan_End,Plan_Role,"All employees",Plan_Course,'Training Matrix'!P$6,Plan_Sched,"Window"),0)))</f>
        <v>0</v>
      </c>
      <c r="DT13">
        <f>IF(OR(N13=0,AJ13&gt;0),0,IFERROR(AVERAGEIFS(Plan_End,Plan_Role,People!$D$11,Plan_Course,'Training Matrix'!Q$6,Plan_Sched,"Window"),IFERROR(AVERAGEIFS(Plan_End,Plan_Role,"All employees",Plan_Course,'Training Matrix'!Q$6,Plan_Sched,"Window"),0)))</f>
        <v>0</v>
      </c>
      <c r="DU13">
        <f>IF(OR(O13=0,AK13&gt;0),0,IFERROR(AVERAGEIFS(Plan_End,Plan_Role,People!$D$11,Plan_Course,'Training Matrix'!R$6,Plan_Sched,"Window"),IFERROR(AVERAGEIFS(Plan_End,Plan_Role,"All employees",Plan_Course,'Training Matrix'!R$6,Plan_Sched,"Window"),0)))</f>
        <v>0</v>
      </c>
      <c r="DV13">
        <f>IF(OR(P13=0,AL13&gt;0),0,IFERROR(AVERAGEIFS(Plan_End,Plan_Role,People!$D$11,Plan_Course,'Training Matrix'!S$6,Plan_Sched,"Window"),IFERROR(AVERAGEIFS(Plan_End,Plan_Role,"All employees",Plan_Course,'Training Matrix'!S$6,Plan_Sched,"Window"),0)))</f>
        <v>0</v>
      </c>
      <c r="DW13">
        <f>IF(OR(Q13=0,AM13&gt;0),0,IFERROR(AVERAGEIFS(Plan_End,Plan_Role,People!$D$11,Plan_Course,'Training Matrix'!T$6,Plan_Sched,"Window"),IFERROR(AVERAGEIFS(Plan_End,Plan_Role,"All employees",Plan_Course,'Training Matrix'!T$6,Plan_Sched,"Window"),0)))</f>
        <v>0</v>
      </c>
      <c r="DX13">
        <f>IF(OR(R13=0,AN13&gt;0),0,IFERROR(AVERAGEIFS(Plan_End,Plan_Role,People!$D$11,Plan_Course,'Training Matrix'!U$6,Plan_Sched,"Window"),IFERROR(AVERAGEIFS(Plan_End,Plan_Role,"All employees",Plan_Course,'Training Matrix'!U$6,Plan_Sched,"Window"),0)))</f>
        <v>0</v>
      </c>
      <c r="DY13">
        <f>IF(OR(S13=0,AO13&gt;0),0,IFERROR(AVERAGEIFS(Plan_End,Plan_Role,People!$D$11,Plan_Course,'Training Matrix'!V$6,Plan_Sched,"Window"),IFERROR(AVERAGEIFS(Plan_End,Plan_Role,"All employees",Plan_Course,'Training Matrix'!V$6,Plan_Sched,"Window"),0)))</f>
        <v>0</v>
      </c>
      <c r="DZ13">
        <f>IF(OR(T13=0,AP13&gt;0),0,IFERROR(AVERAGEIFS(Plan_End,Plan_Role,People!$D$11,Plan_Course,'Training Matrix'!W$6,Plan_Sched,"Window"),IFERROR(AVERAGEIFS(Plan_End,Plan_Role,"All employees",Plan_Course,'Training Matrix'!W$6,Plan_Sched,"Window"),0)))</f>
        <v>0</v>
      </c>
      <c r="EA13">
        <f>IF(OR(U13=0,AQ13&gt;0),0,IFERROR(AVERAGEIFS(Plan_End,Plan_Role,People!$D$11,Plan_Course,'Training Matrix'!X$6,Plan_Sched,"Window"),IFERROR(AVERAGEIFS(Plan_End,Plan_Role,"All employees",Plan_Course,'Training Matrix'!X$6,Plan_Sched,"Window"),0)))</f>
        <v>0</v>
      </c>
      <c r="EB13">
        <f>IF(OR(V13=0,AR13&gt;0),0,IFERROR(AVERAGEIFS(Plan_End,Plan_Role,People!$D$11,Plan_Course,'Training Matrix'!Y$6,Plan_Sched,"Window"),IFERROR(AVERAGEIFS(Plan_End,Plan_Role,"All employees",Plan_Course,'Training Matrix'!Y$6,Plan_Sched,"Window"),0)))</f>
        <v>0</v>
      </c>
      <c r="EC13">
        <f>IF(OR(W13=0,AS13&gt;0),0,IFERROR(AVERAGEIFS(Plan_End,Plan_Role,People!$D$11,Plan_Course,'Training Matrix'!Z$6,Plan_Sched,"Window"),IFERROR(AVERAGEIFS(Plan_End,Plan_Role,"All employees",Plan_Course,'Training Matrix'!Z$6,Plan_Sched,"Window"),0)))</f>
        <v>0</v>
      </c>
      <c r="ED13">
        <f>IF(OR(X13=0,AT13&gt;0),0,IFERROR(AVERAGEIFS(Plan_End,Plan_Role,People!$D$11,Plan_Course,'Training Matrix'!AA$6,Plan_Sched,"Window"),IFERROR(AVERAGEIFS(Plan_End,Plan_Role,"All employees",Plan_Course,'Training Matrix'!AA$6,Plan_Sched,"Window"),0)))</f>
        <v>0</v>
      </c>
      <c r="EG13">
        <f>IF(OR(E13=0,AA13&gt;0),0,IFERROR(AVERAGEIFS(Plan_Days,Plan_Role,People!$D$11,Plan_Course,'Training Matrix'!H$6,Plan_Sched,"Within days of hire"),IFERROR(AVERAGEIFS(Plan_Days,Plan_Role,"All employees",Plan_Course,'Training Matrix'!H$6,Plan_Sched,"Within days of hire"),0)))</f>
        <v>0</v>
      </c>
      <c r="EH13">
        <f>IF(OR(F13=0,AB13&gt;0),0,IFERROR(AVERAGEIFS(Plan_Days,Plan_Role,People!$D$11,Plan_Course,'Training Matrix'!I$6,Plan_Sched,"Within days of hire"),IFERROR(AVERAGEIFS(Plan_Days,Plan_Role,"All employees",Plan_Course,'Training Matrix'!I$6,Plan_Sched,"Within days of hire"),0)))</f>
        <v>0</v>
      </c>
      <c r="EI13">
        <f>IF(OR(G13=0,AC13&gt;0),0,IFERROR(AVERAGEIFS(Plan_Days,Plan_Role,People!$D$11,Plan_Course,'Training Matrix'!J$6,Plan_Sched,"Within days of hire"),IFERROR(AVERAGEIFS(Plan_Days,Plan_Role,"All employees",Plan_Course,'Training Matrix'!J$6,Plan_Sched,"Within days of hire"),0)))</f>
        <v>0</v>
      </c>
      <c r="EJ13">
        <f>IF(OR(H13=0,AD13&gt;0),0,IFERROR(AVERAGEIFS(Plan_Days,Plan_Role,People!$D$11,Plan_Course,'Training Matrix'!K$6,Plan_Sched,"Within days of hire"),IFERROR(AVERAGEIFS(Plan_Days,Plan_Role,"All employees",Plan_Course,'Training Matrix'!K$6,Plan_Sched,"Within days of hire"),0)))</f>
        <v>0</v>
      </c>
      <c r="EK13">
        <f>IF(OR(I13=0,AE13&gt;0),0,IFERROR(AVERAGEIFS(Plan_Days,Plan_Role,People!$D$11,Plan_Course,'Training Matrix'!L$6,Plan_Sched,"Within days of hire"),IFERROR(AVERAGEIFS(Plan_Days,Plan_Role,"All employees",Plan_Course,'Training Matrix'!L$6,Plan_Sched,"Within days of hire"),0)))</f>
        <v>0</v>
      </c>
      <c r="EL13">
        <f>IF(OR(J13=0,AF13&gt;0),0,IFERROR(AVERAGEIFS(Plan_Days,Plan_Role,People!$D$11,Plan_Course,'Training Matrix'!M$6,Plan_Sched,"Within days of hire"),IFERROR(AVERAGEIFS(Plan_Days,Plan_Role,"All employees",Plan_Course,'Training Matrix'!M$6,Plan_Sched,"Within days of hire"),0)))</f>
        <v>0</v>
      </c>
      <c r="EM13">
        <f>IF(OR(K13=0,AG13&gt;0),0,IFERROR(AVERAGEIFS(Plan_Days,Plan_Role,People!$D$11,Plan_Course,'Training Matrix'!N$6,Plan_Sched,"Within days of hire"),IFERROR(AVERAGEIFS(Plan_Days,Plan_Role,"All employees",Plan_Course,'Training Matrix'!N$6,Plan_Sched,"Within days of hire"),0)))</f>
        <v>0</v>
      </c>
      <c r="EN13">
        <f>IF(OR(L13=0,AH13&gt;0),0,IFERROR(AVERAGEIFS(Plan_Days,Plan_Role,People!$D$11,Plan_Course,'Training Matrix'!O$6,Plan_Sched,"Within days of hire"),IFERROR(AVERAGEIFS(Plan_Days,Plan_Role,"All employees",Plan_Course,'Training Matrix'!O$6,Plan_Sched,"Within days of hire"),0)))</f>
        <v>0</v>
      </c>
      <c r="EO13">
        <f>IF(OR(M13=0,AI13&gt;0),0,IFERROR(AVERAGEIFS(Plan_Days,Plan_Role,People!$D$11,Plan_Course,'Training Matrix'!P$6,Plan_Sched,"Within days of hire"),IFERROR(AVERAGEIFS(Plan_Days,Plan_Role,"All employees",Plan_Course,'Training Matrix'!P$6,Plan_Sched,"Within days of hire"),0)))</f>
        <v>0</v>
      </c>
      <c r="EP13">
        <f>IF(OR(N13=0,AJ13&gt;0),0,IFERROR(AVERAGEIFS(Plan_Days,Plan_Role,People!$D$11,Plan_Course,'Training Matrix'!Q$6,Plan_Sched,"Within days of hire"),IFERROR(AVERAGEIFS(Plan_Days,Plan_Role,"All employees",Plan_Course,'Training Matrix'!Q$6,Plan_Sched,"Within days of hire"),0)))</f>
        <v>0</v>
      </c>
      <c r="EQ13">
        <f>IF(OR(O13=0,AK13&gt;0),0,IFERROR(AVERAGEIFS(Plan_Days,Plan_Role,People!$D$11,Plan_Course,'Training Matrix'!R$6,Plan_Sched,"Within days of hire"),IFERROR(AVERAGEIFS(Plan_Days,Plan_Role,"All employees",Plan_Course,'Training Matrix'!R$6,Plan_Sched,"Within days of hire"),0)))</f>
        <v>0</v>
      </c>
      <c r="ER13">
        <f>IF(OR(P13=0,AL13&gt;0),0,IFERROR(AVERAGEIFS(Plan_Days,Plan_Role,People!$D$11,Plan_Course,'Training Matrix'!S$6,Plan_Sched,"Within days of hire"),IFERROR(AVERAGEIFS(Plan_Days,Plan_Role,"All employees",Plan_Course,'Training Matrix'!S$6,Plan_Sched,"Within days of hire"),0)))</f>
        <v>0</v>
      </c>
      <c r="ES13">
        <f>IF(OR(Q13=0,AM13&gt;0),0,IFERROR(AVERAGEIFS(Plan_Days,Plan_Role,People!$D$11,Plan_Course,'Training Matrix'!T$6,Plan_Sched,"Within days of hire"),IFERROR(AVERAGEIFS(Plan_Days,Plan_Role,"All employees",Plan_Course,'Training Matrix'!T$6,Plan_Sched,"Within days of hire"),0)))</f>
        <v>0</v>
      </c>
      <c r="ET13">
        <f>IF(OR(R13=0,AN13&gt;0),0,IFERROR(AVERAGEIFS(Plan_Days,Plan_Role,People!$D$11,Plan_Course,'Training Matrix'!U$6,Plan_Sched,"Within days of hire"),IFERROR(AVERAGEIFS(Plan_Days,Plan_Role,"All employees",Plan_Course,'Training Matrix'!U$6,Plan_Sched,"Within days of hire"),0)))</f>
        <v>0</v>
      </c>
      <c r="EU13">
        <f>IF(OR(S13=0,AO13&gt;0),0,IFERROR(AVERAGEIFS(Plan_Days,Plan_Role,People!$D$11,Plan_Course,'Training Matrix'!V$6,Plan_Sched,"Within days of hire"),IFERROR(AVERAGEIFS(Plan_Days,Plan_Role,"All employees",Plan_Course,'Training Matrix'!V$6,Plan_Sched,"Within days of hire"),0)))</f>
        <v>0</v>
      </c>
      <c r="EV13">
        <f>IF(OR(T13=0,AP13&gt;0),0,IFERROR(AVERAGEIFS(Plan_Days,Plan_Role,People!$D$11,Plan_Course,'Training Matrix'!W$6,Plan_Sched,"Within days of hire"),IFERROR(AVERAGEIFS(Plan_Days,Plan_Role,"All employees",Plan_Course,'Training Matrix'!W$6,Plan_Sched,"Within days of hire"),0)))</f>
        <v>0</v>
      </c>
      <c r="EW13">
        <f>IF(OR(U13=0,AQ13&gt;0),0,IFERROR(AVERAGEIFS(Plan_Days,Plan_Role,People!$D$11,Plan_Course,'Training Matrix'!X$6,Plan_Sched,"Within days of hire"),IFERROR(AVERAGEIFS(Plan_Days,Plan_Role,"All employees",Plan_Course,'Training Matrix'!X$6,Plan_Sched,"Within days of hire"),0)))</f>
        <v>0</v>
      </c>
      <c r="EX13">
        <f>IF(OR(V13=0,AR13&gt;0),0,IFERROR(AVERAGEIFS(Plan_Days,Plan_Role,People!$D$11,Plan_Course,'Training Matrix'!Y$6,Plan_Sched,"Within days of hire"),IFERROR(AVERAGEIFS(Plan_Days,Plan_Role,"All employees",Plan_Course,'Training Matrix'!Y$6,Plan_Sched,"Within days of hire"),0)))</f>
        <v>0</v>
      </c>
      <c r="EY13">
        <f>IF(OR(W13=0,AS13&gt;0),0,IFERROR(AVERAGEIFS(Plan_Days,Plan_Role,People!$D$11,Plan_Course,'Training Matrix'!Z$6,Plan_Sched,"Within days of hire"),IFERROR(AVERAGEIFS(Plan_Days,Plan_Role,"All employees",Plan_Course,'Training Matrix'!Z$6,Plan_Sched,"Within days of hire"),0)))</f>
        <v>0</v>
      </c>
      <c r="EZ13">
        <f>IF(OR(X13=0,AT13&gt;0),0,IFERROR(AVERAGEIFS(Plan_Days,Plan_Role,People!$D$11,Plan_Course,'Training Matrix'!AA$6,Plan_Sched,"Within days of hire"),IFERROR(AVERAGEIFS(Plan_Days,Plan_Role,"All employees",Plan_Course,'Training Matrix'!AA$6,Plan_Sched,"Within days of hire"),0)))</f>
        <v>0</v>
      </c>
      <c r="FC13">
        <f>IF(OR(E13=0,AA13&gt;0),0,MAX(IF(AND(People!$F$11&lt;&gt;"",DK13&lt;People!$F$11),0,DK13),IF(AND(People!$F$11&lt;&gt;"",EG13&gt;0),People!$F$11+EG13,0)))</f>
        <v>0</v>
      </c>
      <c r="FD13">
        <f>IF(OR(F13=0,AB13&gt;0),0,MAX(IF(AND(People!$F$11&lt;&gt;"",DL13&lt;People!$F$11),0,DL13),IF(AND(People!$F$11&lt;&gt;"",EH13&gt;0),People!$F$11+EH13,0)))</f>
        <v>0</v>
      </c>
      <c r="FE13">
        <f>IF(OR(G13=0,AC13&gt;0),0,MAX(IF(AND(People!$F$11&lt;&gt;"",DM13&lt;People!$F$11),0,DM13),IF(AND(People!$F$11&lt;&gt;"",EI13&gt;0),People!$F$11+EI13,0)))</f>
        <v>0</v>
      </c>
      <c r="FF13">
        <f>IF(OR(H13=0,AD13&gt;0),0,MAX(IF(AND(People!$F$11&lt;&gt;"",DN13&lt;People!$F$11),0,DN13),IF(AND(People!$F$11&lt;&gt;"",EJ13&gt;0),People!$F$11+EJ13,0)))</f>
        <v>0</v>
      </c>
      <c r="FG13">
        <f>IF(OR(I13=0,AE13&gt;0),0,MAX(IF(AND(People!$F$11&lt;&gt;"",DO13&lt;People!$F$11),0,DO13),IF(AND(People!$F$11&lt;&gt;"",EK13&gt;0),People!$F$11+EK13,0)))</f>
        <v>0</v>
      </c>
      <c r="FH13">
        <f>IF(OR(J13=0,AF13&gt;0),0,MAX(IF(AND(People!$F$11&lt;&gt;"",DP13&lt;People!$F$11),0,DP13),IF(AND(People!$F$11&lt;&gt;"",EL13&gt;0),People!$F$11+EL13,0)))</f>
        <v>0</v>
      </c>
      <c r="FI13">
        <f>IF(OR(K13=0,AG13&gt;0),0,MAX(IF(AND(People!$F$11&lt;&gt;"",DQ13&lt;People!$F$11),0,DQ13),IF(AND(People!$F$11&lt;&gt;"",EM13&gt;0),People!$F$11+EM13,0)))</f>
        <v>0</v>
      </c>
      <c r="FJ13">
        <f>IF(OR(L13=0,AH13&gt;0),0,MAX(IF(AND(People!$F$11&lt;&gt;"",DR13&lt;People!$F$11),0,DR13),IF(AND(People!$F$11&lt;&gt;"",EN13&gt;0),People!$F$11+EN13,0)))</f>
        <v>0</v>
      </c>
      <c r="FK13">
        <f>IF(OR(M13=0,AI13&gt;0),0,MAX(IF(AND(People!$F$11&lt;&gt;"",DS13&lt;People!$F$11),0,DS13),IF(AND(People!$F$11&lt;&gt;"",EO13&gt;0),People!$F$11+EO13,0)))</f>
        <v>0</v>
      </c>
      <c r="FL13">
        <f>IF(OR(N13=0,AJ13&gt;0),0,MAX(IF(AND(People!$F$11&lt;&gt;"",DT13&lt;People!$F$11),0,DT13),IF(AND(People!$F$11&lt;&gt;"",EP13&gt;0),People!$F$11+EP13,0)))</f>
        <v>0</v>
      </c>
      <c r="FM13">
        <f>IF(OR(O13=0,AK13&gt;0),0,MAX(IF(AND(People!$F$11&lt;&gt;"",DU13&lt;People!$F$11),0,DU13),IF(AND(People!$F$11&lt;&gt;"",EQ13&gt;0),People!$F$11+EQ13,0)))</f>
        <v>0</v>
      </c>
      <c r="FN13">
        <f>IF(OR(P13=0,AL13&gt;0),0,MAX(IF(AND(People!$F$11&lt;&gt;"",DV13&lt;People!$F$11),0,DV13),IF(AND(People!$F$11&lt;&gt;"",ER13&gt;0),People!$F$11+ER13,0)))</f>
        <v>0</v>
      </c>
      <c r="FO13">
        <f>IF(OR(Q13=0,AM13&gt;0),0,MAX(IF(AND(People!$F$11&lt;&gt;"",DW13&lt;People!$F$11),0,DW13),IF(AND(People!$F$11&lt;&gt;"",ES13&gt;0),People!$F$11+ES13,0)))</f>
        <v>0</v>
      </c>
      <c r="FP13">
        <f>IF(OR(R13=0,AN13&gt;0),0,MAX(IF(AND(People!$F$11&lt;&gt;"",DX13&lt;People!$F$11),0,DX13),IF(AND(People!$F$11&lt;&gt;"",ET13&gt;0),People!$F$11+ET13,0)))</f>
        <v>0</v>
      </c>
      <c r="FQ13">
        <f>IF(OR(S13=0,AO13&gt;0),0,MAX(IF(AND(People!$F$11&lt;&gt;"",DY13&lt;People!$F$11),0,DY13),IF(AND(People!$F$11&lt;&gt;"",EU13&gt;0),People!$F$11+EU13,0)))</f>
        <v>0</v>
      </c>
      <c r="FR13">
        <f>IF(OR(T13=0,AP13&gt;0),0,MAX(IF(AND(People!$F$11&lt;&gt;"",DZ13&lt;People!$F$11),0,DZ13),IF(AND(People!$F$11&lt;&gt;"",EV13&gt;0),People!$F$11+EV13,0)))</f>
        <v>0</v>
      </c>
      <c r="FS13">
        <f>IF(OR(U13=0,AQ13&gt;0),0,MAX(IF(AND(People!$F$11&lt;&gt;"",EA13&lt;People!$F$11),0,EA13),IF(AND(People!$F$11&lt;&gt;"",EW13&gt;0),People!$F$11+EW13,0)))</f>
        <v>0</v>
      </c>
      <c r="FT13">
        <f>IF(OR(V13=0,AR13&gt;0),0,MAX(IF(AND(People!$F$11&lt;&gt;"",EB13&lt;People!$F$11),0,EB13),IF(AND(People!$F$11&lt;&gt;"",EX13&gt;0),People!$F$11+EX13,0)))</f>
        <v>0</v>
      </c>
      <c r="FU13">
        <f>IF(OR(W13=0,AS13&gt;0),0,MAX(IF(AND(People!$F$11&lt;&gt;"",EC13&lt;People!$F$11),0,EC13),IF(AND(People!$F$11&lt;&gt;"",EY13&gt;0),People!$F$11+EY13,0)))</f>
        <v>0</v>
      </c>
      <c r="FV13">
        <f>IF(OR(X13=0,AT13&gt;0),0,MAX(IF(AND(People!$F$11&lt;&gt;"",ED13&lt;People!$F$11),0,ED13),IF(AND(People!$F$11&lt;&gt;"",EZ13&gt;0),People!$F$11+EZ13,0)))</f>
        <v>0</v>
      </c>
    </row>
    <row r="14" spans="1:178" x14ac:dyDescent="0.3">
      <c r="E14">
        <f>IF(OR(People!$A$12="",'Training Matrix'!H$6=""),0,COUNTIFS(Plan_Role,People!$D$12,Plan_Course,'Training Matrix'!H$6)+COUNTIFS(Plan_Role,"All employees",Plan_Course,'Training Matrix'!H$6))</f>
        <v>1</v>
      </c>
      <c r="F14">
        <f>IF(OR(People!$A$12="",'Training Matrix'!I$6=""),0,COUNTIFS(Plan_Role,People!$D$12,Plan_Course,'Training Matrix'!I$6)+COUNTIFS(Plan_Role,"All employees",Plan_Course,'Training Matrix'!I$6))</f>
        <v>1</v>
      </c>
      <c r="G14">
        <f>IF(OR(People!$A$12="",'Training Matrix'!J$6=""),0,COUNTIFS(Plan_Role,People!$D$12,Plan_Course,'Training Matrix'!J$6)+COUNTIFS(Plan_Role,"All employees",Plan_Course,'Training Matrix'!J$6))</f>
        <v>1</v>
      </c>
      <c r="H14">
        <f>IF(OR(People!$A$12="",'Training Matrix'!K$6=""),0,COUNTIFS(Plan_Role,People!$D$12,Plan_Course,'Training Matrix'!K$6)+COUNTIFS(Plan_Role,"All employees",Plan_Course,'Training Matrix'!K$6))</f>
        <v>1</v>
      </c>
      <c r="I14">
        <f>IF(OR(People!$A$12="",'Training Matrix'!L$6=""),0,COUNTIFS(Plan_Role,People!$D$12,Plan_Course,'Training Matrix'!L$6)+COUNTIFS(Plan_Role,"All employees",Plan_Course,'Training Matrix'!L$6))</f>
        <v>0</v>
      </c>
      <c r="J14">
        <f>IF(OR(People!$A$12="",'Training Matrix'!M$6=""),0,COUNTIFS(Plan_Role,People!$D$12,Plan_Course,'Training Matrix'!M$6)+COUNTIFS(Plan_Role,"All employees",Plan_Course,'Training Matrix'!M$6))</f>
        <v>0</v>
      </c>
      <c r="K14">
        <f>IF(OR(People!$A$12="",'Training Matrix'!N$6=""),0,COUNTIFS(Plan_Role,People!$D$12,Plan_Course,'Training Matrix'!N$6)+COUNTIFS(Plan_Role,"All employees",Plan_Course,'Training Matrix'!N$6))</f>
        <v>0</v>
      </c>
      <c r="L14">
        <f>IF(OR(People!$A$12="",'Training Matrix'!O$6=""),0,COUNTIFS(Plan_Role,People!$D$12,Plan_Course,'Training Matrix'!O$6)+COUNTIFS(Plan_Role,"All employees",Plan_Course,'Training Matrix'!O$6))</f>
        <v>0</v>
      </c>
      <c r="M14">
        <f>IF(OR(People!$A$12="",'Training Matrix'!P$6=""),0,COUNTIFS(Plan_Role,People!$D$12,Plan_Course,'Training Matrix'!P$6)+COUNTIFS(Plan_Role,"All employees",Plan_Course,'Training Matrix'!P$6))</f>
        <v>0</v>
      </c>
      <c r="N14">
        <f>IF(OR(People!$A$12="",'Training Matrix'!Q$6=""),0,COUNTIFS(Plan_Role,People!$D$12,Plan_Course,'Training Matrix'!Q$6)+COUNTIFS(Plan_Role,"All employees",Plan_Course,'Training Matrix'!Q$6))</f>
        <v>0</v>
      </c>
      <c r="O14">
        <f>IF(OR(People!$A$12="",'Training Matrix'!R$6=""),0,COUNTIFS(Plan_Role,People!$D$12,Plan_Course,'Training Matrix'!R$6)+COUNTIFS(Plan_Role,"All employees",Plan_Course,'Training Matrix'!R$6))</f>
        <v>0</v>
      </c>
      <c r="P14">
        <f>IF(OR(People!$A$12="",'Training Matrix'!S$6=""),0,COUNTIFS(Plan_Role,People!$D$12,Plan_Course,'Training Matrix'!S$6)+COUNTIFS(Plan_Role,"All employees",Plan_Course,'Training Matrix'!S$6))</f>
        <v>0</v>
      </c>
      <c r="Q14">
        <f>IF(OR(People!$A$12="",'Training Matrix'!T$6=""),0,COUNTIFS(Plan_Role,People!$D$12,Plan_Course,'Training Matrix'!T$6)+COUNTIFS(Plan_Role,"All employees",Plan_Course,'Training Matrix'!T$6))</f>
        <v>0</v>
      </c>
      <c r="R14">
        <f>IF(OR(People!$A$12="",'Training Matrix'!U$6=""),0,COUNTIFS(Plan_Role,People!$D$12,Plan_Course,'Training Matrix'!U$6)+COUNTIFS(Plan_Role,"All employees",Plan_Course,'Training Matrix'!U$6))</f>
        <v>0</v>
      </c>
      <c r="S14">
        <f>IF(OR(People!$A$12="",'Training Matrix'!V$6=""),0,COUNTIFS(Plan_Role,People!$D$12,Plan_Course,'Training Matrix'!V$6)+COUNTIFS(Plan_Role,"All employees",Plan_Course,'Training Matrix'!V$6))</f>
        <v>0</v>
      </c>
      <c r="T14">
        <f>IF(OR(People!$A$12="",'Training Matrix'!W$6=""),0,COUNTIFS(Plan_Role,People!$D$12,Plan_Course,'Training Matrix'!W$6)+COUNTIFS(Plan_Role,"All employees",Plan_Course,'Training Matrix'!W$6))</f>
        <v>0</v>
      </c>
      <c r="U14">
        <f>IF(OR(People!$A$12="",'Training Matrix'!X$6=""),0,COUNTIFS(Plan_Role,People!$D$12,Plan_Course,'Training Matrix'!X$6)+COUNTIFS(Plan_Role,"All employees",Plan_Course,'Training Matrix'!X$6))</f>
        <v>0</v>
      </c>
      <c r="V14">
        <f>IF(OR(People!$A$12="",'Training Matrix'!Y$6=""),0,COUNTIFS(Plan_Role,People!$D$12,Plan_Course,'Training Matrix'!Y$6)+COUNTIFS(Plan_Role,"All employees",Plan_Course,'Training Matrix'!Y$6))</f>
        <v>0</v>
      </c>
      <c r="W14">
        <f>IF(OR(People!$A$12="",'Training Matrix'!Z$6=""),0,COUNTIFS(Plan_Role,People!$D$12,Plan_Course,'Training Matrix'!Z$6)+COUNTIFS(Plan_Role,"All employees",Plan_Course,'Training Matrix'!Z$6))</f>
        <v>0</v>
      </c>
      <c r="X14">
        <f>IF(OR(People!$A$12="",'Training Matrix'!AA$6=""),0,COUNTIFS(Plan_Role,People!$D$12,Plan_Course,'Training Matrix'!AA$6)+COUNTIFS(Plan_Role,"All employees",Plan_Course,'Training Matrix'!AA$6))</f>
        <v>0</v>
      </c>
      <c r="AA14">
        <f>IF(E14=0,0,COUNTIFS(Rec_Emp,People!$A$12,Rec_Course,'Training Matrix'!H$6,Rec_Done,1))</f>
        <v>0</v>
      </c>
      <c r="AB14">
        <f>IF(F14=0,0,COUNTIFS(Rec_Emp,People!$A$12,Rec_Course,'Training Matrix'!I$6,Rec_Done,1))</f>
        <v>0</v>
      </c>
      <c r="AC14">
        <f>IF(G14=0,0,COUNTIFS(Rec_Emp,People!$A$12,Rec_Course,'Training Matrix'!J$6,Rec_Done,1))</f>
        <v>0</v>
      </c>
      <c r="AD14">
        <f>IF(H14=0,0,COUNTIFS(Rec_Emp,People!$A$12,Rec_Course,'Training Matrix'!K$6,Rec_Done,1))</f>
        <v>0</v>
      </c>
      <c r="AE14">
        <f>IF(I14=0,0,COUNTIFS(Rec_Emp,People!$A$12,Rec_Course,'Training Matrix'!L$6,Rec_Done,1))</f>
        <v>0</v>
      </c>
      <c r="AF14">
        <f>IF(J14=0,0,COUNTIFS(Rec_Emp,People!$A$12,Rec_Course,'Training Matrix'!M$6,Rec_Done,1))</f>
        <v>0</v>
      </c>
      <c r="AG14">
        <f>IF(K14=0,0,COUNTIFS(Rec_Emp,People!$A$12,Rec_Course,'Training Matrix'!N$6,Rec_Done,1))</f>
        <v>0</v>
      </c>
      <c r="AH14">
        <f>IF(L14=0,0,COUNTIFS(Rec_Emp,People!$A$12,Rec_Course,'Training Matrix'!O$6,Rec_Done,1))</f>
        <v>0</v>
      </c>
      <c r="AI14">
        <f>IF(M14=0,0,COUNTIFS(Rec_Emp,People!$A$12,Rec_Course,'Training Matrix'!P$6,Rec_Done,1))</f>
        <v>0</v>
      </c>
      <c r="AJ14">
        <f>IF(N14=0,0,COUNTIFS(Rec_Emp,People!$A$12,Rec_Course,'Training Matrix'!Q$6,Rec_Done,1))</f>
        <v>0</v>
      </c>
      <c r="AK14">
        <f>IF(O14=0,0,COUNTIFS(Rec_Emp,People!$A$12,Rec_Course,'Training Matrix'!R$6,Rec_Done,1))</f>
        <v>0</v>
      </c>
      <c r="AL14">
        <f>IF(P14=0,0,COUNTIFS(Rec_Emp,People!$A$12,Rec_Course,'Training Matrix'!S$6,Rec_Done,1))</f>
        <v>0</v>
      </c>
      <c r="AM14">
        <f>IF(Q14=0,0,COUNTIFS(Rec_Emp,People!$A$12,Rec_Course,'Training Matrix'!T$6,Rec_Done,1))</f>
        <v>0</v>
      </c>
      <c r="AN14">
        <f>IF(R14=0,0,COUNTIFS(Rec_Emp,People!$A$12,Rec_Course,'Training Matrix'!U$6,Rec_Done,1))</f>
        <v>0</v>
      </c>
      <c r="AO14">
        <f>IF(S14=0,0,COUNTIFS(Rec_Emp,People!$A$12,Rec_Course,'Training Matrix'!V$6,Rec_Done,1))</f>
        <v>0</v>
      </c>
      <c r="AP14">
        <f>IF(T14=0,0,COUNTIFS(Rec_Emp,People!$A$12,Rec_Course,'Training Matrix'!W$6,Rec_Done,1))</f>
        <v>0</v>
      </c>
      <c r="AQ14">
        <f>IF(U14=0,0,COUNTIFS(Rec_Emp,People!$A$12,Rec_Course,'Training Matrix'!X$6,Rec_Done,1))</f>
        <v>0</v>
      </c>
      <c r="AR14">
        <f>IF(V14=0,0,COUNTIFS(Rec_Emp,People!$A$12,Rec_Course,'Training Matrix'!Y$6,Rec_Done,1))</f>
        <v>0</v>
      </c>
      <c r="AS14">
        <f>IF(W14=0,0,COUNTIFS(Rec_Emp,People!$A$12,Rec_Course,'Training Matrix'!Z$6,Rec_Done,1))</f>
        <v>0</v>
      </c>
      <c r="AT14">
        <f>IF(X14=0,0,COUNTIFS(Rec_Emp,People!$A$12,Rec_Course,'Training Matrix'!AA$6,Rec_Done,1))</f>
        <v>0</v>
      </c>
      <c r="AW14">
        <f ca="1">IF(AA14=0,0,COUNTIFS(Rec_Emp,People!$A$12,Rec_Course,'Training Matrix'!H$6,Rec_Done,1,Rec_Exp,"&gt;="&amp;TODAY()))</f>
        <v>0</v>
      </c>
      <c r="AX14">
        <f ca="1">IF(AB14=0,0,COUNTIFS(Rec_Emp,People!$A$12,Rec_Course,'Training Matrix'!I$6,Rec_Done,1,Rec_Exp,"&gt;="&amp;TODAY()))</f>
        <v>0</v>
      </c>
      <c r="AY14">
        <f ca="1">IF(AC14=0,0,COUNTIFS(Rec_Emp,People!$A$12,Rec_Course,'Training Matrix'!J$6,Rec_Done,1,Rec_Exp,"&gt;="&amp;TODAY()))</f>
        <v>0</v>
      </c>
      <c r="AZ14">
        <f ca="1">IF(AD14=0,0,COUNTIFS(Rec_Emp,People!$A$12,Rec_Course,'Training Matrix'!K$6,Rec_Done,1,Rec_Exp,"&gt;="&amp;TODAY()))</f>
        <v>0</v>
      </c>
      <c r="BA14">
        <f ca="1">IF(AE14=0,0,COUNTIFS(Rec_Emp,People!$A$12,Rec_Course,'Training Matrix'!L$6,Rec_Done,1,Rec_Exp,"&gt;="&amp;TODAY()))</f>
        <v>0</v>
      </c>
      <c r="BB14">
        <f ca="1">IF(AF14=0,0,COUNTIFS(Rec_Emp,People!$A$12,Rec_Course,'Training Matrix'!M$6,Rec_Done,1,Rec_Exp,"&gt;="&amp;TODAY()))</f>
        <v>0</v>
      </c>
      <c r="BC14">
        <f ca="1">IF(AG14=0,0,COUNTIFS(Rec_Emp,People!$A$12,Rec_Course,'Training Matrix'!N$6,Rec_Done,1,Rec_Exp,"&gt;="&amp;TODAY()))</f>
        <v>0</v>
      </c>
      <c r="BD14">
        <f ca="1">IF(AH14=0,0,COUNTIFS(Rec_Emp,People!$A$12,Rec_Course,'Training Matrix'!O$6,Rec_Done,1,Rec_Exp,"&gt;="&amp;TODAY()))</f>
        <v>0</v>
      </c>
      <c r="BE14">
        <f ca="1">IF(AI14=0,0,COUNTIFS(Rec_Emp,People!$A$12,Rec_Course,'Training Matrix'!P$6,Rec_Done,1,Rec_Exp,"&gt;="&amp;TODAY()))</f>
        <v>0</v>
      </c>
      <c r="BF14">
        <f ca="1">IF(AJ14=0,0,COUNTIFS(Rec_Emp,People!$A$12,Rec_Course,'Training Matrix'!Q$6,Rec_Done,1,Rec_Exp,"&gt;="&amp;TODAY()))</f>
        <v>0</v>
      </c>
      <c r="BG14">
        <f ca="1">IF(AK14=0,0,COUNTIFS(Rec_Emp,People!$A$12,Rec_Course,'Training Matrix'!R$6,Rec_Done,1,Rec_Exp,"&gt;="&amp;TODAY()))</f>
        <v>0</v>
      </c>
      <c r="BH14">
        <f ca="1">IF(AL14=0,0,COUNTIFS(Rec_Emp,People!$A$12,Rec_Course,'Training Matrix'!S$6,Rec_Done,1,Rec_Exp,"&gt;="&amp;TODAY()))</f>
        <v>0</v>
      </c>
      <c r="BI14">
        <f ca="1">IF(AM14=0,0,COUNTIFS(Rec_Emp,People!$A$12,Rec_Course,'Training Matrix'!T$6,Rec_Done,1,Rec_Exp,"&gt;="&amp;TODAY()))</f>
        <v>0</v>
      </c>
      <c r="BJ14">
        <f ca="1">IF(AN14=0,0,COUNTIFS(Rec_Emp,People!$A$12,Rec_Course,'Training Matrix'!U$6,Rec_Done,1,Rec_Exp,"&gt;="&amp;TODAY()))</f>
        <v>0</v>
      </c>
      <c r="BK14">
        <f ca="1">IF(AO14=0,0,COUNTIFS(Rec_Emp,People!$A$12,Rec_Course,'Training Matrix'!V$6,Rec_Done,1,Rec_Exp,"&gt;="&amp;TODAY()))</f>
        <v>0</v>
      </c>
      <c r="BL14">
        <f ca="1">IF(AP14=0,0,COUNTIFS(Rec_Emp,People!$A$12,Rec_Course,'Training Matrix'!W$6,Rec_Done,1,Rec_Exp,"&gt;="&amp;TODAY()))</f>
        <v>0</v>
      </c>
      <c r="BM14">
        <f ca="1">IF(AQ14=0,0,COUNTIFS(Rec_Emp,People!$A$12,Rec_Course,'Training Matrix'!X$6,Rec_Done,1,Rec_Exp,"&gt;="&amp;TODAY()))</f>
        <v>0</v>
      </c>
      <c r="BN14">
        <f ca="1">IF(AR14=0,0,COUNTIFS(Rec_Emp,People!$A$12,Rec_Course,'Training Matrix'!Y$6,Rec_Done,1,Rec_Exp,"&gt;="&amp;TODAY()))</f>
        <v>0</v>
      </c>
      <c r="BO14">
        <f ca="1">IF(AS14=0,0,COUNTIFS(Rec_Emp,People!$A$12,Rec_Course,'Training Matrix'!Z$6,Rec_Done,1,Rec_Exp,"&gt;="&amp;TODAY()))</f>
        <v>0</v>
      </c>
      <c r="BP14">
        <f ca="1">IF(AT14=0,0,COUNTIFS(Rec_Emp,People!$A$12,Rec_Course,'Training Matrix'!AA$6,Rec_Done,1,Rec_Exp,"&gt;="&amp;TODAY()))</f>
        <v>0</v>
      </c>
      <c r="BS14">
        <f ca="1">IF(AW14=0,0,COUNTIFS(Rec_Emp,People!$A$12,Rec_Course,'Training Matrix'!H$6,Rec_Done,1,Rec_Exp,"&gt;"&amp;(TODAY()+WarnDays)))</f>
        <v>0</v>
      </c>
      <c r="BT14">
        <f ca="1">IF(AX14=0,0,COUNTIFS(Rec_Emp,People!$A$12,Rec_Course,'Training Matrix'!I$6,Rec_Done,1,Rec_Exp,"&gt;"&amp;(TODAY()+WarnDays)))</f>
        <v>0</v>
      </c>
      <c r="BU14">
        <f ca="1">IF(AY14=0,0,COUNTIFS(Rec_Emp,People!$A$12,Rec_Course,'Training Matrix'!J$6,Rec_Done,1,Rec_Exp,"&gt;"&amp;(TODAY()+WarnDays)))</f>
        <v>0</v>
      </c>
      <c r="BV14">
        <f ca="1">IF(AZ14=0,0,COUNTIFS(Rec_Emp,People!$A$12,Rec_Course,'Training Matrix'!K$6,Rec_Done,1,Rec_Exp,"&gt;"&amp;(TODAY()+WarnDays)))</f>
        <v>0</v>
      </c>
      <c r="BW14">
        <f ca="1">IF(BA14=0,0,COUNTIFS(Rec_Emp,People!$A$12,Rec_Course,'Training Matrix'!L$6,Rec_Done,1,Rec_Exp,"&gt;"&amp;(TODAY()+WarnDays)))</f>
        <v>0</v>
      </c>
      <c r="BX14">
        <f ca="1">IF(BB14=0,0,COUNTIFS(Rec_Emp,People!$A$12,Rec_Course,'Training Matrix'!M$6,Rec_Done,1,Rec_Exp,"&gt;"&amp;(TODAY()+WarnDays)))</f>
        <v>0</v>
      </c>
      <c r="BY14">
        <f ca="1">IF(BC14=0,0,COUNTIFS(Rec_Emp,People!$A$12,Rec_Course,'Training Matrix'!N$6,Rec_Done,1,Rec_Exp,"&gt;"&amp;(TODAY()+WarnDays)))</f>
        <v>0</v>
      </c>
      <c r="BZ14">
        <f ca="1">IF(BD14=0,0,COUNTIFS(Rec_Emp,People!$A$12,Rec_Course,'Training Matrix'!O$6,Rec_Done,1,Rec_Exp,"&gt;"&amp;(TODAY()+WarnDays)))</f>
        <v>0</v>
      </c>
      <c r="CA14">
        <f ca="1">IF(BE14=0,0,COUNTIFS(Rec_Emp,People!$A$12,Rec_Course,'Training Matrix'!P$6,Rec_Done,1,Rec_Exp,"&gt;"&amp;(TODAY()+WarnDays)))</f>
        <v>0</v>
      </c>
      <c r="CB14">
        <f ca="1">IF(BF14=0,0,COUNTIFS(Rec_Emp,People!$A$12,Rec_Course,'Training Matrix'!Q$6,Rec_Done,1,Rec_Exp,"&gt;"&amp;(TODAY()+WarnDays)))</f>
        <v>0</v>
      </c>
      <c r="CC14">
        <f ca="1">IF(BG14=0,0,COUNTIFS(Rec_Emp,People!$A$12,Rec_Course,'Training Matrix'!R$6,Rec_Done,1,Rec_Exp,"&gt;"&amp;(TODAY()+WarnDays)))</f>
        <v>0</v>
      </c>
      <c r="CD14">
        <f ca="1">IF(BH14=0,0,COUNTIFS(Rec_Emp,People!$A$12,Rec_Course,'Training Matrix'!S$6,Rec_Done,1,Rec_Exp,"&gt;"&amp;(TODAY()+WarnDays)))</f>
        <v>0</v>
      </c>
      <c r="CE14">
        <f ca="1">IF(BI14=0,0,COUNTIFS(Rec_Emp,People!$A$12,Rec_Course,'Training Matrix'!T$6,Rec_Done,1,Rec_Exp,"&gt;"&amp;(TODAY()+WarnDays)))</f>
        <v>0</v>
      </c>
      <c r="CF14">
        <f ca="1">IF(BJ14=0,0,COUNTIFS(Rec_Emp,People!$A$12,Rec_Course,'Training Matrix'!U$6,Rec_Done,1,Rec_Exp,"&gt;"&amp;(TODAY()+WarnDays)))</f>
        <v>0</v>
      </c>
      <c r="CG14">
        <f ca="1">IF(BK14=0,0,COUNTIFS(Rec_Emp,People!$A$12,Rec_Course,'Training Matrix'!V$6,Rec_Done,1,Rec_Exp,"&gt;"&amp;(TODAY()+WarnDays)))</f>
        <v>0</v>
      </c>
      <c r="CH14">
        <f ca="1">IF(BL14=0,0,COUNTIFS(Rec_Emp,People!$A$12,Rec_Course,'Training Matrix'!W$6,Rec_Done,1,Rec_Exp,"&gt;"&amp;(TODAY()+WarnDays)))</f>
        <v>0</v>
      </c>
      <c r="CI14">
        <f ca="1">IF(BM14=0,0,COUNTIFS(Rec_Emp,People!$A$12,Rec_Course,'Training Matrix'!X$6,Rec_Done,1,Rec_Exp,"&gt;"&amp;(TODAY()+WarnDays)))</f>
        <v>0</v>
      </c>
      <c r="CJ14">
        <f ca="1">IF(BN14=0,0,COUNTIFS(Rec_Emp,People!$A$12,Rec_Course,'Training Matrix'!Y$6,Rec_Done,1,Rec_Exp,"&gt;"&amp;(TODAY()+WarnDays)))</f>
        <v>0</v>
      </c>
      <c r="CK14">
        <f ca="1">IF(BO14=0,0,COUNTIFS(Rec_Emp,People!$A$12,Rec_Course,'Training Matrix'!Z$6,Rec_Done,1,Rec_Exp,"&gt;"&amp;(TODAY()+WarnDays)))</f>
        <v>0</v>
      </c>
      <c r="CL14">
        <f ca="1">IF(BP14=0,0,COUNTIFS(Rec_Emp,People!$A$12,Rec_Course,'Training Matrix'!AA$6,Rec_Done,1,Rec_Exp,"&gt;"&amp;(TODAY()+WarnDays)))</f>
        <v>0</v>
      </c>
      <c r="CO14">
        <f>IF(OR(E14=0,AA14&gt;0),0,COUNTIFS(Rec_Emp,People!$A$12,Rec_Course,'Training Matrix'!H$6,Rec_Result,"Fail"))</f>
        <v>0</v>
      </c>
      <c r="CP14">
        <f>IF(OR(F14=0,AB14&gt;0),0,COUNTIFS(Rec_Emp,People!$A$12,Rec_Course,'Training Matrix'!I$6,Rec_Result,"Fail"))</f>
        <v>0</v>
      </c>
      <c r="CQ14">
        <f>IF(OR(G14=0,AC14&gt;0),0,COUNTIFS(Rec_Emp,People!$A$12,Rec_Course,'Training Matrix'!J$6,Rec_Result,"Fail"))</f>
        <v>0</v>
      </c>
      <c r="CR14">
        <f>IF(OR(H14=0,AD14&gt;0),0,COUNTIFS(Rec_Emp,People!$A$12,Rec_Course,'Training Matrix'!K$6,Rec_Result,"Fail"))</f>
        <v>0</v>
      </c>
      <c r="CS14">
        <f>IF(OR(I14=0,AE14&gt;0),0,COUNTIFS(Rec_Emp,People!$A$12,Rec_Course,'Training Matrix'!L$6,Rec_Result,"Fail"))</f>
        <v>0</v>
      </c>
      <c r="CT14">
        <f>IF(OR(J14=0,AF14&gt;0),0,COUNTIFS(Rec_Emp,People!$A$12,Rec_Course,'Training Matrix'!M$6,Rec_Result,"Fail"))</f>
        <v>0</v>
      </c>
      <c r="CU14">
        <f>IF(OR(K14=0,AG14&gt;0),0,COUNTIFS(Rec_Emp,People!$A$12,Rec_Course,'Training Matrix'!N$6,Rec_Result,"Fail"))</f>
        <v>0</v>
      </c>
      <c r="CV14">
        <f>IF(OR(L14=0,AH14&gt;0),0,COUNTIFS(Rec_Emp,People!$A$12,Rec_Course,'Training Matrix'!O$6,Rec_Result,"Fail"))</f>
        <v>0</v>
      </c>
      <c r="CW14">
        <f>IF(OR(M14=0,AI14&gt;0),0,COUNTIFS(Rec_Emp,People!$A$12,Rec_Course,'Training Matrix'!P$6,Rec_Result,"Fail"))</f>
        <v>0</v>
      </c>
      <c r="CX14">
        <f>IF(OR(N14=0,AJ14&gt;0),0,COUNTIFS(Rec_Emp,People!$A$12,Rec_Course,'Training Matrix'!Q$6,Rec_Result,"Fail"))</f>
        <v>0</v>
      </c>
      <c r="CY14">
        <f>IF(OR(O14=0,AK14&gt;0),0,COUNTIFS(Rec_Emp,People!$A$12,Rec_Course,'Training Matrix'!R$6,Rec_Result,"Fail"))</f>
        <v>0</v>
      </c>
      <c r="CZ14">
        <f>IF(OR(P14=0,AL14&gt;0),0,COUNTIFS(Rec_Emp,People!$A$12,Rec_Course,'Training Matrix'!S$6,Rec_Result,"Fail"))</f>
        <v>0</v>
      </c>
      <c r="DA14">
        <f>IF(OR(Q14=0,AM14&gt;0),0,COUNTIFS(Rec_Emp,People!$A$12,Rec_Course,'Training Matrix'!T$6,Rec_Result,"Fail"))</f>
        <v>0</v>
      </c>
      <c r="DB14">
        <f>IF(OR(R14=0,AN14&gt;0),0,COUNTIFS(Rec_Emp,People!$A$12,Rec_Course,'Training Matrix'!U$6,Rec_Result,"Fail"))</f>
        <v>0</v>
      </c>
      <c r="DC14">
        <f>IF(OR(S14=0,AO14&gt;0),0,COUNTIFS(Rec_Emp,People!$A$12,Rec_Course,'Training Matrix'!V$6,Rec_Result,"Fail"))</f>
        <v>0</v>
      </c>
      <c r="DD14">
        <f>IF(OR(T14=0,AP14&gt;0),0,COUNTIFS(Rec_Emp,People!$A$12,Rec_Course,'Training Matrix'!W$6,Rec_Result,"Fail"))</f>
        <v>0</v>
      </c>
      <c r="DE14">
        <f>IF(OR(U14=0,AQ14&gt;0),0,COUNTIFS(Rec_Emp,People!$A$12,Rec_Course,'Training Matrix'!X$6,Rec_Result,"Fail"))</f>
        <v>0</v>
      </c>
      <c r="DF14">
        <f>IF(OR(V14=0,AR14&gt;0),0,COUNTIFS(Rec_Emp,People!$A$12,Rec_Course,'Training Matrix'!Y$6,Rec_Result,"Fail"))</f>
        <v>0</v>
      </c>
      <c r="DG14">
        <f>IF(OR(W14=0,AS14&gt;0),0,COUNTIFS(Rec_Emp,People!$A$12,Rec_Course,'Training Matrix'!Z$6,Rec_Result,"Fail"))</f>
        <v>0</v>
      </c>
      <c r="DH14">
        <f>IF(OR(X14=0,AT14&gt;0),0,COUNTIFS(Rec_Emp,People!$A$12,Rec_Course,'Training Matrix'!AA$6,Rec_Result,"Fail"))</f>
        <v>0</v>
      </c>
      <c r="DK14">
        <f>IF(OR(E14=0,AA14&gt;0),0,IFERROR(AVERAGEIFS(Plan_End,Plan_Role,People!$D$12,Plan_Course,'Training Matrix'!H$6,Plan_Sched,"Window"),IFERROR(AVERAGEIFS(Plan_End,Plan_Role,"All employees",Plan_Course,'Training Matrix'!H$6,Plan_Sched,"Window"),0)))</f>
        <v>46112</v>
      </c>
      <c r="DL14">
        <f>IF(OR(F14=0,AB14&gt;0),0,IFERROR(AVERAGEIFS(Plan_End,Plan_Role,People!$D$12,Plan_Course,'Training Matrix'!I$6,Plan_Sched,"Window"),IFERROR(AVERAGEIFS(Plan_End,Plan_Role,"All employees",Plan_Course,'Training Matrix'!I$6,Plan_Sched,"Window"),0)))</f>
        <v>0</v>
      </c>
      <c r="DM14">
        <f>IF(OR(G14=0,AC14&gt;0),0,IFERROR(AVERAGEIFS(Plan_End,Plan_Role,People!$D$12,Plan_Course,'Training Matrix'!J$6,Plan_Sched,"Window"),IFERROR(AVERAGEIFS(Plan_End,Plan_Role,"All employees",Plan_Course,'Training Matrix'!J$6,Plan_Sched,"Window"),0)))</f>
        <v>46142</v>
      </c>
      <c r="DN14">
        <f>IF(OR(H14=0,AD14&gt;0),0,IFERROR(AVERAGEIFS(Plan_End,Plan_Role,People!$D$12,Plan_Course,'Training Matrix'!K$6,Plan_Sched,"Window"),IFERROR(AVERAGEIFS(Plan_End,Plan_Role,"All employees",Plan_Course,'Training Matrix'!K$6,Plan_Sched,"Window"),0)))</f>
        <v>46203</v>
      </c>
      <c r="DO14">
        <f>IF(OR(I14=0,AE14&gt;0),0,IFERROR(AVERAGEIFS(Plan_End,Plan_Role,People!$D$12,Plan_Course,'Training Matrix'!L$6,Plan_Sched,"Window"),IFERROR(AVERAGEIFS(Plan_End,Plan_Role,"All employees",Plan_Course,'Training Matrix'!L$6,Plan_Sched,"Window"),0)))</f>
        <v>0</v>
      </c>
      <c r="DP14">
        <f>IF(OR(J14=0,AF14&gt;0),0,IFERROR(AVERAGEIFS(Plan_End,Plan_Role,People!$D$12,Plan_Course,'Training Matrix'!M$6,Plan_Sched,"Window"),IFERROR(AVERAGEIFS(Plan_End,Plan_Role,"All employees",Plan_Course,'Training Matrix'!M$6,Plan_Sched,"Window"),0)))</f>
        <v>0</v>
      </c>
      <c r="DQ14">
        <f>IF(OR(K14=0,AG14&gt;0),0,IFERROR(AVERAGEIFS(Plan_End,Plan_Role,People!$D$12,Plan_Course,'Training Matrix'!N$6,Plan_Sched,"Window"),IFERROR(AVERAGEIFS(Plan_End,Plan_Role,"All employees",Plan_Course,'Training Matrix'!N$6,Plan_Sched,"Window"),0)))</f>
        <v>0</v>
      </c>
      <c r="DR14">
        <f>IF(OR(L14=0,AH14&gt;0),0,IFERROR(AVERAGEIFS(Plan_End,Plan_Role,People!$D$12,Plan_Course,'Training Matrix'!O$6,Plan_Sched,"Window"),IFERROR(AVERAGEIFS(Plan_End,Plan_Role,"All employees",Plan_Course,'Training Matrix'!O$6,Plan_Sched,"Window"),0)))</f>
        <v>0</v>
      </c>
      <c r="DS14">
        <f>IF(OR(M14=0,AI14&gt;0),0,IFERROR(AVERAGEIFS(Plan_End,Plan_Role,People!$D$12,Plan_Course,'Training Matrix'!P$6,Plan_Sched,"Window"),IFERROR(AVERAGEIFS(Plan_End,Plan_Role,"All employees",Plan_Course,'Training Matrix'!P$6,Plan_Sched,"Window"),0)))</f>
        <v>0</v>
      </c>
      <c r="DT14">
        <f>IF(OR(N14=0,AJ14&gt;0),0,IFERROR(AVERAGEIFS(Plan_End,Plan_Role,People!$D$12,Plan_Course,'Training Matrix'!Q$6,Plan_Sched,"Window"),IFERROR(AVERAGEIFS(Plan_End,Plan_Role,"All employees",Plan_Course,'Training Matrix'!Q$6,Plan_Sched,"Window"),0)))</f>
        <v>0</v>
      </c>
      <c r="DU14">
        <f>IF(OR(O14=0,AK14&gt;0),0,IFERROR(AVERAGEIFS(Plan_End,Plan_Role,People!$D$12,Plan_Course,'Training Matrix'!R$6,Plan_Sched,"Window"),IFERROR(AVERAGEIFS(Plan_End,Plan_Role,"All employees",Plan_Course,'Training Matrix'!R$6,Plan_Sched,"Window"),0)))</f>
        <v>0</v>
      </c>
      <c r="DV14">
        <f>IF(OR(P14=0,AL14&gt;0),0,IFERROR(AVERAGEIFS(Plan_End,Plan_Role,People!$D$12,Plan_Course,'Training Matrix'!S$6,Plan_Sched,"Window"),IFERROR(AVERAGEIFS(Plan_End,Plan_Role,"All employees",Plan_Course,'Training Matrix'!S$6,Plan_Sched,"Window"),0)))</f>
        <v>0</v>
      </c>
      <c r="DW14">
        <f>IF(OR(Q14=0,AM14&gt;0),0,IFERROR(AVERAGEIFS(Plan_End,Plan_Role,People!$D$12,Plan_Course,'Training Matrix'!T$6,Plan_Sched,"Window"),IFERROR(AVERAGEIFS(Plan_End,Plan_Role,"All employees",Plan_Course,'Training Matrix'!T$6,Plan_Sched,"Window"),0)))</f>
        <v>0</v>
      </c>
      <c r="DX14">
        <f>IF(OR(R14=0,AN14&gt;0),0,IFERROR(AVERAGEIFS(Plan_End,Plan_Role,People!$D$12,Plan_Course,'Training Matrix'!U$6,Plan_Sched,"Window"),IFERROR(AVERAGEIFS(Plan_End,Plan_Role,"All employees",Plan_Course,'Training Matrix'!U$6,Plan_Sched,"Window"),0)))</f>
        <v>0</v>
      </c>
      <c r="DY14">
        <f>IF(OR(S14=0,AO14&gt;0),0,IFERROR(AVERAGEIFS(Plan_End,Plan_Role,People!$D$12,Plan_Course,'Training Matrix'!V$6,Plan_Sched,"Window"),IFERROR(AVERAGEIFS(Plan_End,Plan_Role,"All employees",Plan_Course,'Training Matrix'!V$6,Plan_Sched,"Window"),0)))</f>
        <v>0</v>
      </c>
      <c r="DZ14">
        <f>IF(OR(T14=0,AP14&gt;0),0,IFERROR(AVERAGEIFS(Plan_End,Plan_Role,People!$D$12,Plan_Course,'Training Matrix'!W$6,Plan_Sched,"Window"),IFERROR(AVERAGEIFS(Plan_End,Plan_Role,"All employees",Plan_Course,'Training Matrix'!W$6,Plan_Sched,"Window"),0)))</f>
        <v>0</v>
      </c>
      <c r="EA14">
        <f>IF(OR(U14=0,AQ14&gt;0),0,IFERROR(AVERAGEIFS(Plan_End,Plan_Role,People!$D$12,Plan_Course,'Training Matrix'!X$6,Plan_Sched,"Window"),IFERROR(AVERAGEIFS(Plan_End,Plan_Role,"All employees",Plan_Course,'Training Matrix'!X$6,Plan_Sched,"Window"),0)))</f>
        <v>0</v>
      </c>
      <c r="EB14">
        <f>IF(OR(V14=0,AR14&gt;0),0,IFERROR(AVERAGEIFS(Plan_End,Plan_Role,People!$D$12,Plan_Course,'Training Matrix'!Y$6,Plan_Sched,"Window"),IFERROR(AVERAGEIFS(Plan_End,Plan_Role,"All employees",Plan_Course,'Training Matrix'!Y$6,Plan_Sched,"Window"),0)))</f>
        <v>0</v>
      </c>
      <c r="EC14">
        <f>IF(OR(W14=0,AS14&gt;0),0,IFERROR(AVERAGEIFS(Plan_End,Plan_Role,People!$D$12,Plan_Course,'Training Matrix'!Z$6,Plan_Sched,"Window"),IFERROR(AVERAGEIFS(Plan_End,Plan_Role,"All employees",Plan_Course,'Training Matrix'!Z$6,Plan_Sched,"Window"),0)))</f>
        <v>0</v>
      </c>
      <c r="ED14">
        <f>IF(OR(X14=0,AT14&gt;0),0,IFERROR(AVERAGEIFS(Plan_End,Plan_Role,People!$D$12,Plan_Course,'Training Matrix'!AA$6,Plan_Sched,"Window"),IFERROR(AVERAGEIFS(Plan_End,Plan_Role,"All employees",Plan_Course,'Training Matrix'!AA$6,Plan_Sched,"Window"),0)))</f>
        <v>0</v>
      </c>
      <c r="EG14">
        <f>IF(OR(E14=0,AA14&gt;0),0,IFERROR(AVERAGEIFS(Plan_Days,Plan_Role,People!$D$12,Plan_Course,'Training Matrix'!H$6,Plan_Sched,"Within days of hire"),IFERROR(AVERAGEIFS(Plan_Days,Plan_Role,"All employees",Plan_Course,'Training Matrix'!H$6,Plan_Sched,"Within days of hire"),0)))</f>
        <v>0</v>
      </c>
      <c r="EH14">
        <f>IF(OR(F14=0,AB14&gt;0),0,IFERROR(AVERAGEIFS(Plan_Days,Plan_Role,People!$D$12,Plan_Course,'Training Matrix'!I$6,Plan_Sched,"Within days of hire"),IFERROR(AVERAGEIFS(Plan_Days,Plan_Role,"All employees",Plan_Course,'Training Matrix'!I$6,Plan_Sched,"Within days of hire"),0)))</f>
        <v>30</v>
      </c>
      <c r="EI14">
        <f>IF(OR(G14=0,AC14&gt;0),0,IFERROR(AVERAGEIFS(Plan_Days,Plan_Role,People!$D$12,Plan_Course,'Training Matrix'!J$6,Plan_Sched,"Within days of hire"),IFERROR(AVERAGEIFS(Plan_Days,Plan_Role,"All employees",Plan_Course,'Training Matrix'!J$6,Plan_Sched,"Within days of hire"),0)))</f>
        <v>0</v>
      </c>
      <c r="EJ14">
        <f>IF(OR(H14=0,AD14&gt;0),0,IFERROR(AVERAGEIFS(Plan_Days,Plan_Role,People!$D$12,Plan_Course,'Training Matrix'!K$6,Plan_Sched,"Within days of hire"),IFERROR(AVERAGEIFS(Plan_Days,Plan_Role,"All employees",Plan_Course,'Training Matrix'!K$6,Plan_Sched,"Within days of hire"),0)))</f>
        <v>0</v>
      </c>
      <c r="EK14">
        <f>IF(OR(I14=0,AE14&gt;0),0,IFERROR(AVERAGEIFS(Plan_Days,Plan_Role,People!$D$12,Plan_Course,'Training Matrix'!L$6,Plan_Sched,"Within days of hire"),IFERROR(AVERAGEIFS(Plan_Days,Plan_Role,"All employees",Plan_Course,'Training Matrix'!L$6,Plan_Sched,"Within days of hire"),0)))</f>
        <v>0</v>
      </c>
      <c r="EL14">
        <f>IF(OR(J14=0,AF14&gt;0),0,IFERROR(AVERAGEIFS(Plan_Days,Plan_Role,People!$D$12,Plan_Course,'Training Matrix'!M$6,Plan_Sched,"Within days of hire"),IFERROR(AVERAGEIFS(Plan_Days,Plan_Role,"All employees",Plan_Course,'Training Matrix'!M$6,Plan_Sched,"Within days of hire"),0)))</f>
        <v>0</v>
      </c>
      <c r="EM14">
        <f>IF(OR(K14=0,AG14&gt;0),0,IFERROR(AVERAGEIFS(Plan_Days,Plan_Role,People!$D$12,Plan_Course,'Training Matrix'!N$6,Plan_Sched,"Within days of hire"),IFERROR(AVERAGEIFS(Plan_Days,Plan_Role,"All employees",Plan_Course,'Training Matrix'!N$6,Plan_Sched,"Within days of hire"),0)))</f>
        <v>0</v>
      </c>
      <c r="EN14">
        <f>IF(OR(L14=0,AH14&gt;0),0,IFERROR(AVERAGEIFS(Plan_Days,Plan_Role,People!$D$12,Plan_Course,'Training Matrix'!O$6,Plan_Sched,"Within days of hire"),IFERROR(AVERAGEIFS(Plan_Days,Plan_Role,"All employees",Plan_Course,'Training Matrix'!O$6,Plan_Sched,"Within days of hire"),0)))</f>
        <v>0</v>
      </c>
      <c r="EO14">
        <f>IF(OR(M14=0,AI14&gt;0),0,IFERROR(AVERAGEIFS(Plan_Days,Plan_Role,People!$D$12,Plan_Course,'Training Matrix'!P$6,Plan_Sched,"Within days of hire"),IFERROR(AVERAGEIFS(Plan_Days,Plan_Role,"All employees",Plan_Course,'Training Matrix'!P$6,Plan_Sched,"Within days of hire"),0)))</f>
        <v>0</v>
      </c>
      <c r="EP14">
        <f>IF(OR(N14=0,AJ14&gt;0),0,IFERROR(AVERAGEIFS(Plan_Days,Plan_Role,People!$D$12,Plan_Course,'Training Matrix'!Q$6,Plan_Sched,"Within days of hire"),IFERROR(AVERAGEIFS(Plan_Days,Plan_Role,"All employees",Plan_Course,'Training Matrix'!Q$6,Plan_Sched,"Within days of hire"),0)))</f>
        <v>0</v>
      </c>
      <c r="EQ14">
        <f>IF(OR(O14=0,AK14&gt;0),0,IFERROR(AVERAGEIFS(Plan_Days,Plan_Role,People!$D$12,Plan_Course,'Training Matrix'!R$6,Plan_Sched,"Within days of hire"),IFERROR(AVERAGEIFS(Plan_Days,Plan_Role,"All employees",Plan_Course,'Training Matrix'!R$6,Plan_Sched,"Within days of hire"),0)))</f>
        <v>0</v>
      </c>
      <c r="ER14">
        <f>IF(OR(P14=0,AL14&gt;0),0,IFERROR(AVERAGEIFS(Plan_Days,Plan_Role,People!$D$12,Plan_Course,'Training Matrix'!S$6,Plan_Sched,"Within days of hire"),IFERROR(AVERAGEIFS(Plan_Days,Plan_Role,"All employees",Plan_Course,'Training Matrix'!S$6,Plan_Sched,"Within days of hire"),0)))</f>
        <v>0</v>
      </c>
      <c r="ES14">
        <f>IF(OR(Q14=0,AM14&gt;0),0,IFERROR(AVERAGEIFS(Plan_Days,Plan_Role,People!$D$12,Plan_Course,'Training Matrix'!T$6,Plan_Sched,"Within days of hire"),IFERROR(AVERAGEIFS(Plan_Days,Plan_Role,"All employees",Plan_Course,'Training Matrix'!T$6,Plan_Sched,"Within days of hire"),0)))</f>
        <v>0</v>
      </c>
      <c r="ET14">
        <f>IF(OR(R14=0,AN14&gt;0),0,IFERROR(AVERAGEIFS(Plan_Days,Plan_Role,People!$D$12,Plan_Course,'Training Matrix'!U$6,Plan_Sched,"Within days of hire"),IFERROR(AVERAGEIFS(Plan_Days,Plan_Role,"All employees",Plan_Course,'Training Matrix'!U$6,Plan_Sched,"Within days of hire"),0)))</f>
        <v>0</v>
      </c>
      <c r="EU14">
        <f>IF(OR(S14=0,AO14&gt;0),0,IFERROR(AVERAGEIFS(Plan_Days,Plan_Role,People!$D$12,Plan_Course,'Training Matrix'!V$6,Plan_Sched,"Within days of hire"),IFERROR(AVERAGEIFS(Plan_Days,Plan_Role,"All employees",Plan_Course,'Training Matrix'!V$6,Plan_Sched,"Within days of hire"),0)))</f>
        <v>0</v>
      </c>
      <c r="EV14">
        <f>IF(OR(T14=0,AP14&gt;0),0,IFERROR(AVERAGEIFS(Plan_Days,Plan_Role,People!$D$12,Plan_Course,'Training Matrix'!W$6,Plan_Sched,"Within days of hire"),IFERROR(AVERAGEIFS(Plan_Days,Plan_Role,"All employees",Plan_Course,'Training Matrix'!W$6,Plan_Sched,"Within days of hire"),0)))</f>
        <v>0</v>
      </c>
      <c r="EW14">
        <f>IF(OR(U14=0,AQ14&gt;0),0,IFERROR(AVERAGEIFS(Plan_Days,Plan_Role,People!$D$12,Plan_Course,'Training Matrix'!X$6,Plan_Sched,"Within days of hire"),IFERROR(AVERAGEIFS(Plan_Days,Plan_Role,"All employees",Plan_Course,'Training Matrix'!X$6,Plan_Sched,"Within days of hire"),0)))</f>
        <v>0</v>
      </c>
      <c r="EX14">
        <f>IF(OR(V14=0,AR14&gt;0),0,IFERROR(AVERAGEIFS(Plan_Days,Plan_Role,People!$D$12,Plan_Course,'Training Matrix'!Y$6,Plan_Sched,"Within days of hire"),IFERROR(AVERAGEIFS(Plan_Days,Plan_Role,"All employees",Plan_Course,'Training Matrix'!Y$6,Plan_Sched,"Within days of hire"),0)))</f>
        <v>0</v>
      </c>
      <c r="EY14">
        <f>IF(OR(W14=0,AS14&gt;0),0,IFERROR(AVERAGEIFS(Plan_Days,Plan_Role,People!$D$12,Plan_Course,'Training Matrix'!Z$6,Plan_Sched,"Within days of hire"),IFERROR(AVERAGEIFS(Plan_Days,Plan_Role,"All employees",Plan_Course,'Training Matrix'!Z$6,Plan_Sched,"Within days of hire"),0)))</f>
        <v>0</v>
      </c>
      <c r="EZ14">
        <f>IF(OR(X14=0,AT14&gt;0),0,IFERROR(AVERAGEIFS(Plan_Days,Plan_Role,People!$D$12,Plan_Course,'Training Matrix'!AA$6,Plan_Sched,"Within days of hire"),IFERROR(AVERAGEIFS(Plan_Days,Plan_Role,"All employees",Plan_Course,'Training Matrix'!AA$6,Plan_Sched,"Within days of hire"),0)))</f>
        <v>0</v>
      </c>
      <c r="FC14">
        <f>IF(OR(E14=0,AA14&gt;0),0,MAX(IF(AND(People!$F$12&lt;&gt;"",DK14&lt;People!$F$12),0,DK14),IF(AND(People!$F$12&lt;&gt;"",EG14&gt;0),People!$F$12+EG14,0)))</f>
        <v>0</v>
      </c>
      <c r="FD14">
        <f>IF(OR(F14=0,AB14&gt;0),0,MAX(IF(AND(People!$F$12&lt;&gt;"",DL14&lt;People!$F$12),0,DL14),IF(AND(People!$F$12&lt;&gt;"",EH14&gt;0),People!$F$12+EH14,0)))</f>
        <v>46288</v>
      </c>
      <c r="FE14">
        <f>IF(OR(G14=0,AC14&gt;0),0,MAX(IF(AND(People!$F$12&lt;&gt;"",DM14&lt;People!$F$12),0,DM14),IF(AND(People!$F$12&lt;&gt;"",EI14&gt;0),People!$F$12+EI14,0)))</f>
        <v>0</v>
      </c>
      <c r="FF14">
        <f>IF(OR(H14=0,AD14&gt;0),0,MAX(IF(AND(People!$F$12&lt;&gt;"",DN14&lt;People!$F$12),0,DN14),IF(AND(People!$F$12&lt;&gt;"",EJ14&gt;0),People!$F$12+EJ14,0)))</f>
        <v>0</v>
      </c>
      <c r="FG14">
        <f>IF(OR(I14=0,AE14&gt;0),0,MAX(IF(AND(People!$F$12&lt;&gt;"",DO14&lt;People!$F$12),0,DO14),IF(AND(People!$F$12&lt;&gt;"",EK14&gt;0),People!$F$12+EK14,0)))</f>
        <v>0</v>
      </c>
      <c r="FH14">
        <f>IF(OR(J14=0,AF14&gt;0),0,MAX(IF(AND(People!$F$12&lt;&gt;"",DP14&lt;People!$F$12),0,DP14),IF(AND(People!$F$12&lt;&gt;"",EL14&gt;0),People!$F$12+EL14,0)))</f>
        <v>0</v>
      </c>
      <c r="FI14">
        <f>IF(OR(K14=0,AG14&gt;0),0,MAX(IF(AND(People!$F$12&lt;&gt;"",DQ14&lt;People!$F$12),0,DQ14),IF(AND(People!$F$12&lt;&gt;"",EM14&gt;0),People!$F$12+EM14,0)))</f>
        <v>0</v>
      </c>
      <c r="FJ14">
        <f>IF(OR(L14=0,AH14&gt;0),0,MAX(IF(AND(People!$F$12&lt;&gt;"",DR14&lt;People!$F$12),0,DR14),IF(AND(People!$F$12&lt;&gt;"",EN14&gt;0),People!$F$12+EN14,0)))</f>
        <v>0</v>
      </c>
      <c r="FK14">
        <f>IF(OR(M14=0,AI14&gt;0),0,MAX(IF(AND(People!$F$12&lt;&gt;"",DS14&lt;People!$F$12),0,DS14),IF(AND(People!$F$12&lt;&gt;"",EO14&gt;0),People!$F$12+EO14,0)))</f>
        <v>0</v>
      </c>
      <c r="FL14">
        <f>IF(OR(N14=0,AJ14&gt;0),0,MAX(IF(AND(People!$F$12&lt;&gt;"",DT14&lt;People!$F$12),0,DT14),IF(AND(People!$F$12&lt;&gt;"",EP14&gt;0),People!$F$12+EP14,0)))</f>
        <v>0</v>
      </c>
      <c r="FM14">
        <f>IF(OR(O14=0,AK14&gt;0),0,MAX(IF(AND(People!$F$12&lt;&gt;"",DU14&lt;People!$F$12),0,DU14),IF(AND(People!$F$12&lt;&gt;"",EQ14&gt;0),People!$F$12+EQ14,0)))</f>
        <v>0</v>
      </c>
      <c r="FN14">
        <f>IF(OR(P14=0,AL14&gt;0),0,MAX(IF(AND(People!$F$12&lt;&gt;"",DV14&lt;People!$F$12),0,DV14),IF(AND(People!$F$12&lt;&gt;"",ER14&gt;0),People!$F$12+ER14,0)))</f>
        <v>0</v>
      </c>
      <c r="FO14">
        <f>IF(OR(Q14=0,AM14&gt;0),0,MAX(IF(AND(People!$F$12&lt;&gt;"",DW14&lt;People!$F$12),0,DW14),IF(AND(People!$F$12&lt;&gt;"",ES14&gt;0),People!$F$12+ES14,0)))</f>
        <v>0</v>
      </c>
      <c r="FP14">
        <f>IF(OR(R14=0,AN14&gt;0),0,MAX(IF(AND(People!$F$12&lt;&gt;"",DX14&lt;People!$F$12),0,DX14),IF(AND(People!$F$12&lt;&gt;"",ET14&gt;0),People!$F$12+ET14,0)))</f>
        <v>0</v>
      </c>
      <c r="FQ14">
        <f>IF(OR(S14=0,AO14&gt;0),0,MAX(IF(AND(People!$F$12&lt;&gt;"",DY14&lt;People!$F$12),0,DY14),IF(AND(People!$F$12&lt;&gt;"",EU14&gt;0),People!$F$12+EU14,0)))</f>
        <v>0</v>
      </c>
      <c r="FR14">
        <f>IF(OR(T14=0,AP14&gt;0),0,MAX(IF(AND(People!$F$12&lt;&gt;"",DZ14&lt;People!$F$12),0,DZ14),IF(AND(People!$F$12&lt;&gt;"",EV14&gt;0),People!$F$12+EV14,0)))</f>
        <v>0</v>
      </c>
      <c r="FS14">
        <f>IF(OR(U14=0,AQ14&gt;0),0,MAX(IF(AND(People!$F$12&lt;&gt;"",EA14&lt;People!$F$12),0,EA14),IF(AND(People!$F$12&lt;&gt;"",EW14&gt;0),People!$F$12+EW14,0)))</f>
        <v>0</v>
      </c>
      <c r="FT14">
        <f>IF(OR(V14=0,AR14&gt;0),0,MAX(IF(AND(People!$F$12&lt;&gt;"",EB14&lt;People!$F$12),0,EB14),IF(AND(People!$F$12&lt;&gt;"",EX14&gt;0),People!$F$12+EX14,0)))</f>
        <v>0</v>
      </c>
      <c r="FU14">
        <f>IF(OR(W14=0,AS14&gt;0),0,MAX(IF(AND(People!$F$12&lt;&gt;"",EC14&lt;People!$F$12),0,EC14),IF(AND(People!$F$12&lt;&gt;"",EY14&gt;0),People!$F$12+EY14,0)))</f>
        <v>0</v>
      </c>
      <c r="FV14">
        <f>IF(OR(X14=0,AT14&gt;0),0,MAX(IF(AND(People!$F$12&lt;&gt;"",ED14&lt;People!$F$12),0,ED14),IF(AND(People!$F$12&lt;&gt;"",EZ14&gt;0),People!$F$12+EZ14,0)))</f>
        <v>0</v>
      </c>
    </row>
    <row r="15" spans="1:178" x14ac:dyDescent="0.3">
      <c r="E15">
        <f>IF(OR(People!$A$13="",'Training Matrix'!H$6=""),0,COUNTIFS(Plan_Role,People!$D$13,Plan_Course,'Training Matrix'!H$6)+COUNTIFS(Plan_Role,"All employees",Plan_Course,'Training Matrix'!H$6))</f>
        <v>0</v>
      </c>
      <c r="F15">
        <f>IF(OR(People!$A$13="",'Training Matrix'!I$6=""),0,COUNTIFS(Plan_Role,People!$D$13,Plan_Course,'Training Matrix'!I$6)+COUNTIFS(Plan_Role,"All employees",Plan_Course,'Training Matrix'!I$6))</f>
        <v>1</v>
      </c>
      <c r="G15">
        <f>IF(OR(People!$A$13="",'Training Matrix'!J$6=""),0,COUNTIFS(Plan_Role,People!$D$13,Plan_Course,'Training Matrix'!J$6)+COUNTIFS(Plan_Role,"All employees",Plan_Course,'Training Matrix'!J$6))</f>
        <v>1</v>
      </c>
      <c r="H15">
        <f>IF(OR(People!$A$13="",'Training Matrix'!K$6=""),0,COUNTIFS(Plan_Role,People!$D$13,Plan_Course,'Training Matrix'!K$6)+COUNTIFS(Plan_Role,"All employees",Plan_Course,'Training Matrix'!K$6))</f>
        <v>1</v>
      </c>
      <c r="I15">
        <f>IF(OR(People!$A$13="",'Training Matrix'!L$6=""),0,COUNTIFS(Plan_Role,People!$D$13,Plan_Course,'Training Matrix'!L$6)+COUNTIFS(Plan_Role,"All employees",Plan_Course,'Training Matrix'!L$6))</f>
        <v>0</v>
      </c>
      <c r="J15">
        <f>IF(OR(People!$A$13="",'Training Matrix'!M$6=""),0,COUNTIFS(Plan_Role,People!$D$13,Plan_Course,'Training Matrix'!M$6)+COUNTIFS(Plan_Role,"All employees",Plan_Course,'Training Matrix'!M$6))</f>
        <v>0</v>
      </c>
      <c r="K15">
        <f>IF(OR(People!$A$13="",'Training Matrix'!N$6=""),0,COUNTIFS(Plan_Role,People!$D$13,Plan_Course,'Training Matrix'!N$6)+COUNTIFS(Plan_Role,"All employees",Plan_Course,'Training Matrix'!N$6))</f>
        <v>1</v>
      </c>
      <c r="L15">
        <f>IF(OR(People!$A$13="",'Training Matrix'!O$6=""),0,COUNTIFS(Plan_Role,People!$D$13,Plan_Course,'Training Matrix'!O$6)+COUNTIFS(Plan_Role,"All employees",Plan_Course,'Training Matrix'!O$6))</f>
        <v>1</v>
      </c>
      <c r="M15">
        <f>IF(OR(People!$A$13="",'Training Matrix'!P$6=""),0,COUNTIFS(Plan_Role,People!$D$13,Plan_Course,'Training Matrix'!P$6)+COUNTIFS(Plan_Role,"All employees",Plan_Course,'Training Matrix'!P$6))</f>
        <v>0</v>
      </c>
      <c r="N15">
        <f>IF(OR(People!$A$13="",'Training Matrix'!Q$6=""),0,COUNTIFS(Plan_Role,People!$D$13,Plan_Course,'Training Matrix'!Q$6)+COUNTIFS(Plan_Role,"All employees",Plan_Course,'Training Matrix'!Q$6))</f>
        <v>0</v>
      </c>
      <c r="O15">
        <f>IF(OR(People!$A$13="",'Training Matrix'!R$6=""),0,COUNTIFS(Plan_Role,People!$D$13,Plan_Course,'Training Matrix'!R$6)+COUNTIFS(Plan_Role,"All employees",Plan_Course,'Training Matrix'!R$6))</f>
        <v>0</v>
      </c>
      <c r="P15">
        <f>IF(OR(People!$A$13="",'Training Matrix'!S$6=""),0,COUNTIFS(Plan_Role,People!$D$13,Plan_Course,'Training Matrix'!S$6)+COUNTIFS(Plan_Role,"All employees",Plan_Course,'Training Matrix'!S$6))</f>
        <v>0</v>
      </c>
      <c r="Q15">
        <f>IF(OR(People!$A$13="",'Training Matrix'!T$6=""),0,COUNTIFS(Plan_Role,People!$D$13,Plan_Course,'Training Matrix'!T$6)+COUNTIFS(Plan_Role,"All employees",Plan_Course,'Training Matrix'!T$6))</f>
        <v>0</v>
      </c>
      <c r="R15">
        <f>IF(OR(People!$A$13="",'Training Matrix'!U$6=""),0,COUNTIFS(Plan_Role,People!$D$13,Plan_Course,'Training Matrix'!U$6)+COUNTIFS(Plan_Role,"All employees",Plan_Course,'Training Matrix'!U$6))</f>
        <v>0</v>
      </c>
      <c r="S15">
        <f>IF(OR(People!$A$13="",'Training Matrix'!V$6=""),0,COUNTIFS(Plan_Role,People!$D$13,Plan_Course,'Training Matrix'!V$6)+COUNTIFS(Plan_Role,"All employees",Plan_Course,'Training Matrix'!V$6))</f>
        <v>0</v>
      </c>
      <c r="T15">
        <f>IF(OR(People!$A$13="",'Training Matrix'!W$6=""),0,COUNTIFS(Plan_Role,People!$D$13,Plan_Course,'Training Matrix'!W$6)+COUNTIFS(Plan_Role,"All employees",Plan_Course,'Training Matrix'!W$6))</f>
        <v>0</v>
      </c>
      <c r="U15">
        <f>IF(OR(People!$A$13="",'Training Matrix'!X$6=""),0,COUNTIFS(Plan_Role,People!$D$13,Plan_Course,'Training Matrix'!X$6)+COUNTIFS(Plan_Role,"All employees",Plan_Course,'Training Matrix'!X$6))</f>
        <v>0</v>
      </c>
      <c r="V15">
        <f>IF(OR(People!$A$13="",'Training Matrix'!Y$6=""),0,COUNTIFS(Plan_Role,People!$D$13,Plan_Course,'Training Matrix'!Y$6)+COUNTIFS(Plan_Role,"All employees",Plan_Course,'Training Matrix'!Y$6))</f>
        <v>0</v>
      </c>
      <c r="W15">
        <f>IF(OR(People!$A$13="",'Training Matrix'!Z$6=""),0,COUNTIFS(Plan_Role,People!$D$13,Plan_Course,'Training Matrix'!Z$6)+COUNTIFS(Plan_Role,"All employees",Plan_Course,'Training Matrix'!Z$6))</f>
        <v>0</v>
      </c>
      <c r="X15">
        <f>IF(OR(People!$A$13="",'Training Matrix'!AA$6=""),0,COUNTIFS(Plan_Role,People!$D$13,Plan_Course,'Training Matrix'!AA$6)+COUNTIFS(Plan_Role,"All employees",Plan_Course,'Training Matrix'!AA$6))</f>
        <v>0</v>
      </c>
      <c r="AA15">
        <f>IF(E15=0,0,COUNTIFS(Rec_Emp,People!$A$13,Rec_Course,'Training Matrix'!H$6,Rec_Done,1))</f>
        <v>0</v>
      </c>
      <c r="AB15">
        <f>IF(F15=0,0,COUNTIFS(Rec_Emp,People!$A$13,Rec_Course,'Training Matrix'!I$6,Rec_Done,1))</f>
        <v>1</v>
      </c>
      <c r="AC15">
        <f>IF(G15=0,0,COUNTIFS(Rec_Emp,People!$A$13,Rec_Course,'Training Matrix'!J$6,Rec_Done,1))</f>
        <v>1</v>
      </c>
      <c r="AD15">
        <f>IF(H15=0,0,COUNTIFS(Rec_Emp,People!$A$13,Rec_Course,'Training Matrix'!K$6,Rec_Done,1))</f>
        <v>1</v>
      </c>
      <c r="AE15">
        <f>IF(I15=0,0,COUNTIFS(Rec_Emp,People!$A$13,Rec_Course,'Training Matrix'!L$6,Rec_Done,1))</f>
        <v>0</v>
      </c>
      <c r="AF15">
        <f>IF(J15=0,0,COUNTIFS(Rec_Emp,People!$A$13,Rec_Course,'Training Matrix'!M$6,Rec_Done,1))</f>
        <v>0</v>
      </c>
      <c r="AG15">
        <f>IF(K15=0,0,COUNTIFS(Rec_Emp,People!$A$13,Rec_Course,'Training Matrix'!N$6,Rec_Done,1))</f>
        <v>1</v>
      </c>
      <c r="AH15">
        <f>IF(L15=0,0,COUNTIFS(Rec_Emp,People!$A$13,Rec_Course,'Training Matrix'!O$6,Rec_Done,1))</f>
        <v>1</v>
      </c>
      <c r="AI15">
        <f>IF(M15=0,0,COUNTIFS(Rec_Emp,People!$A$13,Rec_Course,'Training Matrix'!P$6,Rec_Done,1))</f>
        <v>0</v>
      </c>
      <c r="AJ15">
        <f>IF(N15=0,0,COUNTIFS(Rec_Emp,People!$A$13,Rec_Course,'Training Matrix'!Q$6,Rec_Done,1))</f>
        <v>0</v>
      </c>
      <c r="AK15">
        <f>IF(O15=0,0,COUNTIFS(Rec_Emp,People!$A$13,Rec_Course,'Training Matrix'!R$6,Rec_Done,1))</f>
        <v>0</v>
      </c>
      <c r="AL15">
        <f>IF(P15=0,0,COUNTIFS(Rec_Emp,People!$A$13,Rec_Course,'Training Matrix'!S$6,Rec_Done,1))</f>
        <v>0</v>
      </c>
      <c r="AM15">
        <f>IF(Q15=0,0,COUNTIFS(Rec_Emp,People!$A$13,Rec_Course,'Training Matrix'!T$6,Rec_Done,1))</f>
        <v>0</v>
      </c>
      <c r="AN15">
        <f>IF(R15=0,0,COUNTIFS(Rec_Emp,People!$A$13,Rec_Course,'Training Matrix'!U$6,Rec_Done,1))</f>
        <v>0</v>
      </c>
      <c r="AO15">
        <f>IF(S15=0,0,COUNTIFS(Rec_Emp,People!$A$13,Rec_Course,'Training Matrix'!V$6,Rec_Done,1))</f>
        <v>0</v>
      </c>
      <c r="AP15">
        <f>IF(T15=0,0,COUNTIFS(Rec_Emp,People!$A$13,Rec_Course,'Training Matrix'!W$6,Rec_Done,1))</f>
        <v>0</v>
      </c>
      <c r="AQ15">
        <f>IF(U15=0,0,COUNTIFS(Rec_Emp,People!$A$13,Rec_Course,'Training Matrix'!X$6,Rec_Done,1))</f>
        <v>0</v>
      </c>
      <c r="AR15">
        <f>IF(V15=0,0,COUNTIFS(Rec_Emp,People!$A$13,Rec_Course,'Training Matrix'!Y$6,Rec_Done,1))</f>
        <v>0</v>
      </c>
      <c r="AS15">
        <f>IF(W15=0,0,COUNTIFS(Rec_Emp,People!$A$13,Rec_Course,'Training Matrix'!Z$6,Rec_Done,1))</f>
        <v>0</v>
      </c>
      <c r="AT15">
        <f>IF(X15=0,0,COUNTIFS(Rec_Emp,People!$A$13,Rec_Course,'Training Matrix'!AA$6,Rec_Done,1))</f>
        <v>0</v>
      </c>
      <c r="AW15">
        <f ca="1">IF(AA15=0,0,COUNTIFS(Rec_Emp,People!$A$13,Rec_Course,'Training Matrix'!H$6,Rec_Done,1,Rec_Exp,"&gt;="&amp;TODAY()))</f>
        <v>0</v>
      </c>
      <c r="AX15">
        <f ca="1">IF(AB15=0,0,COUNTIFS(Rec_Emp,People!$A$13,Rec_Course,'Training Matrix'!I$6,Rec_Done,1,Rec_Exp,"&gt;="&amp;TODAY()))</f>
        <v>1</v>
      </c>
      <c r="AY15">
        <f ca="1">IF(AC15=0,0,COUNTIFS(Rec_Emp,People!$A$13,Rec_Course,'Training Matrix'!J$6,Rec_Done,1,Rec_Exp,"&gt;="&amp;TODAY()))</f>
        <v>1</v>
      </c>
      <c r="AZ15">
        <f ca="1">IF(AD15=0,0,COUNTIFS(Rec_Emp,People!$A$13,Rec_Course,'Training Matrix'!K$6,Rec_Done,1,Rec_Exp,"&gt;="&amp;TODAY()))</f>
        <v>1</v>
      </c>
      <c r="BA15">
        <f ca="1">IF(AE15=0,0,COUNTIFS(Rec_Emp,People!$A$13,Rec_Course,'Training Matrix'!L$6,Rec_Done,1,Rec_Exp,"&gt;="&amp;TODAY()))</f>
        <v>0</v>
      </c>
      <c r="BB15">
        <f ca="1">IF(AF15=0,0,COUNTIFS(Rec_Emp,People!$A$13,Rec_Course,'Training Matrix'!M$6,Rec_Done,1,Rec_Exp,"&gt;="&amp;TODAY()))</f>
        <v>0</v>
      </c>
      <c r="BC15">
        <f ca="1">IF(AG15=0,0,COUNTIFS(Rec_Emp,People!$A$13,Rec_Course,'Training Matrix'!N$6,Rec_Done,1,Rec_Exp,"&gt;="&amp;TODAY()))</f>
        <v>1</v>
      </c>
      <c r="BD15">
        <f ca="1">IF(AH15=0,0,COUNTIFS(Rec_Emp,People!$A$13,Rec_Course,'Training Matrix'!O$6,Rec_Done,1,Rec_Exp,"&gt;="&amp;TODAY()))</f>
        <v>1</v>
      </c>
      <c r="BE15">
        <f ca="1">IF(AI15=0,0,COUNTIFS(Rec_Emp,People!$A$13,Rec_Course,'Training Matrix'!P$6,Rec_Done,1,Rec_Exp,"&gt;="&amp;TODAY()))</f>
        <v>0</v>
      </c>
      <c r="BF15">
        <f ca="1">IF(AJ15=0,0,COUNTIFS(Rec_Emp,People!$A$13,Rec_Course,'Training Matrix'!Q$6,Rec_Done,1,Rec_Exp,"&gt;="&amp;TODAY()))</f>
        <v>0</v>
      </c>
      <c r="BG15">
        <f ca="1">IF(AK15=0,0,COUNTIFS(Rec_Emp,People!$A$13,Rec_Course,'Training Matrix'!R$6,Rec_Done,1,Rec_Exp,"&gt;="&amp;TODAY()))</f>
        <v>0</v>
      </c>
      <c r="BH15">
        <f ca="1">IF(AL15=0,0,COUNTIFS(Rec_Emp,People!$A$13,Rec_Course,'Training Matrix'!S$6,Rec_Done,1,Rec_Exp,"&gt;="&amp;TODAY()))</f>
        <v>0</v>
      </c>
      <c r="BI15">
        <f ca="1">IF(AM15=0,0,COUNTIFS(Rec_Emp,People!$A$13,Rec_Course,'Training Matrix'!T$6,Rec_Done,1,Rec_Exp,"&gt;="&amp;TODAY()))</f>
        <v>0</v>
      </c>
      <c r="BJ15">
        <f ca="1">IF(AN15=0,0,COUNTIFS(Rec_Emp,People!$A$13,Rec_Course,'Training Matrix'!U$6,Rec_Done,1,Rec_Exp,"&gt;="&amp;TODAY()))</f>
        <v>0</v>
      </c>
      <c r="BK15">
        <f ca="1">IF(AO15=0,0,COUNTIFS(Rec_Emp,People!$A$13,Rec_Course,'Training Matrix'!V$6,Rec_Done,1,Rec_Exp,"&gt;="&amp;TODAY()))</f>
        <v>0</v>
      </c>
      <c r="BL15">
        <f ca="1">IF(AP15=0,0,COUNTIFS(Rec_Emp,People!$A$13,Rec_Course,'Training Matrix'!W$6,Rec_Done,1,Rec_Exp,"&gt;="&amp;TODAY()))</f>
        <v>0</v>
      </c>
      <c r="BM15">
        <f ca="1">IF(AQ15=0,0,COUNTIFS(Rec_Emp,People!$A$13,Rec_Course,'Training Matrix'!X$6,Rec_Done,1,Rec_Exp,"&gt;="&amp;TODAY()))</f>
        <v>0</v>
      </c>
      <c r="BN15">
        <f ca="1">IF(AR15=0,0,COUNTIFS(Rec_Emp,People!$A$13,Rec_Course,'Training Matrix'!Y$6,Rec_Done,1,Rec_Exp,"&gt;="&amp;TODAY()))</f>
        <v>0</v>
      </c>
      <c r="BO15">
        <f ca="1">IF(AS15=0,0,COUNTIFS(Rec_Emp,People!$A$13,Rec_Course,'Training Matrix'!Z$6,Rec_Done,1,Rec_Exp,"&gt;="&amp;TODAY()))</f>
        <v>0</v>
      </c>
      <c r="BP15">
        <f ca="1">IF(AT15=0,0,COUNTIFS(Rec_Emp,People!$A$13,Rec_Course,'Training Matrix'!AA$6,Rec_Done,1,Rec_Exp,"&gt;="&amp;TODAY()))</f>
        <v>0</v>
      </c>
      <c r="BS15">
        <f ca="1">IF(AW15=0,0,COUNTIFS(Rec_Emp,People!$A$13,Rec_Course,'Training Matrix'!H$6,Rec_Done,1,Rec_Exp,"&gt;"&amp;(TODAY()+WarnDays)))</f>
        <v>0</v>
      </c>
      <c r="BT15">
        <f ca="1">IF(AX15=0,0,COUNTIFS(Rec_Emp,People!$A$13,Rec_Course,'Training Matrix'!I$6,Rec_Done,1,Rec_Exp,"&gt;"&amp;(TODAY()+WarnDays)))</f>
        <v>1</v>
      </c>
      <c r="BU15">
        <f ca="1">IF(AY15=0,0,COUNTIFS(Rec_Emp,People!$A$13,Rec_Course,'Training Matrix'!J$6,Rec_Done,1,Rec_Exp,"&gt;"&amp;(TODAY()+WarnDays)))</f>
        <v>1</v>
      </c>
      <c r="BV15">
        <f ca="1">IF(AZ15=0,0,COUNTIFS(Rec_Emp,People!$A$13,Rec_Course,'Training Matrix'!K$6,Rec_Done,1,Rec_Exp,"&gt;"&amp;(TODAY()+WarnDays)))</f>
        <v>1</v>
      </c>
      <c r="BW15">
        <f ca="1">IF(BA15=0,0,COUNTIFS(Rec_Emp,People!$A$13,Rec_Course,'Training Matrix'!L$6,Rec_Done,1,Rec_Exp,"&gt;"&amp;(TODAY()+WarnDays)))</f>
        <v>0</v>
      </c>
      <c r="BX15">
        <f ca="1">IF(BB15=0,0,COUNTIFS(Rec_Emp,People!$A$13,Rec_Course,'Training Matrix'!M$6,Rec_Done,1,Rec_Exp,"&gt;"&amp;(TODAY()+WarnDays)))</f>
        <v>0</v>
      </c>
      <c r="BY15">
        <f ca="1">IF(BC15=0,0,COUNTIFS(Rec_Emp,People!$A$13,Rec_Course,'Training Matrix'!N$6,Rec_Done,1,Rec_Exp,"&gt;"&amp;(TODAY()+WarnDays)))</f>
        <v>0</v>
      </c>
      <c r="BZ15">
        <f ca="1">IF(BD15=0,0,COUNTIFS(Rec_Emp,People!$A$13,Rec_Course,'Training Matrix'!O$6,Rec_Done,1,Rec_Exp,"&gt;"&amp;(TODAY()+WarnDays)))</f>
        <v>1</v>
      </c>
      <c r="CA15">
        <f ca="1">IF(BE15=0,0,COUNTIFS(Rec_Emp,People!$A$13,Rec_Course,'Training Matrix'!P$6,Rec_Done,1,Rec_Exp,"&gt;"&amp;(TODAY()+WarnDays)))</f>
        <v>0</v>
      </c>
      <c r="CB15">
        <f ca="1">IF(BF15=0,0,COUNTIFS(Rec_Emp,People!$A$13,Rec_Course,'Training Matrix'!Q$6,Rec_Done,1,Rec_Exp,"&gt;"&amp;(TODAY()+WarnDays)))</f>
        <v>0</v>
      </c>
      <c r="CC15">
        <f ca="1">IF(BG15=0,0,COUNTIFS(Rec_Emp,People!$A$13,Rec_Course,'Training Matrix'!R$6,Rec_Done,1,Rec_Exp,"&gt;"&amp;(TODAY()+WarnDays)))</f>
        <v>0</v>
      </c>
      <c r="CD15">
        <f ca="1">IF(BH15=0,0,COUNTIFS(Rec_Emp,People!$A$13,Rec_Course,'Training Matrix'!S$6,Rec_Done,1,Rec_Exp,"&gt;"&amp;(TODAY()+WarnDays)))</f>
        <v>0</v>
      </c>
      <c r="CE15">
        <f ca="1">IF(BI15=0,0,COUNTIFS(Rec_Emp,People!$A$13,Rec_Course,'Training Matrix'!T$6,Rec_Done,1,Rec_Exp,"&gt;"&amp;(TODAY()+WarnDays)))</f>
        <v>0</v>
      </c>
      <c r="CF15">
        <f ca="1">IF(BJ15=0,0,COUNTIFS(Rec_Emp,People!$A$13,Rec_Course,'Training Matrix'!U$6,Rec_Done,1,Rec_Exp,"&gt;"&amp;(TODAY()+WarnDays)))</f>
        <v>0</v>
      </c>
      <c r="CG15">
        <f ca="1">IF(BK15=0,0,COUNTIFS(Rec_Emp,People!$A$13,Rec_Course,'Training Matrix'!V$6,Rec_Done,1,Rec_Exp,"&gt;"&amp;(TODAY()+WarnDays)))</f>
        <v>0</v>
      </c>
      <c r="CH15">
        <f ca="1">IF(BL15=0,0,COUNTIFS(Rec_Emp,People!$A$13,Rec_Course,'Training Matrix'!W$6,Rec_Done,1,Rec_Exp,"&gt;"&amp;(TODAY()+WarnDays)))</f>
        <v>0</v>
      </c>
      <c r="CI15">
        <f ca="1">IF(BM15=0,0,COUNTIFS(Rec_Emp,People!$A$13,Rec_Course,'Training Matrix'!X$6,Rec_Done,1,Rec_Exp,"&gt;"&amp;(TODAY()+WarnDays)))</f>
        <v>0</v>
      </c>
      <c r="CJ15">
        <f ca="1">IF(BN15=0,0,COUNTIFS(Rec_Emp,People!$A$13,Rec_Course,'Training Matrix'!Y$6,Rec_Done,1,Rec_Exp,"&gt;"&amp;(TODAY()+WarnDays)))</f>
        <v>0</v>
      </c>
      <c r="CK15">
        <f ca="1">IF(BO15=0,0,COUNTIFS(Rec_Emp,People!$A$13,Rec_Course,'Training Matrix'!Z$6,Rec_Done,1,Rec_Exp,"&gt;"&amp;(TODAY()+WarnDays)))</f>
        <v>0</v>
      </c>
      <c r="CL15">
        <f ca="1">IF(BP15=0,0,COUNTIFS(Rec_Emp,People!$A$13,Rec_Course,'Training Matrix'!AA$6,Rec_Done,1,Rec_Exp,"&gt;"&amp;(TODAY()+WarnDays)))</f>
        <v>0</v>
      </c>
      <c r="CO15">
        <f>IF(OR(E15=0,AA15&gt;0),0,COUNTIFS(Rec_Emp,People!$A$13,Rec_Course,'Training Matrix'!H$6,Rec_Result,"Fail"))</f>
        <v>0</v>
      </c>
      <c r="CP15">
        <f>IF(OR(F15=0,AB15&gt;0),0,COUNTIFS(Rec_Emp,People!$A$13,Rec_Course,'Training Matrix'!I$6,Rec_Result,"Fail"))</f>
        <v>0</v>
      </c>
      <c r="CQ15">
        <f>IF(OR(G15=0,AC15&gt;0),0,COUNTIFS(Rec_Emp,People!$A$13,Rec_Course,'Training Matrix'!J$6,Rec_Result,"Fail"))</f>
        <v>0</v>
      </c>
      <c r="CR15">
        <f>IF(OR(H15=0,AD15&gt;0),0,COUNTIFS(Rec_Emp,People!$A$13,Rec_Course,'Training Matrix'!K$6,Rec_Result,"Fail"))</f>
        <v>0</v>
      </c>
      <c r="CS15">
        <f>IF(OR(I15=0,AE15&gt;0),0,COUNTIFS(Rec_Emp,People!$A$13,Rec_Course,'Training Matrix'!L$6,Rec_Result,"Fail"))</f>
        <v>0</v>
      </c>
      <c r="CT15">
        <f>IF(OR(J15=0,AF15&gt;0),0,COUNTIFS(Rec_Emp,People!$A$13,Rec_Course,'Training Matrix'!M$6,Rec_Result,"Fail"))</f>
        <v>0</v>
      </c>
      <c r="CU15">
        <f>IF(OR(K15=0,AG15&gt;0),0,COUNTIFS(Rec_Emp,People!$A$13,Rec_Course,'Training Matrix'!N$6,Rec_Result,"Fail"))</f>
        <v>0</v>
      </c>
      <c r="CV15">
        <f>IF(OR(L15=0,AH15&gt;0),0,COUNTIFS(Rec_Emp,People!$A$13,Rec_Course,'Training Matrix'!O$6,Rec_Result,"Fail"))</f>
        <v>0</v>
      </c>
      <c r="CW15">
        <f>IF(OR(M15=0,AI15&gt;0),0,COUNTIFS(Rec_Emp,People!$A$13,Rec_Course,'Training Matrix'!P$6,Rec_Result,"Fail"))</f>
        <v>0</v>
      </c>
      <c r="CX15">
        <f>IF(OR(N15=0,AJ15&gt;0),0,COUNTIFS(Rec_Emp,People!$A$13,Rec_Course,'Training Matrix'!Q$6,Rec_Result,"Fail"))</f>
        <v>0</v>
      </c>
      <c r="CY15">
        <f>IF(OR(O15=0,AK15&gt;0),0,COUNTIFS(Rec_Emp,People!$A$13,Rec_Course,'Training Matrix'!R$6,Rec_Result,"Fail"))</f>
        <v>0</v>
      </c>
      <c r="CZ15">
        <f>IF(OR(P15=0,AL15&gt;0),0,COUNTIFS(Rec_Emp,People!$A$13,Rec_Course,'Training Matrix'!S$6,Rec_Result,"Fail"))</f>
        <v>0</v>
      </c>
      <c r="DA15">
        <f>IF(OR(Q15=0,AM15&gt;0),0,COUNTIFS(Rec_Emp,People!$A$13,Rec_Course,'Training Matrix'!T$6,Rec_Result,"Fail"))</f>
        <v>0</v>
      </c>
      <c r="DB15">
        <f>IF(OR(R15=0,AN15&gt;0),0,COUNTIFS(Rec_Emp,People!$A$13,Rec_Course,'Training Matrix'!U$6,Rec_Result,"Fail"))</f>
        <v>0</v>
      </c>
      <c r="DC15">
        <f>IF(OR(S15=0,AO15&gt;0),0,COUNTIFS(Rec_Emp,People!$A$13,Rec_Course,'Training Matrix'!V$6,Rec_Result,"Fail"))</f>
        <v>0</v>
      </c>
      <c r="DD15">
        <f>IF(OR(T15=0,AP15&gt;0),0,COUNTIFS(Rec_Emp,People!$A$13,Rec_Course,'Training Matrix'!W$6,Rec_Result,"Fail"))</f>
        <v>0</v>
      </c>
      <c r="DE15">
        <f>IF(OR(U15=0,AQ15&gt;0),0,COUNTIFS(Rec_Emp,People!$A$13,Rec_Course,'Training Matrix'!X$6,Rec_Result,"Fail"))</f>
        <v>0</v>
      </c>
      <c r="DF15">
        <f>IF(OR(V15=0,AR15&gt;0),0,COUNTIFS(Rec_Emp,People!$A$13,Rec_Course,'Training Matrix'!Y$6,Rec_Result,"Fail"))</f>
        <v>0</v>
      </c>
      <c r="DG15">
        <f>IF(OR(W15=0,AS15&gt;0),0,COUNTIFS(Rec_Emp,People!$A$13,Rec_Course,'Training Matrix'!Z$6,Rec_Result,"Fail"))</f>
        <v>0</v>
      </c>
      <c r="DH15">
        <f>IF(OR(X15=0,AT15&gt;0),0,COUNTIFS(Rec_Emp,People!$A$13,Rec_Course,'Training Matrix'!AA$6,Rec_Result,"Fail"))</f>
        <v>0</v>
      </c>
      <c r="DK15">
        <f>IF(OR(E15=0,AA15&gt;0),0,IFERROR(AVERAGEIFS(Plan_End,Plan_Role,People!$D$13,Plan_Course,'Training Matrix'!H$6,Plan_Sched,"Window"),IFERROR(AVERAGEIFS(Plan_End,Plan_Role,"All employees",Plan_Course,'Training Matrix'!H$6,Plan_Sched,"Window"),0)))</f>
        <v>0</v>
      </c>
      <c r="DL15">
        <f>IF(OR(F15=0,AB15&gt;0),0,IFERROR(AVERAGEIFS(Plan_End,Plan_Role,People!$D$13,Plan_Course,'Training Matrix'!I$6,Plan_Sched,"Window"),IFERROR(AVERAGEIFS(Plan_End,Plan_Role,"All employees",Plan_Course,'Training Matrix'!I$6,Plan_Sched,"Window"),0)))</f>
        <v>0</v>
      </c>
      <c r="DM15">
        <f>IF(OR(G15=0,AC15&gt;0),0,IFERROR(AVERAGEIFS(Plan_End,Plan_Role,People!$D$13,Plan_Course,'Training Matrix'!J$6,Plan_Sched,"Window"),IFERROR(AVERAGEIFS(Plan_End,Plan_Role,"All employees",Plan_Course,'Training Matrix'!J$6,Plan_Sched,"Window"),0)))</f>
        <v>0</v>
      </c>
      <c r="DN15">
        <f>IF(OR(H15=0,AD15&gt;0),0,IFERROR(AVERAGEIFS(Plan_End,Plan_Role,People!$D$13,Plan_Course,'Training Matrix'!K$6,Plan_Sched,"Window"),IFERROR(AVERAGEIFS(Plan_End,Plan_Role,"All employees",Plan_Course,'Training Matrix'!K$6,Plan_Sched,"Window"),0)))</f>
        <v>0</v>
      </c>
      <c r="DO15">
        <f>IF(OR(I15=0,AE15&gt;0),0,IFERROR(AVERAGEIFS(Plan_End,Plan_Role,People!$D$13,Plan_Course,'Training Matrix'!L$6,Plan_Sched,"Window"),IFERROR(AVERAGEIFS(Plan_End,Plan_Role,"All employees",Plan_Course,'Training Matrix'!L$6,Plan_Sched,"Window"),0)))</f>
        <v>0</v>
      </c>
      <c r="DP15">
        <f>IF(OR(J15=0,AF15&gt;0),0,IFERROR(AVERAGEIFS(Plan_End,Plan_Role,People!$D$13,Plan_Course,'Training Matrix'!M$6,Plan_Sched,"Window"),IFERROR(AVERAGEIFS(Plan_End,Plan_Role,"All employees",Plan_Course,'Training Matrix'!M$6,Plan_Sched,"Window"),0)))</f>
        <v>0</v>
      </c>
      <c r="DQ15">
        <f>IF(OR(K15=0,AG15&gt;0),0,IFERROR(AVERAGEIFS(Plan_End,Plan_Role,People!$D$13,Plan_Course,'Training Matrix'!N$6,Plan_Sched,"Window"),IFERROR(AVERAGEIFS(Plan_End,Plan_Role,"All employees",Plan_Course,'Training Matrix'!N$6,Plan_Sched,"Window"),0)))</f>
        <v>0</v>
      </c>
      <c r="DR15">
        <f>IF(OR(L15=0,AH15&gt;0),0,IFERROR(AVERAGEIFS(Plan_End,Plan_Role,People!$D$13,Plan_Course,'Training Matrix'!O$6,Plan_Sched,"Window"),IFERROR(AVERAGEIFS(Plan_End,Plan_Role,"All employees",Plan_Course,'Training Matrix'!O$6,Plan_Sched,"Window"),0)))</f>
        <v>0</v>
      </c>
      <c r="DS15">
        <f>IF(OR(M15=0,AI15&gt;0),0,IFERROR(AVERAGEIFS(Plan_End,Plan_Role,People!$D$13,Plan_Course,'Training Matrix'!P$6,Plan_Sched,"Window"),IFERROR(AVERAGEIFS(Plan_End,Plan_Role,"All employees",Plan_Course,'Training Matrix'!P$6,Plan_Sched,"Window"),0)))</f>
        <v>0</v>
      </c>
      <c r="DT15">
        <f>IF(OR(N15=0,AJ15&gt;0),0,IFERROR(AVERAGEIFS(Plan_End,Plan_Role,People!$D$13,Plan_Course,'Training Matrix'!Q$6,Plan_Sched,"Window"),IFERROR(AVERAGEIFS(Plan_End,Plan_Role,"All employees",Plan_Course,'Training Matrix'!Q$6,Plan_Sched,"Window"),0)))</f>
        <v>0</v>
      </c>
      <c r="DU15">
        <f>IF(OR(O15=0,AK15&gt;0),0,IFERROR(AVERAGEIFS(Plan_End,Plan_Role,People!$D$13,Plan_Course,'Training Matrix'!R$6,Plan_Sched,"Window"),IFERROR(AVERAGEIFS(Plan_End,Plan_Role,"All employees",Plan_Course,'Training Matrix'!R$6,Plan_Sched,"Window"),0)))</f>
        <v>0</v>
      </c>
      <c r="DV15">
        <f>IF(OR(P15=0,AL15&gt;0),0,IFERROR(AVERAGEIFS(Plan_End,Plan_Role,People!$D$13,Plan_Course,'Training Matrix'!S$6,Plan_Sched,"Window"),IFERROR(AVERAGEIFS(Plan_End,Plan_Role,"All employees",Plan_Course,'Training Matrix'!S$6,Plan_Sched,"Window"),0)))</f>
        <v>0</v>
      </c>
      <c r="DW15">
        <f>IF(OR(Q15=0,AM15&gt;0),0,IFERROR(AVERAGEIFS(Plan_End,Plan_Role,People!$D$13,Plan_Course,'Training Matrix'!T$6,Plan_Sched,"Window"),IFERROR(AVERAGEIFS(Plan_End,Plan_Role,"All employees",Plan_Course,'Training Matrix'!T$6,Plan_Sched,"Window"),0)))</f>
        <v>0</v>
      </c>
      <c r="DX15">
        <f>IF(OR(R15=0,AN15&gt;0),0,IFERROR(AVERAGEIFS(Plan_End,Plan_Role,People!$D$13,Plan_Course,'Training Matrix'!U$6,Plan_Sched,"Window"),IFERROR(AVERAGEIFS(Plan_End,Plan_Role,"All employees",Plan_Course,'Training Matrix'!U$6,Plan_Sched,"Window"),0)))</f>
        <v>0</v>
      </c>
      <c r="DY15">
        <f>IF(OR(S15=0,AO15&gt;0),0,IFERROR(AVERAGEIFS(Plan_End,Plan_Role,People!$D$13,Plan_Course,'Training Matrix'!V$6,Plan_Sched,"Window"),IFERROR(AVERAGEIFS(Plan_End,Plan_Role,"All employees",Plan_Course,'Training Matrix'!V$6,Plan_Sched,"Window"),0)))</f>
        <v>0</v>
      </c>
      <c r="DZ15">
        <f>IF(OR(T15=0,AP15&gt;0),0,IFERROR(AVERAGEIFS(Plan_End,Plan_Role,People!$D$13,Plan_Course,'Training Matrix'!W$6,Plan_Sched,"Window"),IFERROR(AVERAGEIFS(Plan_End,Plan_Role,"All employees",Plan_Course,'Training Matrix'!W$6,Plan_Sched,"Window"),0)))</f>
        <v>0</v>
      </c>
      <c r="EA15">
        <f>IF(OR(U15=0,AQ15&gt;0),0,IFERROR(AVERAGEIFS(Plan_End,Plan_Role,People!$D$13,Plan_Course,'Training Matrix'!X$6,Plan_Sched,"Window"),IFERROR(AVERAGEIFS(Plan_End,Plan_Role,"All employees",Plan_Course,'Training Matrix'!X$6,Plan_Sched,"Window"),0)))</f>
        <v>0</v>
      </c>
      <c r="EB15">
        <f>IF(OR(V15=0,AR15&gt;0),0,IFERROR(AVERAGEIFS(Plan_End,Plan_Role,People!$D$13,Plan_Course,'Training Matrix'!Y$6,Plan_Sched,"Window"),IFERROR(AVERAGEIFS(Plan_End,Plan_Role,"All employees",Plan_Course,'Training Matrix'!Y$6,Plan_Sched,"Window"),0)))</f>
        <v>0</v>
      </c>
      <c r="EC15">
        <f>IF(OR(W15=0,AS15&gt;0),0,IFERROR(AVERAGEIFS(Plan_End,Plan_Role,People!$D$13,Plan_Course,'Training Matrix'!Z$6,Plan_Sched,"Window"),IFERROR(AVERAGEIFS(Plan_End,Plan_Role,"All employees",Plan_Course,'Training Matrix'!Z$6,Plan_Sched,"Window"),0)))</f>
        <v>0</v>
      </c>
      <c r="ED15">
        <f>IF(OR(X15=0,AT15&gt;0),0,IFERROR(AVERAGEIFS(Plan_End,Plan_Role,People!$D$13,Plan_Course,'Training Matrix'!AA$6,Plan_Sched,"Window"),IFERROR(AVERAGEIFS(Plan_End,Plan_Role,"All employees",Plan_Course,'Training Matrix'!AA$6,Plan_Sched,"Window"),0)))</f>
        <v>0</v>
      </c>
      <c r="EG15">
        <f>IF(OR(E15=0,AA15&gt;0),0,IFERROR(AVERAGEIFS(Plan_Days,Plan_Role,People!$D$13,Plan_Course,'Training Matrix'!H$6,Plan_Sched,"Within days of hire"),IFERROR(AVERAGEIFS(Plan_Days,Plan_Role,"All employees",Plan_Course,'Training Matrix'!H$6,Plan_Sched,"Within days of hire"),0)))</f>
        <v>0</v>
      </c>
      <c r="EH15">
        <f>IF(OR(F15=0,AB15&gt;0),0,IFERROR(AVERAGEIFS(Plan_Days,Plan_Role,People!$D$13,Plan_Course,'Training Matrix'!I$6,Plan_Sched,"Within days of hire"),IFERROR(AVERAGEIFS(Plan_Days,Plan_Role,"All employees",Plan_Course,'Training Matrix'!I$6,Plan_Sched,"Within days of hire"),0)))</f>
        <v>0</v>
      </c>
      <c r="EI15">
        <f>IF(OR(G15=0,AC15&gt;0),0,IFERROR(AVERAGEIFS(Plan_Days,Plan_Role,People!$D$13,Plan_Course,'Training Matrix'!J$6,Plan_Sched,"Within days of hire"),IFERROR(AVERAGEIFS(Plan_Days,Plan_Role,"All employees",Plan_Course,'Training Matrix'!J$6,Plan_Sched,"Within days of hire"),0)))</f>
        <v>0</v>
      </c>
      <c r="EJ15">
        <f>IF(OR(H15=0,AD15&gt;0),0,IFERROR(AVERAGEIFS(Plan_Days,Plan_Role,People!$D$13,Plan_Course,'Training Matrix'!K$6,Plan_Sched,"Within days of hire"),IFERROR(AVERAGEIFS(Plan_Days,Plan_Role,"All employees",Plan_Course,'Training Matrix'!K$6,Plan_Sched,"Within days of hire"),0)))</f>
        <v>0</v>
      </c>
      <c r="EK15">
        <f>IF(OR(I15=0,AE15&gt;0),0,IFERROR(AVERAGEIFS(Plan_Days,Plan_Role,People!$D$13,Plan_Course,'Training Matrix'!L$6,Plan_Sched,"Within days of hire"),IFERROR(AVERAGEIFS(Plan_Days,Plan_Role,"All employees",Plan_Course,'Training Matrix'!L$6,Plan_Sched,"Within days of hire"),0)))</f>
        <v>0</v>
      </c>
      <c r="EL15">
        <f>IF(OR(J15=0,AF15&gt;0),0,IFERROR(AVERAGEIFS(Plan_Days,Plan_Role,People!$D$13,Plan_Course,'Training Matrix'!M$6,Plan_Sched,"Within days of hire"),IFERROR(AVERAGEIFS(Plan_Days,Plan_Role,"All employees",Plan_Course,'Training Matrix'!M$6,Plan_Sched,"Within days of hire"),0)))</f>
        <v>0</v>
      </c>
      <c r="EM15">
        <f>IF(OR(K15=0,AG15&gt;0),0,IFERROR(AVERAGEIFS(Plan_Days,Plan_Role,People!$D$13,Plan_Course,'Training Matrix'!N$6,Plan_Sched,"Within days of hire"),IFERROR(AVERAGEIFS(Plan_Days,Plan_Role,"All employees",Plan_Course,'Training Matrix'!N$6,Plan_Sched,"Within days of hire"),0)))</f>
        <v>0</v>
      </c>
      <c r="EN15">
        <f>IF(OR(L15=0,AH15&gt;0),0,IFERROR(AVERAGEIFS(Plan_Days,Plan_Role,People!$D$13,Plan_Course,'Training Matrix'!O$6,Plan_Sched,"Within days of hire"),IFERROR(AVERAGEIFS(Plan_Days,Plan_Role,"All employees",Plan_Course,'Training Matrix'!O$6,Plan_Sched,"Within days of hire"),0)))</f>
        <v>0</v>
      </c>
      <c r="EO15">
        <f>IF(OR(M15=0,AI15&gt;0),0,IFERROR(AVERAGEIFS(Plan_Days,Plan_Role,People!$D$13,Plan_Course,'Training Matrix'!P$6,Plan_Sched,"Within days of hire"),IFERROR(AVERAGEIFS(Plan_Days,Plan_Role,"All employees",Plan_Course,'Training Matrix'!P$6,Plan_Sched,"Within days of hire"),0)))</f>
        <v>0</v>
      </c>
      <c r="EP15">
        <f>IF(OR(N15=0,AJ15&gt;0),0,IFERROR(AVERAGEIFS(Plan_Days,Plan_Role,People!$D$13,Plan_Course,'Training Matrix'!Q$6,Plan_Sched,"Within days of hire"),IFERROR(AVERAGEIFS(Plan_Days,Plan_Role,"All employees",Plan_Course,'Training Matrix'!Q$6,Plan_Sched,"Within days of hire"),0)))</f>
        <v>0</v>
      </c>
      <c r="EQ15">
        <f>IF(OR(O15=0,AK15&gt;0),0,IFERROR(AVERAGEIFS(Plan_Days,Plan_Role,People!$D$13,Plan_Course,'Training Matrix'!R$6,Plan_Sched,"Within days of hire"),IFERROR(AVERAGEIFS(Plan_Days,Plan_Role,"All employees",Plan_Course,'Training Matrix'!R$6,Plan_Sched,"Within days of hire"),0)))</f>
        <v>0</v>
      </c>
      <c r="ER15">
        <f>IF(OR(P15=0,AL15&gt;0),0,IFERROR(AVERAGEIFS(Plan_Days,Plan_Role,People!$D$13,Plan_Course,'Training Matrix'!S$6,Plan_Sched,"Within days of hire"),IFERROR(AVERAGEIFS(Plan_Days,Plan_Role,"All employees",Plan_Course,'Training Matrix'!S$6,Plan_Sched,"Within days of hire"),0)))</f>
        <v>0</v>
      </c>
      <c r="ES15">
        <f>IF(OR(Q15=0,AM15&gt;0),0,IFERROR(AVERAGEIFS(Plan_Days,Plan_Role,People!$D$13,Plan_Course,'Training Matrix'!T$6,Plan_Sched,"Within days of hire"),IFERROR(AVERAGEIFS(Plan_Days,Plan_Role,"All employees",Plan_Course,'Training Matrix'!T$6,Plan_Sched,"Within days of hire"),0)))</f>
        <v>0</v>
      </c>
      <c r="ET15">
        <f>IF(OR(R15=0,AN15&gt;0),0,IFERROR(AVERAGEIFS(Plan_Days,Plan_Role,People!$D$13,Plan_Course,'Training Matrix'!U$6,Plan_Sched,"Within days of hire"),IFERROR(AVERAGEIFS(Plan_Days,Plan_Role,"All employees",Plan_Course,'Training Matrix'!U$6,Plan_Sched,"Within days of hire"),0)))</f>
        <v>0</v>
      </c>
      <c r="EU15">
        <f>IF(OR(S15=0,AO15&gt;0),0,IFERROR(AVERAGEIFS(Plan_Days,Plan_Role,People!$D$13,Plan_Course,'Training Matrix'!V$6,Plan_Sched,"Within days of hire"),IFERROR(AVERAGEIFS(Plan_Days,Plan_Role,"All employees",Plan_Course,'Training Matrix'!V$6,Plan_Sched,"Within days of hire"),0)))</f>
        <v>0</v>
      </c>
      <c r="EV15">
        <f>IF(OR(T15=0,AP15&gt;0),0,IFERROR(AVERAGEIFS(Plan_Days,Plan_Role,People!$D$13,Plan_Course,'Training Matrix'!W$6,Plan_Sched,"Within days of hire"),IFERROR(AVERAGEIFS(Plan_Days,Plan_Role,"All employees",Plan_Course,'Training Matrix'!W$6,Plan_Sched,"Within days of hire"),0)))</f>
        <v>0</v>
      </c>
      <c r="EW15">
        <f>IF(OR(U15=0,AQ15&gt;0),0,IFERROR(AVERAGEIFS(Plan_Days,Plan_Role,People!$D$13,Plan_Course,'Training Matrix'!X$6,Plan_Sched,"Within days of hire"),IFERROR(AVERAGEIFS(Plan_Days,Plan_Role,"All employees",Plan_Course,'Training Matrix'!X$6,Plan_Sched,"Within days of hire"),0)))</f>
        <v>0</v>
      </c>
      <c r="EX15">
        <f>IF(OR(V15=0,AR15&gt;0),0,IFERROR(AVERAGEIFS(Plan_Days,Plan_Role,People!$D$13,Plan_Course,'Training Matrix'!Y$6,Plan_Sched,"Within days of hire"),IFERROR(AVERAGEIFS(Plan_Days,Plan_Role,"All employees",Plan_Course,'Training Matrix'!Y$6,Plan_Sched,"Within days of hire"),0)))</f>
        <v>0</v>
      </c>
      <c r="EY15">
        <f>IF(OR(W15=0,AS15&gt;0),0,IFERROR(AVERAGEIFS(Plan_Days,Plan_Role,People!$D$13,Plan_Course,'Training Matrix'!Z$6,Plan_Sched,"Within days of hire"),IFERROR(AVERAGEIFS(Plan_Days,Plan_Role,"All employees",Plan_Course,'Training Matrix'!Z$6,Plan_Sched,"Within days of hire"),0)))</f>
        <v>0</v>
      </c>
      <c r="EZ15">
        <f>IF(OR(X15=0,AT15&gt;0),0,IFERROR(AVERAGEIFS(Plan_Days,Plan_Role,People!$D$13,Plan_Course,'Training Matrix'!AA$6,Plan_Sched,"Within days of hire"),IFERROR(AVERAGEIFS(Plan_Days,Plan_Role,"All employees",Plan_Course,'Training Matrix'!AA$6,Plan_Sched,"Within days of hire"),0)))</f>
        <v>0</v>
      </c>
      <c r="FC15">
        <f>IF(OR(E15=0,AA15&gt;0),0,MAX(IF(AND(People!$F$13&lt;&gt;"",DK15&lt;People!$F$13),0,DK15),IF(AND(People!$F$13&lt;&gt;"",EG15&gt;0),People!$F$13+EG15,0)))</f>
        <v>0</v>
      </c>
      <c r="FD15">
        <f>IF(OR(F15=0,AB15&gt;0),0,MAX(IF(AND(People!$F$13&lt;&gt;"",DL15&lt;People!$F$13),0,DL15),IF(AND(People!$F$13&lt;&gt;"",EH15&gt;0),People!$F$13+EH15,0)))</f>
        <v>0</v>
      </c>
      <c r="FE15">
        <f>IF(OR(G15=0,AC15&gt;0),0,MAX(IF(AND(People!$F$13&lt;&gt;"",DM15&lt;People!$F$13),0,DM15),IF(AND(People!$F$13&lt;&gt;"",EI15&gt;0),People!$F$13+EI15,0)))</f>
        <v>0</v>
      </c>
      <c r="FF15">
        <f>IF(OR(H15=0,AD15&gt;0),0,MAX(IF(AND(People!$F$13&lt;&gt;"",DN15&lt;People!$F$13),0,DN15),IF(AND(People!$F$13&lt;&gt;"",EJ15&gt;0),People!$F$13+EJ15,0)))</f>
        <v>0</v>
      </c>
      <c r="FG15">
        <f>IF(OR(I15=0,AE15&gt;0),0,MAX(IF(AND(People!$F$13&lt;&gt;"",DO15&lt;People!$F$13),0,DO15),IF(AND(People!$F$13&lt;&gt;"",EK15&gt;0),People!$F$13+EK15,0)))</f>
        <v>0</v>
      </c>
      <c r="FH15">
        <f>IF(OR(J15=0,AF15&gt;0),0,MAX(IF(AND(People!$F$13&lt;&gt;"",DP15&lt;People!$F$13),0,DP15),IF(AND(People!$F$13&lt;&gt;"",EL15&gt;0),People!$F$13+EL15,0)))</f>
        <v>0</v>
      </c>
      <c r="FI15">
        <f>IF(OR(K15=0,AG15&gt;0),0,MAX(IF(AND(People!$F$13&lt;&gt;"",DQ15&lt;People!$F$13),0,DQ15),IF(AND(People!$F$13&lt;&gt;"",EM15&gt;0),People!$F$13+EM15,0)))</f>
        <v>0</v>
      </c>
      <c r="FJ15">
        <f>IF(OR(L15=0,AH15&gt;0),0,MAX(IF(AND(People!$F$13&lt;&gt;"",DR15&lt;People!$F$13),0,DR15),IF(AND(People!$F$13&lt;&gt;"",EN15&gt;0),People!$F$13+EN15,0)))</f>
        <v>0</v>
      </c>
      <c r="FK15">
        <f>IF(OR(M15=0,AI15&gt;0),0,MAX(IF(AND(People!$F$13&lt;&gt;"",DS15&lt;People!$F$13),0,DS15),IF(AND(People!$F$13&lt;&gt;"",EO15&gt;0),People!$F$13+EO15,0)))</f>
        <v>0</v>
      </c>
      <c r="FL15">
        <f>IF(OR(N15=0,AJ15&gt;0),0,MAX(IF(AND(People!$F$13&lt;&gt;"",DT15&lt;People!$F$13),0,DT15),IF(AND(People!$F$13&lt;&gt;"",EP15&gt;0),People!$F$13+EP15,0)))</f>
        <v>0</v>
      </c>
      <c r="FM15">
        <f>IF(OR(O15=0,AK15&gt;0),0,MAX(IF(AND(People!$F$13&lt;&gt;"",DU15&lt;People!$F$13),0,DU15),IF(AND(People!$F$13&lt;&gt;"",EQ15&gt;0),People!$F$13+EQ15,0)))</f>
        <v>0</v>
      </c>
      <c r="FN15">
        <f>IF(OR(P15=0,AL15&gt;0),0,MAX(IF(AND(People!$F$13&lt;&gt;"",DV15&lt;People!$F$13),0,DV15),IF(AND(People!$F$13&lt;&gt;"",ER15&gt;0),People!$F$13+ER15,0)))</f>
        <v>0</v>
      </c>
      <c r="FO15">
        <f>IF(OR(Q15=0,AM15&gt;0),0,MAX(IF(AND(People!$F$13&lt;&gt;"",DW15&lt;People!$F$13),0,DW15),IF(AND(People!$F$13&lt;&gt;"",ES15&gt;0),People!$F$13+ES15,0)))</f>
        <v>0</v>
      </c>
      <c r="FP15">
        <f>IF(OR(R15=0,AN15&gt;0),0,MAX(IF(AND(People!$F$13&lt;&gt;"",DX15&lt;People!$F$13),0,DX15),IF(AND(People!$F$13&lt;&gt;"",ET15&gt;0),People!$F$13+ET15,0)))</f>
        <v>0</v>
      </c>
      <c r="FQ15">
        <f>IF(OR(S15=0,AO15&gt;0),0,MAX(IF(AND(People!$F$13&lt;&gt;"",DY15&lt;People!$F$13),0,DY15),IF(AND(People!$F$13&lt;&gt;"",EU15&gt;0),People!$F$13+EU15,0)))</f>
        <v>0</v>
      </c>
      <c r="FR15">
        <f>IF(OR(T15=0,AP15&gt;0),0,MAX(IF(AND(People!$F$13&lt;&gt;"",DZ15&lt;People!$F$13),0,DZ15),IF(AND(People!$F$13&lt;&gt;"",EV15&gt;0),People!$F$13+EV15,0)))</f>
        <v>0</v>
      </c>
      <c r="FS15">
        <f>IF(OR(U15=0,AQ15&gt;0),0,MAX(IF(AND(People!$F$13&lt;&gt;"",EA15&lt;People!$F$13),0,EA15),IF(AND(People!$F$13&lt;&gt;"",EW15&gt;0),People!$F$13+EW15,0)))</f>
        <v>0</v>
      </c>
      <c r="FT15">
        <f>IF(OR(V15=0,AR15&gt;0),0,MAX(IF(AND(People!$F$13&lt;&gt;"",EB15&lt;People!$F$13),0,EB15),IF(AND(People!$F$13&lt;&gt;"",EX15&gt;0),People!$F$13+EX15,0)))</f>
        <v>0</v>
      </c>
      <c r="FU15">
        <f>IF(OR(W15=0,AS15&gt;0),0,MAX(IF(AND(People!$F$13&lt;&gt;"",EC15&lt;People!$F$13),0,EC15),IF(AND(People!$F$13&lt;&gt;"",EY15&gt;0),People!$F$13+EY15,0)))</f>
        <v>0</v>
      </c>
      <c r="FV15">
        <f>IF(OR(X15=0,AT15&gt;0),0,MAX(IF(AND(People!$F$13&lt;&gt;"",ED15&lt;People!$F$13),0,ED15),IF(AND(People!$F$13&lt;&gt;"",EZ15&gt;0),People!$F$13+EZ15,0)))</f>
        <v>0</v>
      </c>
    </row>
    <row r="16" spans="1:178" x14ac:dyDescent="0.3">
      <c r="E16">
        <f>IF(OR(People!$A$14="",'Training Matrix'!H$6=""),0,COUNTIFS(Plan_Role,People!$D$14,Plan_Course,'Training Matrix'!H$6)+COUNTIFS(Plan_Role,"All employees",Plan_Course,'Training Matrix'!H$6))</f>
        <v>1</v>
      </c>
      <c r="F16">
        <f>IF(OR(People!$A$14="",'Training Matrix'!I$6=""),0,COUNTIFS(Plan_Role,People!$D$14,Plan_Course,'Training Matrix'!I$6)+COUNTIFS(Plan_Role,"All employees",Plan_Course,'Training Matrix'!I$6))</f>
        <v>1</v>
      </c>
      <c r="G16">
        <f>IF(OR(People!$A$14="",'Training Matrix'!J$6=""),0,COUNTIFS(Plan_Role,People!$D$14,Plan_Course,'Training Matrix'!J$6)+COUNTIFS(Plan_Role,"All employees",Plan_Course,'Training Matrix'!J$6))</f>
        <v>1</v>
      </c>
      <c r="H16">
        <f>IF(OR(People!$A$14="",'Training Matrix'!K$6=""),0,COUNTIFS(Plan_Role,People!$D$14,Plan_Course,'Training Matrix'!K$6)+COUNTIFS(Plan_Role,"All employees",Plan_Course,'Training Matrix'!K$6))</f>
        <v>1</v>
      </c>
      <c r="I16">
        <f>IF(OR(People!$A$14="",'Training Matrix'!L$6=""),0,COUNTIFS(Plan_Role,People!$D$14,Plan_Course,'Training Matrix'!L$6)+COUNTIFS(Plan_Role,"All employees",Plan_Course,'Training Matrix'!L$6))</f>
        <v>0</v>
      </c>
      <c r="J16">
        <f>IF(OR(People!$A$14="",'Training Matrix'!M$6=""),0,COUNTIFS(Plan_Role,People!$D$14,Plan_Course,'Training Matrix'!M$6)+COUNTIFS(Plan_Role,"All employees",Plan_Course,'Training Matrix'!M$6))</f>
        <v>0</v>
      </c>
      <c r="K16">
        <f>IF(OR(People!$A$14="",'Training Matrix'!N$6=""),0,COUNTIFS(Plan_Role,People!$D$14,Plan_Course,'Training Matrix'!N$6)+COUNTIFS(Plan_Role,"All employees",Plan_Course,'Training Matrix'!N$6))</f>
        <v>0</v>
      </c>
      <c r="L16">
        <f>IF(OR(People!$A$14="",'Training Matrix'!O$6=""),0,COUNTIFS(Plan_Role,People!$D$14,Plan_Course,'Training Matrix'!O$6)+COUNTIFS(Plan_Role,"All employees",Plan_Course,'Training Matrix'!O$6))</f>
        <v>0</v>
      </c>
      <c r="M16">
        <f>IF(OR(People!$A$14="",'Training Matrix'!P$6=""),0,COUNTIFS(Plan_Role,People!$D$14,Plan_Course,'Training Matrix'!P$6)+COUNTIFS(Plan_Role,"All employees",Plan_Course,'Training Matrix'!P$6))</f>
        <v>0</v>
      </c>
      <c r="N16">
        <f>IF(OR(People!$A$14="",'Training Matrix'!Q$6=""),0,COUNTIFS(Plan_Role,People!$D$14,Plan_Course,'Training Matrix'!Q$6)+COUNTIFS(Plan_Role,"All employees",Plan_Course,'Training Matrix'!Q$6))</f>
        <v>0</v>
      </c>
      <c r="O16">
        <f>IF(OR(People!$A$14="",'Training Matrix'!R$6=""),0,COUNTIFS(Plan_Role,People!$D$14,Plan_Course,'Training Matrix'!R$6)+COUNTIFS(Plan_Role,"All employees",Plan_Course,'Training Matrix'!R$6))</f>
        <v>0</v>
      </c>
      <c r="P16">
        <f>IF(OR(People!$A$14="",'Training Matrix'!S$6=""),0,COUNTIFS(Plan_Role,People!$D$14,Plan_Course,'Training Matrix'!S$6)+COUNTIFS(Plan_Role,"All employees",Plan_Course,'Training Matrix'!S$6))</f>
        <v>0</v>
      </c>
      <c r="Q16">
        <f>IF(OR(People!$A$14="",'Training Matrix'!T$6=""),0,COUNTIFS(Plan_Role,People!$D$14,Plan_Course,'Training Matrix'!T$6)+COUNTIFS(Plan_Role,"All employees",Plan_Course,'Training Matrix'!T$6))</f>
        <v>0</v>
      </c>
      <c r="R16">
        <f>IF(OR(People!$A$14="",'Training Matrix'!U$6=""),0,COUNTIFS(Plan_Role,People!$D$14,Plan_Course,'Training Matrix'!U$6)+COUNTIFS(Plan_Role,"All employees",Plan_Course,'Training Matrix'!U$6))</f>
        <v>0</v>
      </c>
      <c r="S16">
        <f>IF(OR(People!$A$14="",'Training Matrix'!V$6=""),0,COUNTIFS(Plan_Role,People!$D$14,Plan_Course,'Training Matrix'!V$6)+COUNTIFS(Plan_Role,"All employees",Plan_Course,'Training Matrix'!V$6))</f>
        <v>0</v>
      </c>
      <c r="T16">
        <f>IF(OR(People!$A$14="",'Training Matrix'!W$6=""),0,COUNTIFS(Plan_Role,People!$D$14,Plan_Course,'Training Matrix'!W$6)+COUNTIFS(Plan_Role,"All employees",Plan_Course,'Training Matrix'!W$6))</f>
        <v>0</v>
      </c>
      <c r="U16">
        <f>IF(OR(People!$A$14="",'Training Matrix'!X$6=""),0,COUNTIFS(Plan_Role,People!$D$14,Plan_Course,'Training Matrix'!X$6)+COUNTIFS(Plan_Role,"All employees",Plan_Course,'Training Matrix'!X$6))</f>
        <v>0</v>
      </c>
      <c r="V16">
        <f>IF(OR(People!$A$14="",'Training Matrix'!Y$6=""),0,COUNTIFS(Plan_Role,People!$D$14,Plan_Course,'Training Matrix'!Y$6)+COUNTIFS(Plan_Role,"All employees",Plan_Course,'Training Matrix'!Y$6))</f>
        <v>0</v>
      </c>
      <c r="W16">
        <f>IF(OR(People!$A$14="",'Training Matrix'!Z$6=""),0,COUNTIFS(Plan_Role,People!$D$14,Plan_Course,'Training Matrix'!Z$6)+COUNTIFS(Plan_Role,"All employees",Plan_Course,'Training Matrix'!Z$6))</f>
        <v>0</v>
      </c>
      <c r="X16">
        <f>IF(OR(People!$A$14="",'Training Matrix'!AA$6=""),0,COUNTIFS(Plan_Role,People!$D$14,Plan_Course,'Training Matrix'!AA$6)+COUNTIFS(Plan_Role,"All employees",Plan_Course,'Training Matrix'!AA$6))</f>
        <v>0</v>
      </c>
      <c r="AA16">
        <f>IF(E16=0,0,COUNTIFS(Rec_Emp,People!$A$14,Rec_Course,'Training Matrix'!H$6,Rec_Done,1))</f>
        <v>0</v>
      </c>
      <c r="AB16">
        <f>IF(F16=0,0,COUNTIFS(Rec_Emp,People!$A$14,Rec_Course,'Training Matrix'!I$6,Rec_Done,1))</f>
        <v>0</v>
      </c>
      <c r="AC16">
        <f>IF(G16=0,0,COUNTIFS(Rec_Emp,People!$A$14,Rec_Course,'Training Matrix'!J$6,Rec_Done,1))</f>
        <v>0</v>
      </c>
      <c r="AD16">
        <f>IF(H16=0,0,COUNTIFS(Rec_Emp,People!$A$14,Rec_Course,'Training Matrix'!K$6,Rec_Done,1))</f>
        <v>0</v>
      </c>
      <c r="AE16">
        <f>IF(I16=0,0,COUNTIFS(Rec_Emp,People!$A$14,Rec_Course,'Training Matrix'!L$6,Rec_Done,1))</f>
        <v>0</v>
      </c>
      <c r="AF16">
        <f>IF(J16=0,0,COUNTIFS(Rec_Emp,People!$A$14,Rec_Course,'Training Matrix'!M$6,Rec_Done,1))</f>
        <v>0</v>
      </c>
      <c r="AG16">
        <f>IF(K16=0,0,COUNTIFS(Rec_Emp,People!$A$14,Rec_Course,'Training Matrix'!N$6,Rec_Done,1))</f>
        <v>0</v>
      </c>
      <c r="AH16">
        <f>IF(L16=0,0,COUNTIFS(Rec_Emp,People!$A$14,Rec_Course,'Training Matrix'!O$6,Rec_Done,1))</f>
        <v>0</v>
      </c>
      <c r="AI16">
        <f>IF(M16=0,0,COUNTIFS(Rec_Emp,People!$A$14,Rec_Course,'Training Matrix'!P$6,Rec_Done,1))</f>
        <v>0</v>
      </c>
      <c r="AJ16">
        <f>IF(N16=0,0,COUNTIFS(Rec_Emp,People!$A$14,Rec_Course,'Training Matrix'!Q$6,Rec_Done,1))</f>
        <v>0</v>
      </c>
      <c r="AK16">
        <f>IF(O16=0,0,COUNTIFS(Rec_Emp,People!$A$14,Rec_Course,'Training Matrix'!R$6,Rec_Done,1))</f>
        <v>0</v>
      </c>
      <c r="AL16">
        <f>IF(P16=0,0,COUNTIFS(Rec_Emp,People!$A$14,Rec_Course,'Training Matrix'!S$6,Rec_Done,1))</f>
        <v>0</v>
      </c>
      <c r="AM16">
        <f>IF(Q16=0,0,COUNTIFS(Rec_Emp,People!$A$14,Rec_Course,'Training Matrix'!T$6,Rec_Done,1))</f>
        <v>0</v>
      </c>
      <c r="AN16">
        <f>IF(R16=0,0,COUNTIFS(Rec_Emp,People!$A$14,Rec_Course,'Training Matrix'!U$6,Rec_Done,1))</f>
        <v>0</v>
      </c>
      <c r="AO16">
        <f>IF(S16=0,0,COUNTIFS(Rec_Emp,People!$A$14,Rec_Course,'Training Matrix'!V$6,Rec_Done,1))</f>
        <v>0</v>
      </c>
      <c r="AP16">
        <f>IF(T16=0,0,COUNTIFS(Rec_Emp,People!$A$14,Rec_Course,'Training Matrix'!W$6,Rec_Done,1))</f>
        <v>0</v>
      </c>
      <c r="AQ16">
        <f>IF(U16=0,0,COUNTIFS(Rec_Emp,People!$A$14,Rec_Course,'Training Matrix'!X$6,Rec_Done,1))</f>
        <v>0</v>
      </c>
      <c r="AR16">
        <f>IF(V16=0,0,COUNTIFS(Rec_Emp,People!$A$14,Rec_Course,'Training Matrix'!Y$6,Rec_Done,1))</f>
        <v>0</v>
      </c>
      <c r="AS16">
        <f>IF(W16=0,0,COUNTIFS(Rec_Emp,People!$A$14,Rec_Course,'Training Matrix'!Z$6,Rec_Done,1))</f>
        <v>0</v>
      </c>
      <c r="AT16">
        <f>IF(X16=0,0,COUNTIFS(Rec_Emp,People!$A$14,Rec_Course,'Training Matrix'!AA$6,Rec_Done,1))</f>
        <v>0</v>
      </c>
      <c r="AW16">
        <f ca="1">IF(AA16=0,0,COUNTIFS(Rec_Emp,People!$A$14,Rec_Course,'Training Matrix'!H$6,Rec_Done,1,Rec_Exp,"&gt;="&amp;TODAY()))</f>
        <v>0</v>
      </c>
      <c r="AX16">
        <f ca="1">IF(AB16=0,0,COUNTIFS(Rec_Emp,People!$A$14,Rec_Course,'Training Matrix'!I$6,Rec_Done,1,Rec_Exp,"&gt;="&amp;TODAY()))</f>
        <v>0</v>
      </c>
      <c r="AY16">
        <f ca="1">IF(AC16=0,0,COUNTIFS(Rec_Emp,People!$A$14,Rec_Course,'Training Matrix'!J$6,Rec_Done,1,Rec_Exp,"&gt;="&amp;TODAY()))</f>
        <v>0</v>
      </c>
      <c r="AZ16">
        <f ca="1">IF(AD16=0,0,COUNTIFS(Rec_Emp,People!$A$14,Rec_Course,'Training Matrix'!K$6,Rec_Done,1,Rec_Exp,"&gt;="&amp;TODAY()))</f>
        <v>0</v>
      </c>
      <c r="BA16">
        <f ca="1">IF(AE16=0,0,COUNTIFS(Rec_Emp,People!$A$14,Rec_Course,'Training Matrix'!L$6,Rec_Done,1,Rec_Exp,"&gt;="&amp;TODAY()))</f>
        <v>0</v>
      </c>
      <c r="BB16">
        <f ca="1">IF(AF16=0,0,COUNTIFS(Rec_Emp,People!$A$14,Rec_Course,'Training Matrix'!M$6,Rec_Done,1,Rec_Exp,"&gt;="&amp;TODAY()))</f>
        <v>0</v>
      </c>
      <c r="BC16">
        <f ca="1">IF(AG16=0,0,COUNTIFS(Rec_Emp,People!$A$14,Rec_Course,'Training Matrix'!N$6,Rec_Done,1,Rec_Exp,"&gt;="&amp;TODAY()))</f>
        <v>0</v>
      </c>
      <c r="BD16">
        <f ca="1">IF(AH16=0,0,COUNTIFS(Rec_Emp,People!$A$14,Rec_Course,'Training Matrix'!O$6,Rec_Done,1,Rec_Exp,"&gt;="&amp;TODAY()))</f>
        <v>0</v>
      </c>
      <c r="BE16">
        <f ca="1">IF(AI16=0,0,COUNTIFS(Rec_Emp,People!$A$14,Rec_Course,'Training Matrix'!P$6,Rec_Done,1,Rec_Exp,"&gt;="&amp;TODAY()))</f>
        <v>0</v>
      </c>
      <c r="BF16">
        <f ca="1">IF(AJ16=0,0,COUNTIFS(Rec_Emp,People!$A$14,Rec_Course,'Training Matrix'!Q$6,Rec_Done,1,Rec_Exp,"&gt;="&amp;TODAY()))</f>
        <v>0</v>
      </c>
      <c r="BG16">
        <f ca="1">IF(AK16=0,0,COUNTIFS(Rec_Emp,People!$A$14,Rec_Course,'Training Matrix'!R$6,Rec_Done,1,Rec_Exp,"&gt;="&amp;TODAY()))</f>
        <v>0</v>
      </c>
      <c r="BH16">
        <f ca="1">IF(AL16=0,0,COUNTIFS(Rec_Emp,People!$A$14,Rec_Course,'Training Matrix'!S$6,Rec_Done,1,Rec_Exp,"&gt;="&amp;TODAY()))</f>
        <v>0</v>
      </c>
      <c r="BI16">
        <f ca="1">IF(AM16=0,0,COUNTIFS(Rec_Emp,People!$A$14,Rec_Course,'Training Matrix'!T$6,Rec_Done,1,Rec_Exp,"&gt;="&amp;TODAY()))</f>
        <v>0</v>
      </c>
      <c r="BJ16">
        <f ca="1">IF(AN16=0,0,COUNTIFS(Rec_Emp,People!$A$14,Rec_Course,'Training Matrix'!U$6,Rec_Done,1,Rec_Exp,"&gt;="&amp;TODAY()))</f>
        <v>0</v>
      </c>
      <c r="BK16">
        <f ca="1">IF(AO16=0,0,COUNTIFS(Rec_Emp,People!$A$14,Rec_Course,'Training Matrix'!V$6,Rec_Done,1,Rec_Exp,"&gt;="&amp;TODAY()))</f>
        <v>0</v>
      </c>
      <c r="BL16">
        <f ca="1">IF(AP16=0,0,COUNTIFS(Rec_Emp,People!$A$14,Rec_Course,'Training Matrix'!W$6,Rec_Done,1,Rec_Exp,"&gt;="&amp;TODAY()))</f>
        <v>0</v>
      </c>
      <c r="BM16">
        <f ca="1">IF(AQ16=0,0,COUNTIFS(Rec_Emp,People!$A$14,Rec_Course,'Training Matrix'!X$6,Rec_Done,1,Rec_Exp,"&gt;="&amp;TODAY()))</f>
        <v>0</v>
      </c>
      <c r="BN16">
        <f ca="1">IF(AR16=0,0,COUNTIFS(Rec_Emp,People!$A$14,Rec_Course,'Training Matrix'!Y$6,Rec_Done,1,Rec_Exp,"&gt;="&amp;TODAY()))</f>
        <v>0</v>
      </c>
      <c r="BO16">
        <f ca="1">IF(AS16=0,0,COUNTIFS(Rec_Emp,People!$A$14,Rec_Course,'Training Matrix'!Z$6,Rec_Done,1,Rec_Exp,"&gt;="&amp;TODAY()))</f>
        <v>0</v>
      </c>
      <c r="BP16">
        <f ca="1">IF(AT16=0,0,COUNTIFS(Rec_Emp,People!$A$14,Rec_Course,'Training Matrix'!AA$6,Rec_Done,1,Rec_Exp,"&gt;="&amp;TODAY()))</f>
        <v>0</v>
      </c>
      <c r="BS16">
        <f ca="1">IF(AW16=0,0,COUNTIFS(Rec_Emp,People!$A$14,Rec_Course,'Training Matrix'!H$6,Rec_Done,1,Rec_Exp,"&gt;"&amp;(TODAY()+WarnDays)))</f>
        <v>0</v>
      </c>
      <c r="BT16">
        <f ca="1">IF(AX16=0,0,COUNTIFS(Rec_Emp,People!$A$14,Rec_Course,'Training Matrix'!I$6,Rec_Done,1,Rec_Exp,"&gt;"&amp;(TODAY()+WarnDays)))</f>
        <v>0</v>
      </c>
      <c r="BU16">
        <f ca="1">IF(AY16=0,0,COUNTIFS(Rec_Emp,People!$A$14,Rec_Course,'Training Matrix'!J$6,Rec_Done,1,Rec_Exp,"&gt;"&amp;(TODAY()+WarnDays)))</f>
        <v>0</v>
      </c>
      <c r="BV16">
        <f ca="1">IF(AZ16=0,0,COUNTIFS(Rec_Emp,People!$A$14,Rec_Course,'Training Matrix'!K$6,Rec_Done,1,Rec_Exp,"&gt;"&amp;(TODAY()+WarnDays)))</f>
        <v>0</v>
      </c>
      <c r="BW16">
        <f ca="1">IF(BA16=0,0,COUNTIFS(Rec_Emp,People!$A$14,Rec_Course,'Training Matrix'!L$6,Rec_Done,1,Rec_Exp,"&gt;"&amp;(TODAY()+WarnDays)))</f>
        <v>0</v>
      </c>
      <c r="BX16">
        <f ca="1">IF(BB16=0,0,COUNTIFS(Rec_Emp,People!$A$14,Rec_Course,'Training Matrix'!M$6,Rec_Done,1,Rec_Exp,"&gt;"&amp;(TODAY()+WarnDays)))</f>
        <v>0</v>
      </c>
      <c r="BY16">
        <f ca="1">IF(BC16=0,0,COUNTIFS(Rec_Emp,People!$A$14,Rec_Course,'Training Matrix'!N$6,Rec_Done,1,Rec_Exp,"&gt;"&amp;(TODAY()+WarnDays)))</f>
        <v>0</v>
      </c>
      <c r="BZ16">
        <f ca="1">IF(BD16=0,0,COUNTIFS(Rec_Emp,People!$A$14,Rec_Course,'Training Matrix'!O$6,Rec_Done,1,Rec_Exp,"&gt;"&amp;(TODAY()+WarnDays)))</f>
        <v>0</v>
      </c>
      <c r="CA16">
        <f ca="1">IF(BE16=0,0,COUNTIFS(Rec_Emp,People!$A$14,Rec_Course,'Training Matrix'!P$6,Rec_Done,1,Rec_Exp,"&gt;"&amp;(TODAY()+WarnDays)))</f>
        <v>0</v>
      </c>
      <c r="CB16">
        <f ca="1">IF(BF16=0,0,COUNTIFS(Rec_Emp,People!$A$14,Rec_Course,'Training Matrix'!Q$6,Rec_Done,1,Rec_Exp,"&gt;"&amp;(TODAY()+WarnDays)))</f>
        <v>0</v>
      </c>
      <c r="CC16">
        <f ca="1">IF(BG16=0,0,COUNTIFS(Rec_Emp,People!$A$14,Rec_Course,'Training Matrix'!R$6,Rec_Done,1,Rec_Exp,"&gt;"&amp;(TODAY()+WarnDays)))</f>
        <v>0</v>
      </c>
      <c r="CD16">
        <f ca="1">IF(BH16=0,0,COUNTIFS(Rec_Emp,People!$A$14,Rec_Course,'Training Matrix'!S$6,Rec_Done,1,Rec_Exp,"&gt;"&amp;(TODAY()+WarnDays)))</f>
        <v>0</v>
      </c>
      <c r="CE16">
        <f ca="1">IF(BI16=0,0,COUNTIFS(Rec_Emp,People!$A$14,Rec_Course,'Training Matrix'!T$6,Rec_Done,1,Rec_Exp,"&gt;"&amp;(TODAY()+WarnDays)))</f>
        <v>0</v>
      </c>
      <c r="CF16">
        <f ca="1">IF(BJ16=0,0,COUNTIFS(Rec_Emp,People!$A$14,Rec_Course,'Training Matrix'!U$6,Rec_Done,1,Rec_Exp,"&gt;"&amp;(TODAY()+WarnDays)))</f>
        <v>0</v>
      </c>
      <c r="CG16">
        <f ca="1">IF(BK16=0,0,COUNTIFS(Rec_Emp,People!$A$14,Rec_Course,'Training Matrix'!V$6,Rec_Done,1,Rec_Exp,"&gt;"&amp;(TODAY()+WarnDays)))</f>
        <v>0</v>
      </c>
      <c r="CH16">
        <f ca="1">IF(BL16=0,0,COUNTIFS(Rec_Emp,People!$A$14,Rec_Course,'Training Matrix'!W$6,Rec_Done,1,Rec_Exp,"&gt;"&amp;(TODAY()+WarnDays)))</f>
        <v>0</v>
      </c>
      <c r="CI16">
        <f ca="1">IF(BM16=0,0,COUNTIFS(Rec_Emp,People!$A$14,Rec_Course,'Training Matrix'!X$6,Rec_Done,1,Rec_Exp,"&gt;"&amp;(TODAY()+WarnDays)))</f>
        <v>0</v>
      </c>
      <c r="CJ16">
        <f ca="1">IF(BN16=0,0,COUNTIFS(Rec_Emp,People!$A$14,Rec_Course,'Training Matrix'!Y$6,Rec_Done,1,Rec_Exp,"&gt;"&amp;(TODAY()+WarnDays)))</f>
        <v>0</v>
      </c>
      <c r="CK16">
        <f ca="1">IF(BO16=0,0,COUNTIFS(Rec_Emp,People!$A$14,Rec_Course,'Training Matrix'!Z$6,Rec_Done,1,Rec_Exp,"&gt;"&amp;(TODAY()+WarnDays)))</f>
        <v>0</v>
      </c>
      <c r="CL16">
        <f ca="1">IF(BP16=0,0,COUNTIFS(Rec_Emp,People!$A$14,Rec_Course,'Training Matrix'!AA$6,Rec_Done,1,Rec_Exp,"&gt;"&amp;(TODAY()+WarnDays)))</f>
        <v>0</v>
      </c>
      <c r="CO16">
        <f>IF(OR(E16=0,AA16&gt;0),0,COUNTIFS(Rec_Emp,People!$A$14,Rec_Course,'Training Matrix'!H$6,Rec_Result,"Fail"))</f>
        <v>0</v>
      </c>
      <c r="CP16">
        <f>IF(OR(F16=0,AB16&gt;0),0,COUNTIFS(Rec_Emp,People!$A$14,Rec_Course,'Training Matrix'!I$6,Rec_Result,"Fail"))</f>
        <v>0</v>
      </c>
      <c r="CQ16">
        <f>IF(OR(G16=0,AC16&gt;0),0,COUNTIFS(Rec_Emp,People!$A$14,Rec_Course,'Training Matrix'!J$6,Rec_Result,"Fail"))</f>
        <v>0</v>
      </c>
      <c r="CR16">
        <f>IF(OR(H16=0,AD16&gt;0),0,COUNTIFS(Rec_Emp,People!$A$14,Rec_Course,'Training Matrix'!K$6,Rec_Result,"Fail"))</f>
        <v>0</v>
      </c>
      <c r="CS16">
        <f>IF(OR(I16=0,AE16&gt;0),0,COUNTIFS(Rec_Emp,People!$A$14,Rec_Course,'Training Matrix'!L$6,Rec_Result,"Fail"))</f>
        <v>0</v>
      </c>
      <c r="CT16">
        <f>IF(OR(J16=0,AF16&gt;0),0,COUNTIFS(Rec_Emp,People!$A$14,Rec_Course,'Training Matrix'!M$6,Rec_Result,"Fail"))</f>
        <v>0</v>
      </c>
      <c r="CU16">
        <f>IF(OR(K16=0,AG16&gt;0),0,COUNTIFS(Rec_Emp,People!$A$14,Rec_Course,'Training Matrix'!N$6,Rec_Result,"Fail"))</f>
        <v>0</v>
      </c>
      <c r="CV16">
        <f>IF(OR(L16=0,AH16&gt;0),0,COUNTIFS(Rec_Emp,People!$A$14,Rec_Course,'Training Matrix'!O$6,Rec_Result,"Fail"))</f>
        <v>0</v>
      </c>
      <c r="CW16">
        <f>IF(OR(M16=0,AI16&gt;0),0,COUNTIFS(Rec_Emp,People!$A$14,Rec_Course,'Training Matrix'!P$6,Rec_Result,"Fail"))</f>
        <v>0</v>
      </c>
      <c r="CX16">
        <f>IF(OR(N16=0,AJ16&gt;0),0,COUNTIFS(Rec_Emp,People!$A$14,Rec_Course,'Training Matrix'!Q$6,Rec_Result,"Fail"))</f>
        <v>0</v>
      </c>
      <c r="CY16">
        <f>IF(OR(O16=0,AK16&gt;0),0,COUNTIFS(Rec_Emp,People!$A$14,Rec_Course,'Training Matrix'!R$6,Rec_Result,"Fail"))</f>
        <v>0</v>
      </c>
      <c r="CZ16">
        <f>IF(OR(P16=0,AL16&gt;0),0,COUNTIFS(Rec_Emp,People!$A$14,Rec_Course,'Training Matrix'!S$6,Rec_Result,"Fail"))</f>
        <v>0</v>
      </c>
      <c r="DA16">
        <f>IF(OR(Q16=0,AM16&gt;0),0,COUNTIFS(Rec_Emp,People!$A$14,Rec_Course,'Training Matrix'!T$6,Rec_Result,"Fail"))</f>
        <v>0</v>
      </c>
      <c r="DB16">
        <f>IF(OR(R16=0,AN16&gt;0),0,COUNTIFS(Rec_Emp,People!$A$14,Rec_Course,'Training Matrix'!U$6,Rec_Result,"Fail"))</f>
        <v>0</v>
      </c>
      <c r="DC16">
        <f>IF(OR(S16=0,AO16&gt;0),0,COUNTIFS(Rec_Emp,People!$A$14,Rec_Course,'Training Matrix'!V$6,Rec_Result,"Fail"))</f>
        <v>0</v>
      </c>
      <c r="DD16">
        <f>IF(OR(T16=0,AP16&gt;0),0,COUNTIFS(Rec_Emp,People!$A$14,Rec_Course,'Training Matrix'!W$6,Rec_Result,"Fail"))</f>
        <v>0</v>
      </c>
      <c r="DE16">
        <f>IF(OR(U16=0,AQ16&gt;0),0,COUNTIFS(Rec_Emp,People!$A$14,Rec_Course,'Training Matrix'!X$6,Rec_Result,"Fail"))</f>
        <v>0</v>
      </c>
      <c r="DF16">
        <f>IF(OR(V16=0,AR16&gt;0),0,COUNTIFS(Rec_Emp,People!$A$14,Rec_Course,'Training Matrix'!Y$6,Rec_Result,"Fail"))</f>
        <v>0</v>
      </c>
      <c r="DG16">
        <f>IF(OR(W16=0,AS16&gt;0),0,COUNTIFS(Rec_Emp,People!$A$14,Rec_Course,'Training Matrix'!Z$6,Rec_Result,"Fail"))</f>
        <v>0</v>
      </c>
      <c r="DH16">
        <f>IF(OR(X16=0,AT16&gt;0),0,COUNTIFS(Rec_Emp,People!$A$14,Rec_Course,'Training Matrix'!AA$6,Rec_Result,"Fail"))</f>
        <v>0</v>
      </c>
      <c r="DK16">
        <f>IF(OR(E16=0,AA16&gt;0),0,IFERROR(AVERAGEIFS(Plan_End,Plan_Role,People!$D$14,Plan_Course,'Training Matrix'!H$6,Plan_Sched,"Window"),IFERROR(AVERAGEIFS(Plan_End,Plan_Role,"All employees",Plan_Course,'Training Matrix'!H$6,Plan_Sched,"Window"),0)))</f>
        <v>46112</v>
      </c>
      <c r="DL16">
        <f>IF(OR(F16=0,AB16&gt;0),0,IFERROR(AVERAGEIFS(Plan_End,Plan_Role,People!$D$14,Plan_Course,'Training Matrix'!I$6,Plan_Sched,"Window"),IFERROR(AVERAGEIFS(Plan_End,Plan_Role,"All employees",Plan_Course,'Training Matrix'!I$6,Plan_Sched,"Window"),0)))</f>
        <v>0</v>
      </c>
      <c r="DM16">
        <f>IF(OR(G16=0,AC16&gt;0),0,IFERROR(AVERAGEIFS(Plan_End,Plan_Role,People!$D$14,Plan_Course,'Training Matrix'!J$6,Plan_Sched,"Window"),IFERROR(AVERAGEIFS(Plan_End,Plan_Role,"All employees",Plan_Course,'Training Matrix'!J$6,Plan_Sched,"Window"),0)))</f>
        <v>46142</v>
      </c>
      <c r="DN16">
        <f>IF(OR(H16=0,AD16&gt;0),0,IFERROR(AVERAGEIFS(Plan_End,Plan_Role,People!$D$14,Plan_Course,'Training Matrix'!K$6,Plan_Sched,"Window"),IFERROR(AVERAGEIFS(Plan_End,Plan_Role,"All employees",Plan_Course,'Training Matrix'!K$6,Plan_Sched,"Window"),0)))</f>
        <v>46203</v>
      </c>
      <c r="DO16">
        <f>IF(OR(I16=0,AE16&gt;0),0,IFERROR(AVERAGEIFS(Plan_End,Plan_Role,People!$D$14,Plan_Course,'Training Matrix'!L$6,Plan_Sched,"Window"),IFERROR(AVERAGEIFS(Plan_End,Plan_Role,"All employees",Plan_Course,'Training Matrix'!L$6,Plan_Sched,"Window"),0)))</f>
        <v>0</v>
      </c>
      <c r="DP16">
        <f>IF(OR(J16=0,AF16&gt;0),0,IFERROR(AVERAGEIFS(Plan_End,Plan_Role,People!$D$14,Plan_Course,'Training Matrix'!M$6,Plan_Sched,"Window"),IFERROR(AVERAGEIFS(Plan_End,Plan_Role,"All employees",Plan_Course,'Training Matrix'!M$6,Plan_Sched,"Window"),0)))</f>
        <v>0</v>
      </c>
      <c r="DQ16">
        <f>IF(OR(K16=0,AG16&gt;0),0,IFERROR(AVERAGEIFS(Plan_End,Plan_Role,People!$D$14,Plan_Course,'Training Matrix'!N$6,Plan_Sched,"Window"),IFERROR(AVERAGEIFS(Plan_End,Plan_Role,"All employees",Plan_Course,'Training Matrix'!N$6,Plan_Sched,"Window"),0)))</f>
        <v>0</v>
      </c>
      <c r="DR16">
        <f>IF(OR(L16=0,AH16&gt;0),0,IFERROR(AVERAGEIFS(Plan_End,Plan_Role,People!$D$14,Plan_Course,'Training Matrix'!O$6,Plan_Sched,"Window"),IFERROR(AVERAGEIFS(Plan_End,Plan_Role,"All employees",Plan_Course,'Training Matrix'!O$6,Plan_Sched,"Window"),0)))</f>
        <v>0</v>
      </c>
      <c r="DS16">
        <f>IF(OR(M16=0,AI16&gt;0),0,IFERROR(AVERAGEIFS(Plan_End,Plan_Role,People!$D$14,Plan_Course,'Training Matrix'!P$6,Plan_Sched,"Window"),IFERROR(AVERAGEIFS(Plan_End,Plan_Role,"All employees",Plan_Course,'Training Matrix'!P$6,Plan_Sched,"Window"),0)))</f>
        <v>0</v>
      </c>
      <c r="DT16">
        <f>IF(OR(N16=0,AJ16&gt;0),0,IFERROR(AVERAGEIFS(Plan_End,Plan_Role,People!$D$14,Plan_Course,'Training Matrix'!Q$6,Plan_Sched,"Window"),IFERROR(AVERAGEIFS(Plan_End,Plan_Role,"All employees",Plan_Course,'Training Matrix'!Q$6,Plan_Sched,"Window"),0)))</f>
        <v>0</v>
      </c>
      <c r="DU16">
        <f>IF(OR(O16=0,AK16&gt;0),0,IFERROR(AVERAGEIFS(Plan_End,Plan_Role,People!$D$14,Plan_Course,'Training Matrix'!R$6,Plan_Sched,"Window"),IFERROR(AVERAGEIFS(Plan_End,Plan_Role,"All employees",Plan_Course,'Training Matrix'!R$6,Plan_Sched,"Window"),0)))</f>
        <v>0</v>
      </c>
      <c r="DV16">
        <f>IF(OR(P16=0,AL16&gt;0),0,IFERROR(AVERAGEIFS(Plan_End,Plan_Role,People!$D$14,Plan_Course,'Training Matrix'!S$6,Plan_Sched,"Window"),IFERROR(AVERAGEIFS(Plan_End,Plan_Role,"All employees",Plan_Course,'Training Matrix'!S$6,Plan_Sched,"Window"),0)))</f>
        <v>0</v>
      </c>
      <c r="DW16">
        <f>IF(OR(Q16=0,AM16&gt;0),0,IFERROR(AVERAGEIFS(Plan_End,Plan_Role,People!$D$14,Plan_Course,'Training Matrix'!T$6,Plan_Sched,"Window"),IFERROR(AVERAGEIFS(Plan_End,Plan_Role,"All employees",Plan_Course,'Training Matrix'!T$6,Plan_Sched,"Window"),0)))</f>
        <v>0</v>
      </c>
      <c r="DX16">
        <f>IF(OR(R16=0,AN16&gt;0),0,IFERROR(AVERAGEIFS(Plan_End,Plan_Role,People!$D$14,Plan_Course,'Training Matrix'!U$6,Plan_Sched,"Window"),IFERROR(AVERAGEIFS(Plan_End,Plan_Role,"All employees",Plan_Course,'Training Matrix'!U$6,Plan_Sched,"Window"),0)))</f>
        <v>0</v>
      </c>
      <c r="DY16">
        <f>IF(OR(S16=0,AO16&gt;0),0,IFERROR(AVERAGEIFS(Plan_End,Plan_Role,People!$D$14,Plan_Course,'Training Matrix'!V$6,Plan_Sched,"Window"),IFERROR(AVERAGEIFS(Plan_End,Plan_Role,"All employees",Plan_Course,'Training Matrix'!V$6,Plan_Sched,"Window"),0)))</f>
        <v>0</v>
      </c>
      <c r="DZ16">
        <f>IF(OR(T16=0,AP16&gt;0),0,IFERROR(AVERAGEIFS(Plan_End,Plan_Role,People!$D$14,Plan_Course,'Training Matrix'!W$6,Plan_Sched,"Window"),IFERROR(AVERAGEIFS(Plan_End,Plan_Role,"All employees",Plan_Course,'Training Matrix'!W$6,Plan_Sched,"Window"),0)))</f>
        <v>0</v>
      </c>
      <c r="EA16">
        <f>IF(OR(U16=0,AQ16&gt;0),0,IFERROR(AVERAGEIFS(Plan_End,Plan_Role,People!$D$14,Plan_Course,'Training Matrix'!X$6,Plan_Sched,"Window"),IFERROR(AVERAGEIFS(Plan_End,Plan_Role,"All employees",Plan_Course,'Training Matrix'!X$6,Plan_Sched,"Window"),0)))</f>
        <v>0</v>
      </c>
      <c r="EB16">
        <f>IF(OR(V16=0,AR16&gt;0),0,IFERROR(AVERAGEIFS(Plan_End,Plan_Role,People!$D$14,Plan_Course,'Training Matrix'!Y$6,Plan_Sched,"Window"),IFERROR(AVERAGEIFS(Plan_End,Plan_Role,"All employees",Plan_Course,'Training Matrix'!Y$6,Plan_Sched,"Window"),0)))</f>
        <v>0</v>
      </c>
      <c r="EC16">
        <f>IF(OR(W16=0,AS16&gt;0),0,IFERROR(AVERAGEIFS(Plan_End,Plan_Role,People!$D$14,Plan_Course,'Training Matrix'!Z$6,Plan_Sched,"Window"),IFERROR(AVERAGEIFS(Plan_End,Plan_Role,"All employees",Plan_Course,'Training Matrix'!Z$6,Plan_Sched,"Window"),0)))</f>
        <v>0</v>
      </c>
      <c r="ED16">
        <f>IF(OR(X16=0,AT16&gt;0),0,IFERROR(AVERAGEIFS(Plan_End,Plan_Role,People!$D$14,Plan_Course,'Training Matrix'!AA$6,Plan_Sched,"Window"),IFERROR(AVERAGEIFS(Plan_End,Plan_Role,"All employees",Plan_Course,'Training Matrix'!AA$6,Plan_Sched,"Window"),0)))</f>
        <v>0</v>
      </c>
      <c r="EG16">
        <f>IF(OR(E16=0,AA16&gt;0),0,IFERROR(AVERAGEIFS(Plan_Days,Plan_Role,People!$D$14,Plan_Course,'Training Matrix'!H$6,Plan_Sched,"Within days of hire"),IFERROR(AVERAGEIFS(Plan_Days,Plan_Role,"All employees",Plan_Course,'Training Matrix'!H$6,Plan_Sched,"Within days of hire"),0)))</f>
        <v>0</v>
      </c>
      <c r="EH16">
        <f>IF(OR(F16=0,AB16&gt;0),0,IFERROR(AVERAGEIFS(Plan_Days,Plan_Role,People!$D$14,Plan_Course,'Training Matrix'!I$6,Plan_Sched,"Within days of hire"),IFERROR(AVERAGEIFS(Plan_Days,Plan_Role,"All employees",Plan_Course,'Training Matrix'!I$6,Plan_Sched,"Within days of hire"),0)))</f>
        <v>30</v>
      </c>
      <c r="EI16">
        <f>IF(OR(G16=0,AC16&gt;0),0,IFERROR(AVERAGEIFS(Plan_Days,Plan_Role,People!$D$14,Plan_Course,'Training Matrix'!J$6,Plan_Sched,"Within days of hire"),IFERROR(AVERAGEIFS(Plan_Days,Plan_Role,"All employees",Plan_Course,'Training Matrix'!J$6,Plan_Sched,"Within days of hire"),0)))</f>
        <v>0</v>
      </c>
      <c r="EJ16">
        <f>IF(OR(H16=0,AD16&gt;0),0,IFERROR(AVERAGEIFS(Plan_Days,Plan_Role,People!$D$14,Plan_Course,'Training Matrix'!K$6,Plan_Sched,"Within days of hire"),IFERROR(AVERAGEIFS(Plan_Days,Plan_Role,"All employees",Plan_Course,'Training Matrix'!K$6,Plan_Sched,"Within days of hire"),0)))</f>
        <v>0</v>
      </c>
      <c r="EK16">
        <f>IF(OR(I16=0,AE16&gt;0),0,IFERROR(AVERAGEIFS(Plan_Days,Plan_Role,People!$D$14,Plan_Course,'Training Matrix'!L$6,Plan_Sched,"Within days of hire"),IFERROR(AVERAGEIFS(Plan_Days,Plan_Role,"All employees",Plan_Course,'Training Matrix'!L$6,Plan_Sched,"Within days of hire"),0)))</f>
        <v>0</v>
      </c>
      <c r="EL16">
        <f>IF(OR(J16=0,AF16&gt;0),0,IFERROR(AVERAGEIFS(Plan_Days,Plan_Role,People!$D$14,Plan_Course,'Training Matrix'!M$6,Plan_Sched,"Within days of hire"),IFERROR(AVERAGEIFS(Plan_Days,Plan_Role,"All employees",Plan_Course,'Training Matrix'!M$6,Plan_Sched,"Within days of hire"),0)))</f>
        <v>0</v>
      </c>
      <c r="EM16">
        <f>IF(OR(K16=0,AG16&gt;0),0,IFERROR(AVERAGEIFS(Plan_Days,Plan_Role,People!$D$14,Plan_Course,'Training Matrix'!N$6,Plan_Sched,"Within days of hire"),IFERROR(AVERAGEIFS(Plan_Days,Plan_Role,"All employees",Plan_Course,'Training Matrix'!N$6,Plan_Sched,"Within days of hire"),0)))</f>
        <v>0</v>
      </c>
      <c r="EN16">
        <f>IF(OR(L16=0,AH16&gt;0),0,IFERROR(AVERAGEIFS(Plan_Days,Plan_Role,People!$D$14,Plan_Course,'Training Matrix'!O$6,Plan_Sched,"Within days of hire"),IFERROR(AVERAGEIFS(Plan_Days,Plan_Role,"All employees",Plan_Course,'Training Matrix'!O$6,Plan_Sched,"Within days of hire"),0)))</f>
        <v>0</v>
      </c>
      <c r="EO16">
        <f>IF(OR(M16=0,AI16&gt;0),0,IFERROR(AVERAGEIFS(Plan_Days,Plan_Role,People!$D$14,Plan_Course,'Training Matrix'!P$6,Plan_Sched,"Within days of hire"),IFERROR(AVERAGEIFS(Plan_Days,Plan_Role,"All employees",Plan_Course,'Training Matrix'!P$6,Plan_Sched,"Within days of hire"),0)))</f>
        <v>0</v>
      </c>
      <c r="EP16">
        <f>IF(OR(N16=0,AJ16&gt;0),0,IFERROR(AVERAGEIFS(Plan_Days,Plan_Role,People!$D$14,Plan_Course,'Training Matrix'!Q$6,Plan_Sched,"Within days of hire"),IFERROR(AVERAGEIFS(Plan_Days,Plan_Role,"All employees",Plan_Course,'Training Matrix'!Q$6,Plan_Sched,"Within days of hire"),0)))</f>
        <v>0</v>
      </c>
      <c r="EQ16">
        <f>IF(OR(O16=0,AK16&gt;0),0,IFERROR(AVERAGEIFS(Plan_Days,Plan_Role,People!$D$14,Plan_Course,'Training Matrix'!R$6,Plan_Sched,"Within days of hire"),IFERROR(AVERAGEIFS(Plan_Days,Plan_Role,"All employees",Plan_Course,'Training Matrix'!R$6,Plan_Sched,"Within days of hire"),0)))</f>
        <v>0</v>
      </c>
      <c r="ER16">
        <f>IF(OR(P16=0,AL16&gt;0),0,IFERROR(AVERAGEIFS(Plan_Days,Plan_Role,People!$D$14,Plan_Course,'Training Matrix'!S$6,Plan_Sched,"Within days of hire"),IFERROR(AVERAGEIFS(Plan_Days,Plan_Role,"All employees",Plan_Course,'Training Matrix'!S$6,Plan_Sched,"Within days of hire"),0)))</f>
        <v>0</v>
      </c>
      <c r="ES16">
        <f>IF(OR(Q16=0,AM16&gt;0),0,IFERROR(AVERAGEIFS(Plan_Days,Plan_Role,People!$D$14,Plan_Course,'Training Matrix'!T$6,Plan_Sched,"Within days of hire"),IFERROR(AVERAGEIFS(Plan_Days,Plan_Role,"All employees",Plan_Course,'Training Matrix'!T$6,Plan_Sched,"Within days of hire"),0)))</f>
        <v>0</v>
      </c>
      <c r="ET16">
        <f>IF(OR(R16=0,AN16&gt;0),0,IFERROR(AVERAGEIFS(Plan_Days,Plan_Role,People!$D$14,Plan_Course,'Training Matrix'!U$6,Plan_Sched,"Within days of hire"),IFERROR(AVERAGEIFS(Plan_Days,Plan_Role,"All employees",Plan_Course,'Training Matrix'!U$6,Plan_Sched,"Within days of hire"),0)))</f>
        <v>0</v>
      </c>
      <c r="EU16">
        <f>IF(OR(S16=0,AO16&gt;0),0,IFERROR(AVERAGEIFS(Plan_Days,Plan_Role,People!$D$14,Plan_Course,'Training Matrix'!V$6,Plan_Sched,"Within days of hire"),IFERROR(AVERAGEIFS(Plan_Days,Plan_Role,"All employees",Plan_Course,'Training Matrix'!V$6,Plan_Sched,"Within days of hire"),0)))</f>
        <v>0</v>
      </c>
      <c r="EV16">
        <f>IF(OR(T16=0,AP16&gt;0),0,IFERROR(AVERAGEIFS(Plan_Days,Plan_Role,People!$D$14,Plan_Course,'Training Matrix'!W$6,Plan_Sched,"Within days of hire"),IFERROR(AVERAGEIFS(Plan_Days,Plan_Role,"All employees",Plan_Course,'Training Matrix'!W$6,Plan_Sched,"Within days of hire"),0)))</f>
        <v>0</v>
      </c>
      <c r="EW16">
        <f>IF(OR(U16=0,AQ16&gt;0),0,IFERROR(AVERAGEIFS(Plan_Days,Plan_Role,People!$D$14,Plan_Course,'Training Matrix'!X$6,Plan_Sched,"Within days of hire"),IFERROR(AVERAGEIFS(Plan_Days,Plan_Role,"All employees",Plan_Course,'Training Matrix'!X$6,Plan_Sched,"Within days of hire"),0)))</f>
        <v>0</v>
      </c>
      <c r="EX16">
        <f>IF(OR(V16=0,AR16&gt;0),0,IFERROR(AVERAGEIFS(Plan_Days,Plan_Role,People!$D$14,Plan_Course,'Training Matrix'!Y$6,Plan_Sched,"Within days of hire"),IFERROR(AVERAGEIFS(Plan_Days,Plan_Role,"All employees",Plan_Course,'Training Matrix'!Y$6,Plan_Sched,"Within days of hire"),0)))</f>
        <v>0</v>
      </c>
      <c r="EY16">
        <f>IF(OR(W16=0,AS16&gt;0),0,IFERROR(AVERAGEIFS(Plan_Days,Plan_Role,People!$D$14,Plan_Course,'Training Matrix'!Z$6,Plan_Sched,"Within days of hire"),IFERROR(AVERAGEIFS(Plan_Days,Plan_Role,"All employees",Plan_Course,'Training Matrix'!Z$6,Plan_Sched,"Within days of hire"),0)))</f>
        <v>0</v>
      </c>
      <c r="EZ16">
        <f>IF(OR(X16=0,AT16&gt;0),0,IFERROR(AVERAGEIFS(Plan_Days,Plan_Role,People!$D$14,Plan_Course,'Training Matrix'!AA$6,Plan_Sched,"Within days of hire"),IFERROR(AVERAGEIFS(Plan_Days,Plan_Role,"All employees",Plan_Course,'Training Matrix'!AA$6,Plan_Sched,"Within days of hire"),0)))</f>
        <v>0</v>
      </c>
      <c r="FC16">
        <f>IF(OR(E16=0,AA16&gt;0),0,MAX(IF(AND(People!$F$14&lt;&gt;"",DK16&lt;People!$F$14),0,DK16),IF(AND(People!$F$14&lt;&gt;"",EG16&gt;0),People!$F$14+EG16,0)))</f>
        <v>0</v>
      </c>
      <c r="FD16">
        <f>IF(OR(F16=0,AB16&gt;0),0,MAX(IF(AND(People!$F$14&lt;&gt;"",DL16&lt;People!$F$14),0,DL16),IF(AND(People!$F$14&lt;&gt;"",EH16&gt;0),People!$F$14+EH16,0)))</f>
        <v>46305</v>
      </c>
      <c r="FE16">
        <f>IF(OR(G16=0,AC16&gt;0),0,MAX(IF(AND(People!$F$14&lt;&gt;"",DM16&lt;People!$F$14),0,DM16),IF(AND(People!$F$14&lt;&gt;"",EI16&gt;0),People!$F$14+EI16,0)))</f>
        <v>0</v>
      </c>
      <c r="FF16">
        <f>IF(OR(H16=0,AD16&gt;0),0,MAX(IF(AND(People!$F$14&lt;&gt;"",DN16&lt;People!$F$14),0,DN16),IF(AND(People!$F$14&lt;&gt;"",EJ16&gt;0),People!$F$14+EJ16,0)))</f>
        <v>0</v>
      </c>
      <c r="FG16">
        <f>IF(OR(I16=0,AE16&gt;0),0,MAX(IF(AND(People!$F$14&lt;&gt;"",DO16&lt;People!$F$14),0,DO16),IF(AND(People!$F$14&lt;&gt;"",EK16&gt;0),People!$F$14+EK16,0)))</f>
        <v>0</v>
      </c>
      <c r="FH16">
        <f>IF(OR(J16=0,AF16&gt;0),0,MAX(IF(AND(People!$F$14&lt;&gt;"",DP16&lt;People!$F$14),0,DP16),IF(AND(People!$F$14&lt;&gt;"",EL16&gt;0),People!$F$14+EL16,0)))</f>
        <v>0</v>
      </c>
      <c r="FI16">
        <f>IF(OR(K16=0,AG16&gt;0),0,MAX(IF(AND(People!$F$14&lt;&gt;"",DQ16&lt;People!$F$14),0,DQ16),IF(AND(People!$F$14&lt;&gt;"",EM16&gt;0),People!$F$14+EM16,0)))</f>
        <v>0</v>
      </c>
      <c r="FJ16">
        <f>IF(OR(L16=0,AH16&gt;0),0,MAX(IF(AND(People!$F$14&lt;&gt;"",DR16&lt;People!$F$14),0,DR16),IF(AND(People!$F$14&lt;&gt;"",EN16&gt;0),People!$F$14+EN16,0)))</f>
        <v>0</v>
      </c>
      <c r="FK16">
        <f>IF(OR(M16=0,AI16&gt;0),0,MAX(IF(AND(People!$F$14&lt;&gt;"",DS16&lt;People!$F$14),0,DS16),IF(AND(People!$F$14&lt;&gt;"",EO16&gt;0),People!$F$14+EO16,0)))</f>
        <v>0</v>
      </c>
      <c r="FL16">
        <f>IF(OR(N16=0,AJ16&gt;0),0,MAX(IF(AND(People!$F$14&lt;&gt;"",DT16&lt;People!$F$14),0,DT16),IF(AND(People!$F$14&lt;&gt;"",EP16&gt;0),People!$F$14+EP16,0)))</f>
        <v>0</v>
      </c>
      <c r="FM16">
        <f>IF(OR(O16=0,AK16&gt;0),0,MAX(IF(AND(People!$F$14&lt;&gt;"",DU16&lt;People!$F$14),0,DU16),IF(AND(People!$F$14&lt;&gt;"",EQ16&gt;0),People!$F$14+EQ16,0)))</f>
        <v>0</v>
      </c>
      <c r="FN16">
        <f>IF(OR(P16=0,AL16&gt;0),0,MAX(IF(AND(People!$F$14&lt;&gt;"",DV16&lt;People!$F$14),0,DV16),IF(AND(People!$F$14&lt;&gt;"",ER16&gt;0),People!$F$14+ER16,0)))</f>
        <v>0</v>
      </c>
      <c r="FO16">
        <f>IF(OR(Q16=0,AM16&gt;0),0,MAX(IF(AND(People!$F$14&lt;&gt;"",DW16&lt;People!$F$14),0,DW16),IF(AND(People!$F$14&lt;&gt;"",ES16&gt;0),People!$F$14+ES16,0)))</f>
        <v>0</v>
      </c>
      <c r="FP16">
        <f>IF(OR(R16=0,AN16&gt;0),0,MAX(IF(AND(People!$F$14&lt;&gt;"",DX16&lt;People!$F$14),0,DX16),IF(AND(People!$F$14&lt;&gt;"",ET16&gt;0),People!$F$14+ET16,0)))</f>
        <v>0</v>
      </c>
      <c r="FQ16">
        <f>IF(OR(S16=0,AO16&gt;0),0,MAX(IF(AND(People!$F$14&lt;&gt;"",DY16&lt;People!$F$14),0,DY16),IF(AND(People!$F$14&lt;&gt;"",EU16&gt;0),People!$F$14+EU16,0)))</f>
        <v>0</v>
      </c>
      <c r="FR16">
        <f>IF(OR(T16=0,AP16&gt;0),0,MAX(IF(AND(People!$F$14&lt;&gt;"",DZ16&lt;People!$F$14),0,DZ16),IF(AND(People!$F$14&lt;&gt;"",EV16&gt;0),People!$F$14+EV16,0)))</f>
        <v>0</v>
      </c>
      <c r="FS16">
        <f>IF(OR(U16=0,AQ16&gt;0),0,MAX(IF(AND(People!$F$14&lt;&gt;"",EA16&lt;People!$F$14),0,EA16),IF(AND(People!$F$14&lt;&gt;"",EW16&gt;0),People!$F$14+EW16,0)))</f>
        <v>0</v>
      </c>
      <c r="FT16">
        <f>IF(OR(V16=0,AR16&gt;0),0,MAX(IF(AND(People!$F$14&lt;&gt;"",EB16&lt;People!$F$14),0,EB16),IF(AND(People!$F$14&lt;&gt;"",EX16&gt;0),People!$F$14+EX16,0)))</f>
        <v>0</v>
      </c>
      <c r="FU16">
        <f>IF(OR(W16=0,AS16&gt;0),0,MAX(IF(AND(People!$F$14&lt;&gt;"",EC16&lt;People!$F$14),0,EC16),IF(AND(People!$F$14&lt;&gt;"",EY16&gt;0),People!$F$14+EY16,0)))</f>
        <v>0</v>
      </c>
      <c r="FV16">
        <f>IF(OR(X16=0,AT16&gt;0),0,MAX(IF(AND(People!$F$14&lt;&gt;"",ED16&lt;People!$F$14),0,ED16),IF(AND(People!$F$14&lt;&gt;"",EZ16&gt;0),People!$F$14+EZ16,0)))</f>
        <v>0</v>
      </c>
    </row>
    <row r="17" spans="5:178" x14ac:dyDescent="0.3">
      <c r="E17">
        <f>IF(OR(People!$A$15="",'Training Matrix'!H$6=""),0,COUNTIFS(Plan_Role,People!$D$15,Plan_Course,'Training Matrix'!H$6)+COUNTIFS(Plan_Role,"All employees",Plan_Course,'Training Matrix'!H$6))</f>
        <v>1</v>
      </c>
      <c r="F17">
        <f>IF(OR(People!$A$15="",'Training Matrix'!I$6=""),0,COUNTIFS(Plan_Role,People!$D$15,Plan_Course,'Training Matrix'!I$6)+COUNTIFS(Plan_Role,"All employees",Plan_Course,'Training Matrix'!I$6))</f>
        <v>1</v>
      </c>
      <c r="G17">
        <f>IF(OR(People!$A$15="",'Training Matrix'!J$6=""),0,COUNTIFS(Plan_Role,People!$D$15,Plan_Course,'Training Matrix'!J$6)+COUNTIFS(Plan_Role,"All employees",Plan_Course,'Training Matrix'!J$6))</f>
        <v>1</v>
      </c>
      <c r="H17">
        <f>IF(OR(People!$A$15="",'Training Matrix'!K$6=""),0,COUNTIFS(Plan_Role,People!$D$15,Plan_Course,'Training Matrix'!K$6)+COUNTIFS(Plan_Role,"All employees",Plan_Course,'Training Matrix'!K$6))</f>
        <v>1</v>
      </c>
      <c r="I17">
        <f>IF(OR(People!$A$15="",'Training Matrix'!L$6=""),0,COUNTIFS(Plan_Role,People!$D$15,Plan_Course,'Training Matrix'!L$6)+COUNTIFS(Plan_Role,"All employees",Plan_Course,'Training Matrix'!L$6))</f>
        <v>0</v>
      </c>
      <c r="J17">
        <f>IF(OR(People!$A$15="",'Training Matrix'!M$6=""),0,COUNTIFS(Plan_Role,People!$D$15,Plan_Course,'Training Matrix'!M$6)+COUNTIFS(Plan_Role,"All employees",Plan_Course,'Training Matrix'!M$6))</f>
        <v>0</v>
      </c>
      <c r="K17">
        <f>IF(OR(People!$A$15="",'Training Matrix'!N$6=""),0,COUNTIFS(Plan_Role,People!$D$15,Plan_Course,'Training Matrix'!N$6)+COUNTIFS(Plan_Role,"All employees",Plan_Course,'Training Matrix'!N$6))</f>
        <v>0</v>
      </c>
      <c r="L17">
        <f>IF(OR(People!$A$15="",'Training Matrix'!O$6=""),0,COUNTIFS(Plan_Role,People!$D$15,Plan_Course,'Training Matrix'!O$6)+COUNTIFS(Plan_Role,"All employees",Plan_Course,'Training Matrix'!O$6))</f>
        <v>0</v>
      </c>
      <c r="M17">
        <f>IF(OR(People!$A$15="",'Training Matrix'!P$6=""),0,COUNTIFS(Plan_Role,People!$D$15,Plan_Course,'Training Matrix'!P$6)+COUNTIFS(Plan_Role,"All employees",Plan_Course,'Training Matrix'!P$6))</f>
        <v>0</v>
      </c>
      <c r="N17">
        <f>IF(OR(People!$A$15="",'Training Matrix'!Q$6=""),0,COUNTIFS(Plan_Role,People!$D$15,Plan_Course,'Training Matrix'!Q$6)+COUNTIFS(Plan_Role,"All employees",Plan_Course,'Training Matrix'!Q$6))</f>
        <v>0</v>
      </c>
      <c r="O17">
        <f>IF(OR(People!$A$15="",'Training Matrix'!R$6=""),0,COUNTIFS(Plan_Role,People!$D$15,Plan_Course,'Training Matrix'!R$6)+COUNTIFS(Plan_Role,"All employees",Plan_Course,'Training Matrix'!R$6))</f>
        <v>0</v>
      </c>
      <c r="P17">
        <f>IF(OR(People!$A$15="",'Training Matrix'!S$6=""),0,COUNTIFS(Plan_Role,People!$D$15,Plan_Course,'Training Matrix'!S$6)+COUNTIFS(Plan_Role,"All employees",Plan_Course,'Training Matrix'!S$6))</f>
        <v>0</v>
      </c>
      <c r="Q17">
        <f>IF(OR(People!$A$15="",'Training Matrix'!T$6=""),0,COUNTIFS(Plan_Role,People!$D$15,Plan_Course,'Training Matrix'!T$6)+COUNTIFS(Plan_Role,"All employees",Plan_Course,'Training Matrix'!T$6))</f>
        <v>0</v>
      </c>
      <c r="R17">
        <f>IF(OR(People!$A$15="",'Training Matrix'!U$6=""),0,COUNTIFS(Plan_Role,People!$D$15,Plan_Course,'Training Matrix'!U$6)+COUNTIFS(Plan_Role,"All employees",Plan_Course,'Training Matrix'!U$6))</f>
        <v>0</v>
      </c>
      <c r="S17">
        <f>IF(OR(People!$A$15="",'Training Matrix'!V$6=""),0,COUNTIFS(Plan_Role,People!$D$15,Plan_Course,'Training Matrix'!V$6)+COUNTIFS(Plan_Role,"All employees",Plan_Course,'Training Matrix'!V$6))</f>
        <v>0</v>
      </c>
      <c r="T17">
        <f>IF(OR(People!$A$15="",'Training Matrix'!W$6=""),0,COUNTIFS(Plan_Role,People!$D$15,Plan_Course,'Training Matrix'!W$6)+COUNTIFS(Plan_Role,"All employees",Plan_Course,'Training Matrix'!W$6))</f>
        <v>0</v>
      </c>
      <c r="U17">
        <f>IF(OR(People!$A$15="",'Training Matrix'!X$6=""),0,COUNTIFS(Plan_Role,People!$D$15,Plan_Course,'Training Matrix'!X$6)+COUNTIFS(Plan_Role,"All employees",Plan_Course,'Training Matrix'!X$6))</f>
        <v>0</v>
      </c>
      <c r="V17">
        <f>IF(OR(People!$A$15="",'Training Matrix'!Y$6=""),0,COUNTIFS(Plan_Role,People!$D$15,Plan_Course,'Training Matrix'!Y$6)+COUNTIFS(Plan_Role,"All employees",Plan_Course,'Training Matrix'!Y$6))</f>
        <v>0</v>
      </c>
      <c r="W17">
        <f>IF(OR(People!$A$15="",'Training Matrix'!Z$6=""),0,COUNTIFS(Plan_Role,People!$D$15,Plan_Course,'Training Matrix'!Z$6)+COUNTIFS(Plan_Role,"All employees",Plan_Course,'Training Matrix'!Z$6))</f>
        <v>0</v>
      </c>
      <c r="X17">
        <f>IF(OR(People!$A$15="",'Training Matrix'!AA$6=""),0,COUNTIFS(Plan_Role,People!$D$15,Plan_Course,'Training Matrix'!AA$6)+COUNTIFS(Plan_Role,"All employees",Plan_Course,'Training Matrix'!AA$6))</f>
        <v>0</v>
      </c>
      <c r="AA17">
        <f>IF(E17=0,0,COUNTIFS(Rec_Emp,People!$A$15,Rec_Course,'Training Matrix'!H$6,Rec_Done,1))</f>
        <v>0</v>
      </c>
      <c r="AB17">
        <f>IF(F17=0,0,COUNTIFS(Rec_Emp,People!$A$15,Rec_Course,'Training Matrix'!I$6,Rec_Done,1))</f>
        <v>1</v>
      </c>
      <c r="AC17">
        <f>IF(G17=0,0,COUNTIFS(Rec_Emp,People!$A$15,Rec_Course,'Training Matrix'!J$6,Rec_Done,1))</f>
        <v>0</v>
      </c>
      <c r="AD17">
        <f>IF(H17=0,0,COUNTIFS(Rec_Emp,People!$A$15,Rec_Course,'Training Matrix'!K$6,Rec_Done,1))</f>
        <v>0</v>
      </c>
      <c r="AE17">
        <f>IF(I17=0,0,COUNTIFS(Rec_Emp,People!$A$15,Rec_Course,'Training Matrix'!L$6,Rec_Done,1))</f>
        <v>0</v>
      </c>
      <c r="AF17">
        <f>IF(J17=0,0,COUNTIFS(Rec_Emp,People!$A$15,Rec_Course,'Training Matrix'!M$6,Rec_Done,1))</f>
        <v>0</v>
      </c>
      <c r="AG17">
        <f>IF(K17=0,0,COUNTIFS(Rec_Emp,People!$A$15,Rec_Course,'Training Matrix'!N$6,Rec_Done,1))</f>
        <v>0</v>
      </c>
      <c r="AH17">
        <f>IF(L17=0,0,COUNTIFS(Rec_Emp,People!$A$15,Rec_Course,'Training Matrix'!O$6,Rec_Done,1))</f>
        <v>0</v>
      </c>
      <c r="AI17">
        <f>IF(M17=0,0,COUNTIFS(Rec_Emp,People!$A$15,Rec_Course,'Training Matrix'!P$6,Rec_Done,1))</f>
        <v>0</v>
      </c>
      <c r="AJ17">
        <f>IF(N17=0,0,COUNTIFS(Rec_Emp,People!$A$15,Rec_Course,'Training Matrix'!Q$6,Rec_Done,1))</f>
        <v>0</v>
      </c>
      <c r="AK17">
        <f>IF(O17=0,0,COUNTIFS(Rec_Emp,People!$A$15,Rec_Course,'Training Matrix'!R$6,Rec_Done,1))</f>
        <v>0</v>
      </c>
      <c r="AL17">
        <f>IF(P17=0,0,COUNTIFS(Rec_Emp,People!$A$15,Rec_Course,'Training Matrix'!S$6,Rec_Done,1))</f>
        <v>0</v>
      </c>
      <c r="AM17">
        <f>IF(Q17=0,0,COUNTIFS(Rec_Emp,People!$A$15,Rec_Course,'Training Matrix'!T$6,Rec_Done,1))</f>
        <v>0</v>
      </c>
      <c r="AN17">
        <f>IF(R17=0,0,COUNTIFS(Rec_Emp,People!$A$15,Rec_Course,'Training Matrix'!U$6,Rec_Done,1))</f>
        <v>0</v>
      </c>
      <c r="AO17">
        <f>IF(S17=0,0,COUNTIFS(Rec_Emp,People!$A$15,Rec_Course,'Training Matrix'!V$6,Rec_Done,1))</f>
        <v>0</v>
      </c>
      <c r="AP17">
        <f>IF(T17=0,0,COUNTIFS(Rec_Emp,People!$A$15,Rec_Course,'Training Matrix'!W$6,Rec_Done,1))</f>
        <v>0</v>
      </c>
      <c r="AQ17">
        <f>IF(U17=0,0,COUNTIFS(Rec_Emp,People!$A$15,Rec_Course,'Training Matrix'!X$6,Rec_Done,1))</f>
        <v>0</v>
      </c>
      <c r="AR17">
        <f>IF(V17=0,0,COUNTIFS(Rec_Emp,People!$A$15,Rec_Course,'Training Matrix'!Y$6,Rec_Done,1))</f>
        <v>0</v>
      </c>
      <c r="AS17">
        <f>IF(W17=0,0,COUNTIFS(Rec_Emp,People!$A$15,Rec_Course,'Training Matrix'!Z$6,Rec_Done,1))</f>
        <v>0</v>
      </c>
      <c r="AT17">
        <f>IF(X17=0,0,COUNTIFS(Rec_Emp,People!$A$15,Rec_Course,'Training Matrix'!AA$6,Rec_Done,1))</f>
        <v>0</v>
      </c>
      <c r="AW17">
        <f ca="1">IF(AA17=0,0,COUNTIFS(Rec_Emp,People!$A$15,Rec_Course,'Training Matrix'!H$6,Rec_Done,1,Rec_Exp,"&gt;="&amp;TODAY()))</f>
        <v>0</v>
      </c>
      <c r="AX17">
        <f ca="1">IF(AB17=0,0,COUNTIFS(Rec_Emp,People!$A$15,Rec_Course,'Training Matrix'!I$6,Rec_Done,1,Rec_Exp,"&gt;="&amp;TODAY()))</f>
        <v>1</v>
      </c>
      <c r="AY17">
        <f ca="1">IF(AC17=0,0,COUNTIFS(Rec_Emp,People!$A$15,Rec_Course,'Training Matrix'!J$6,Rec_Done,1,Rec_Exp,"&gt;="&amp;TODAY()))</f>
        <v>0</v>
      </c>
      <c r="AZ17">
        <f ca="1">IF(AD17=0,0,COUNTIFS(Rec_Emp,People!$A$15,Rec_Course,'Training Matrix'!K$6,Rec_Done,1,Rec_Exp,"&gt;="&amp;TODAY()))</f>
        <v>0</v>
      </c>
      <c r="BA17">
        <f ca="1">IF(AE17=0,0,COUNTIFS(Rec_Emp,People!$A$15,Rec_Course,'Training Matrix'!L$6,Rec_Done,1,Rec_Exp,"&gt;="&amp;TODAY()))</f>
        <v>0</v>
      </c>
      <c r="BB17">
        <f ca="1">IF(AF17=0,0,COUNTIFS(Rec_Emp,People!$A$15,Rec_Course,'Training Matrix'!M$6,Rec_Done,1,Rec_Exp,"&gt;="&amp;TODAY()))</f>
        <v>0</v>
      </c>
      <c r="BC17">
        <f ca="1">IF(AG17=0,0,COUNTIFS(Rec_Emp,People!$A$15,Rec_Course,'Training Matrix'!N$6,Rec_Done,1,Rec_Exp,"&gt;="&amp;TODAY()))</f>
        <v>0</v>
      </c>
      <c r="BD17">
        <f ca="1">IF(AH17=0,0,COUNTIFS(Rec_Emp,People!$A$15,Rec_Course,'Training Matrix'!O$6,Rec_Done,1,Rec_Exp,"&gt;="&amp;TODAY()))</f>
        <v>0</v>
      </c>
      <c r="BE17">
        <f ca="1">IF(AI17=0,0,COUNTIFS(Rec_Emp,People!$A$15,Rec_Course,'Training Matrix'!P$6,Rec_Done,1,Rec_Exp,"&gt;="&amp;TODAY()))</f>
        <v>0</v>
      </c>
      <c r="BF17">
        <f ca="1">IF(AJ17=0,0,COUNTIFS(Rec_Emp,People!$A$15,Rec_Course,'Training Matrix'!Q$6,Rec_Done,1,Rec_Exp,"&gt;="&amp;TODAY()))</f>
        <v>0</v>
      </c>
      <c r="BG17">
        <f ca="1">IF(AK17=0,0,COUNTIFS(Rec_Emp,People!$A$15,Rec_Course,'Training Matrix'!R$6,Rec_Done,1,Rec_Exp,"&gt;="&amp;TODAY()))</f>
        <v>0</v>
      </c>
      <c r="BH17">
        <f ca="1">IF(AL17=0,0,COUNTIFS(Rec_Emp,People!$A$15,Rec_Course,'Training Matrix'!S$6,Rec_Done,1,Rec_Exp,"&gt;="&amp;TODAY()))</f>
        <v>0</v>
      </c>
      <c r="BI17">
        <f ca="1">IF(AM17=0,0,COUNTIFS(Rec_Emp,People!$A$15,Rec_Course,'Training Matrix'!T$6,Rec_Done,1,Rec_Exp,"&gt;="&amp;TODAY()))</f>
        <v>0</v>
      </c>
      <c r="BJ17">
        <f ca="1">IF(AN17=0,0,COUNTIFS(Rec_Emp,People!$A$15,Rec_Course,'Training Matrix'!U$6,Rec_Done,1,Rec_Exp,"&gt;="&amp;TODAY()))</f>
        <v>0</v>
      </c>
      <c r="BK17">
        <f ca="1">IF(AO17=0,0,COUNTIFS(Rec_Emp,People!$A$15,Rec_Course,'Training Matrix'!V$6,Rec_Done,1,Rec_Exp,"&gt;="&amp;TODAY()))</f>
        <v>0</v>
      </c>
      <c r="BL17">
        <f ca="1">IF(AP17=0,0,COUNTIFS(Rec_Emp,People!$A$15,Rec_Course,'Training Matrix'!W$6,Rec_Done,1,Rec_Exp,"&gt;="&amp;TODAY()))</f>
        <v>0</v>
      </c>
      <c r="BM17">
        <f ca="1">IF(AQ17=0,0,COUNTIFS(Rec_Emp,People!$A$15,Rec_Course,'Training Matrix'!X$6,Rec_Done,1,Rec_Exp,"&gt;="&amp;TODAY()))</f>
        <v>0</v>
      </c>
      <c r="BN17">
        <f ca="1">IF(AR17=0,0,COUNTIFS(Rec_Emp,People!$A$15,Rec_Course,'Training Matrix'!Y$6,Rec_Done,1,Rec_Exp,"&gt;="&amp;TODAY()))</f>
        <v>0</v>
      </c>
      <c r="BO17">
        <f ca="1">IF(AS17=0,0,COUNTIFS(Rec_Emp,People!$A$15,Rec_Course,'Training Matrix'!Z$6,Rec_Done,1,Rec_Exp,"&gt;="&amp;TODAY()))</f>
        <v>0</v>
      </c>
      <c r="BP17">
        <f ca="1">IF(AT17=0,0,COUNTIFS(Rec_Emp,People!$A$15,Rec_Course,'Training Matrix'!AA$6,Rec_Done,1,Rec_Exp,"&gt;="&amp;TODAY()))</f>
        <v>0</v>
      </c>
      <c r="BS17">
        <f ca="1">IF(AW17=0,0,COUNTIFS(Rec_Emp,People!$A$15,Rec_Course,'Training Matrix'!H$6,Rec_Done,1,Rec_Exp,"&gt;"&amp;(TODAY()+WarnDays)))</f>
        <v>0</v>
      </c>
      <c r="BT17">
        <f ca="1">IF(AX17=0,0,COUNTIFS(Rec_Emp,People!$A$15,Rec_Course,'Training Matrix'!I$6,Rec_Done,1,Rec_Exp,"&gt;"&amp;(TODAY()+WarnDays)))</f>
        <v>1</v>
      </c>
      <c r="BU17">
        <f ca="1">IF(AY17=0,0,COUNTIFS(Rec_Emp,People!$A$15,Rec_Course,'Training Matrix'!J$6,Rec_Done,1,Rec_Exp,"&gt;"&amp;(TODAY()+WarnDays)))</f>
        <v>0</v>
      </c>
      <c r="BV17">
        <f ca="1">IF(AZ17=0,0,COUNTIFS(Rec_Emp,People!$A$15,Rec_Course,'Training Matrix'!K$6,Rec_Done,1,Rec_Exp,"&gt;"&amp;(TODAY()+WarnDays)))</f>
        <v>0</v>
      </c>
      <c r="BW17">
        <f ca="1">IF(BA17=0,0,COUNTIFS(Rec_Emp,People!$A$15,Rec_Course,'Training Matrix'!L$6,Rec_Done,1,Rec_Exp,"&gt;"&amp;(TODAY()+WarnDays)))</f>
        <v>0</v>
      </c>
      <c r="BX17">
        <f ca="1">IF(BB17=0,0,COUNTIFS(Rec_Emp,People!$A$15,Rec_Course,'Training Matrix'!M$6,Rec_Done,1,Rec_Exp,"&gt;"&amp;(TODAY()+WarnDays)))</f>
        <v>0</v>
      </c>
      <c r="BY17">
        <f ca="1">IF(BC17=0,0,COUNTIFS(Rec_Emp,People!$A$15,Rec_Course,'Training Matrix'!N$6,Rec_Done,1,Rec_Exp,"&gt;"&amp;(TODAY()+WarnDays)))</f>
        <v>0</v>
      </c>
      <c r="BZ17">
        <f ca="1">IF(BD17=0,0,COUNTIFS(Rec_Emp,People!$A$15,Rec_Course,'Training Matrix'!O$6,Rec_Done,1,Rec_Exp,"&gt;"&amp;(TODAY()+WarnDays)))</f>
        <v>0</v>
      </c>
      <c r="CA17">
        <f ca="1">IF(BE17=0,0,COUNTIFS(Rec_Emp,People!$A$15,Rec_Course,'Training Matrix'!P$6,Rec_Done,1,Rec_Exp,"&gt;"&amp;(TODAY()+WarnDays)))</f>
        <v>0</v>
      </c>
      <c r="CB17">
        <f ca="1">IF(BF17=0,0,COUNTIFS(Rec_Emp,People!$A$15,Rec_Course,'Training Matrix'!Q$6,Rec_Done,1,Rec_Exp,"&gt;"&amp;(TODAY()+WarnDays)))</f>
        <v>0</v>
      </c>
      <c r="CC17">
        <f ca="1">IF(BG17=0,0,COUNTIFS(Rec_Emp,People!$A$15,Rec_Course,'Training Matrix'!R$6,Rec_Done,1,Rec_Exp,"&gt;"&amp;(TODAY()+WarnDays)))</f>
        <v>0</v>
      </c>
      <c r="CD17">
        <f ca="1">IF(BH17=0,0,COUNTIFS(Rec_Emp,People!$A$15,Rec_Course,'Training Matrix'!S$6,Rec_Done,1,Rec_Exp,"&gt;"&amp;(TODAY()+WarnDays)))</f>
        <v>0</v>
      </c>
      <c r="CE17">
        <f ca="1">IF(BI17=0,0,COUNTIFS(Rec_Emp,People!$A$15,Rec_Course,'Training Matrix'!T$6,Rec_Done,1,Rec_Exp,"&gt;"&amp;(TODAY()+WarnDays)))</f>
        <v>0</v>
      </c>
      <c r="CF17">
        <f ca="1">IF(BJ17=0,0,COUNTIFS(Rec_Emp,People!$A$15,Rec_Course,'Training Matrix'!U$6,Rec_Done,1,Rec_Exp,"&gt;"&amp;(TODAY()+WarnDays)))</f>
        <v>0</v>
      </c>
      <c r="CG17">
        <f ca="1">IF(BK17=0,0,COUNTIFS(Rec_Emp,People!$A$15,Rec_Course,'Training Matrix'!V$6,Rec_Done,1,Rec_Exp,"&gt;"&amp;(TODAY()+WarnDays)))</f>
        <v>0</v>
      </c>
      <c r="CH17">
        <f ca="1">IF(BL17=0,0,COUNTIFS(Rec_Emp,People!$A$15,Rec_Course,'Training Matrix'!W$6,Rec_Done,1,Rec_Exp,"&gt;"&amp;(TODAY()+WarnDays)))</f>
        <v>0</v>
      </c>
      <c r="CI17">
        <f ca="1">IF(BM17=0,0,COUNTIFS(Rec_Emp,People!$A$15,Rec_Course,'Training Matrix'!X$6,Rec_Done,1,Rec_Exp,"&gt;"&amp;(TODAY()+WarnDays)))</f>
        <v>0</v>
      </c>
      <c r="CJ17">
        <f ca="1">IF(BN17=0,0,COUNTIFS(Rec_Emp,People!$A$15,Rec_Course,'Training Matrix'!Y$6,Rec_Done,1,Rec_Exp,"&gt;"&amp;(TODAY()+WarnDays)))</f>
        <v>0</v>
      </c>
      <c r="CK17">
        <f ca="1">IF(BO17=0,0,COUNTIFS(Rec_Emp,People!$A$15,Rec_Course,'Training Matrix'!Z$6,Rec_Done,1,Rec_Exp,"&gt;"&amp;(TODAY()+WarnDays)))</f>
        <v>0</v>
      </c>
      <c r="CL17">
        <f ca="1">IF(BP17=0,0,COUNTIFS(Rec_Emp,People!$A$15,Rec_Course,'Training Matrix'!AA$6,Rec_Done,1,Rec_Exp,"&gt;"&amp;(TODAY()+WarnDays)))</f>
        <v>0</v>
      </c>
      <c r="CO17">
        <f>IF(OR(E17=0,AA17&gt;0),0,COUNTIFS(Rec_Emp,People!$A$15,Rec_Course,'Training Matrix'!H$6,Rec_Result,"Fail"))</f>
        <v>0</v>
      </c>
      <c r="CP17">
        <f>IF(OR(F17=0,AB17&gt;0),0,COUNTIFS(Rec_Emp,People!$A$15,Rec_Course,'Training Matrix'!I$6,Rec_Result,"Fail"))</f>
        <v>0</v>
      </c>
      <c r="CQ17">
        <f>IF(OR(G17=0,AC17&gt;0),0,COUNTIFS(Rec_Emp,People!$A$15,Rec_Course,'Training Matrix'!J$6,Rec_Result,"Fail"))</f>
        <v>0</v>
      </c>
      <c r="CR17">
        <f>IF(OR(H17=0,AD17&gt;0),0,COUNTIFS(Rec_Emp,People!$A$15,Rec_Course,'Training Matrix'!K$6,Rec_Result,"Fail"))</f>
        <v>0</v>
      </c>
      <c r="CS17">
        <f>IF(OR(I17=0,AE17&gt;0),0,COUNTIFS(Rec_Emp,People!$A$15,Rec_Course,'Training Matrix'!L$6,Rec_Result,"Fail"))</f>
        <v>0</v>
      </c>
      <c r="CT17">
        <f>IF(OR(J17=0,AF17&gt;0),0,COUNTIFS(Rec_Emp,People!$A$15,Rec_Course,'Training Matrix'!M$6,Rec_Result,"Fail"))</f>
        <v>0</v>
      </c>
      <c r="CU17">
        <f>IF(OR(K17=0,AG17&gt;0),0,COUNTIFS(Rec_Emp,People!$A$15,Rec_Course,'Training Matrix'!N$6,Rec_Result,"Fail"))</f>
        <v>0</v>
      </c>
      <c r="CV17">
        <f>IF(OR(L17=0,AH17&gt;0),0,COUNTIFS(Rec_Emp,People!$A$15,Rec_Course,'Training Matrix'!O$6,Rec_Result,"Fail"))</f>
        <v>0</v>
      </c>
      <c r="CW17">
        <f>IF(OR(M17=0,AI17&gt;0),0,COUNTIFS(Rec_Emp,People!$A$15,Rec_Course,'Training Matrix'!P$6,Rec_Result,"Fail"))</f>
        <v>0</v>
      </c>
      <c r="CX17">
        <f>IF(OR(N17=0,AJ17&gt;0),0,COUNTIFS(Rec_Emp,People!$A$15,Rec_Course,'Training Matrix'!Q$6,Rec_Result,"Fail"))</f>
        <v>0</v>
      </c>
      <c r="CY17">
        <f>IF(OR(O17=0,AK17&gt;0),0,COUNTIFS(Rec_Emp,People!$A$15,Rec_Course,'Training Matrix'!R$6,Rec_Result,"Fail"))</f>
        <v>0</v>
      </c>
      <c r="CZ17">
        <f>IF(OR(P17=0,AL17&gt;0),0,COUNTIFS(Rec_Emp,People!$A$15,Rec_Course,'Training Matrix'!S$6,Rec_Result,"Fail"))</f>
        <v>0</v>
      </c>
      <c r="DA17">
        <f>IF(OR(Q17=0,AM17&gt;0),0,COUNTIFS(Rec_Emp,People!$A$15,Rec_Course,'Training Matrix'!T$6,Rec_Result,"Fail"))</f>
        <v>0</v>
      </c>
      <c r="DB17">
        <f>IF(OR(R17=0,AN17&gt;0),0,COUNTIFS(Rec_Emp,People!$A$15,Rec_Course,'Training Matrix'!U$6,Rec_Result,"Fail"))</f>
        <v>0</v>
      </c>
      <c r="DC17">
        <f>IF(OR(S17=0,AO17&gt;0),0,COUNTIFS(Rec_Emp,People!$A$15,Rec_Course,'Training Matrix'!V$6,Rec_Result,"Fail"))</f>
        <v>0</v>
      </c>
      <c r="DD17">
        <f>IF(OR(T17=0,AP17&gt;0),0,COUNTIFS(Rec_Emp,People!$A$15,Rec_Course,'Training Matrix'!W$6,Rec_Result,"Fail"))</f>
        <v>0</v>
      </c>
      <c r="DE17">
        <f>IF(OR(U17=0,AQ17&gt;0),0,COUNTIFS(Rec_Emp,People!$A$15,Rec_Course,'Training Matrix'!X$6,Rec_Result,"Fail"))</f>
        <v>0</v>
      </c>
      <c r="DF17">
        <f>IF(OR(V17=0,AR17&gt;0),0,COUNTIFS(Rec_Emp,People!$A$15,Rec_Course,'Training Matrix'!Y$6,Rec_Result,"Fail"))</f>
        <v>0</v>
      </c>
      <c r="DG17">
        <f>IF(OR(W17=0,AS17&gt;0),0,COUNTIFS(Rec_Emp,People!$A$15,Rec_Course,'Training Matrix'!Z$6,Rec_Result,"Fail"))</f>
        <v>0</v>
      </c>
      <c r="DH17">
        <f>IF(OR(X17=0,AT17&gt;0),0,COUNTIFS(Rec_Emp,People!$A$15,Rec_Course,'Training Matrix'!AA$6,Rec_Result,"Fail"))</f>
        <v>0</v>
      </c>
      <c r="DK17">
        <f>IF(OR(E17=0,AA17&gt;0),0,IFERROR(AVERAGEIFS(Plan_End,Plan_Role,People!$D$15,Plan_Course,'Training Matrix'!H$6,Plan_Sched,"Window"),IFERROR(AVERAGEIFS(Plan_End,Plan_Role,"All employees",Plan_Course,'Training Matrix'!H$6,Plan_Sched,"Window"),0)))</f>
        <v>46112</v>
      </c>
      <c r="DL17">
        <f>IF(OR(F17=0,AB17&gt;0),0,IFERROR(AVERAGEIFS(Plan_End,Plan_Role,People!$D$15,Plan_Course,'Training Matrix'!I$6,Plan_Sched,"Window"),IFERROR(AVERAGEIFS(Plan_End,Plan_Role,"All employees",Plan_Course,'Training Matrix'!I$6,Plan_Sched,"Window"),0)))</f>
        <v>0</v>
      </c>
      <c r="DM17">
        <f>IF(OR(G17=0,AC17&gt;0),0,IFERROR(AVERAGEIFS(Plan_End,Plan_Role,People!$D$15,Plan_Course,'Training Matrix'!J$6,Plan_Sched,"Window"),IFERROR(AVERAGEIFS(Plan_End,Plan_Role,"All employees",Plan_Course,'Training Matrix'!J$6,Plan_Sched,"Window"),0)))</f>
        <v>46142</v>
      </c>
      <c r="DN17">
        <f>IF(OR(H17=0,AD17&gt;0),0,IFERROR(AVERAGEIFS(Plan_End,Plan_Role,People!$D$15,Plan_Course,'Training Matrix'!K$6,Plan_Sched,"Window"),IFERROR(AVERAGEIFS(Plan_End,Plan_Role,"All employees",Plan_Course,'Training Matrix'!K$6,Plan_Sched,"Window"),0)))</f>
        <v>46203</v>
      </c>
      <c r="DO17">
        <f>IF(OR(I17=0,AE17&gt;0),0,IFERROR(AVERAGEIFS(Plan_End,Plan_Role,People!$D$15,Plan_Course,'Training Matrix'!L$6,Plan_Sched,"Window"),IFERROR(AVERAGEIFS(Plan_End,Plan_Role,"All employees",Plan_Course,'Training Matrix'!L$6,Plan_Sched,"Window"),0)))</f>
        <v>0</v>
      </c>
      <c r="DP17">
        <f>IF(OR(J17=0,AF17&gt;0),0,IFERROR(AVERAGEIFS(Plan_End,Plan_Role,People!$D$15,Plan_Course,'Training Matrix'!M$6,Plan_Sched,"Window"),IFERROR(AVERAGEIFS(Plan_End,Plan_Role,"All employees",Plan_Course,'Training Matrix'!M$6,Plan_Sched,"Window"),0)))</f>
        <v>0</v>
      </c>
      <c r="DQ17">
        <f>IF(OR(K17=0,AG17&gt;0),0,IFERROR(AVERAGEIFS(Plan_End,Plan_Role,People!$D$15,Plan_Course,'Training Matrix'!N$6,Plan_Sched,"Window"),IFERROR(AVERAGEIFS(Plan_End,Plan_Role,"All employees",Plan_Course,'Training Matrix'!N$6,Plan_Sched,"Window"),0)))</f>
        <v>0</v>
      </c>
      <c r="DR17">
        <f>IF(OR(L17=0,AH17&gt;0),0,IFERROR(AVERAGEIFS(Plan_End,Plan_Role,People!$D$15,Plan_Course,'Training Matrix'!O$6,Plan_Sched,"Window"),IFERROR(AVERAGEIFS(Plan_End,Plan_Role,"All employees",Plan_Course,'Training Matrix'!O$6,Plan_Sched,"Window"),0)))</f>
        <v>0</v>
      </c>
      <c r="DS17">
        <f>IF(OR(M17=0,AI17&gt;0),0,IFERROR(AVERAGEIFS(Plan_End,Plan_Role,People!$D$15,Plan_Course,'Training Matrix'!P$6,Plan_Sched,"Window"),IFERROR(AVERAGEIFS(Plan_End,Plan_Role,"All employees",Plan_Course,'Training Matrix'!P$6,Plan_Sched,"Window"),0)))</f>
        <v>0</v>
      </c>
      <c r="DT17">
        <f>IF(OR(N17=0,AJ17&gt;0),0,IFERROR(AVERAGEIFS(Plan_End,Plan_Role,People!$D$15,Plan_Course,'Training Matrix'!Q$6,Plan_Sched,"Window"),IFERROR(AVERAGEIFS(Plan_End,Plan_Role,"All employees",Plan_Course,'Training Matrix'!Q$6,Plan_Sched,"Window"),0)))</f>
        <v>0</v>
      </c>
      <c r="DU17">
        <f>IF(OR(O17=0,AK17&gt;0),0,IFERROR(AVERAGEIFS(Plan_End,Plan_Role,People!$D$15,Plan_Course,'Training Matrix'!R$6,Plan_Sched,"Window"),IFERROR(AVERAGEIFS(Plan_End,Plan_Role,"All employees",Plan_Course,'Training Matrix'!R$6,Plan_Sched,"Window"),0)))</f>
        <v>0</v>
      </c>
      <c r="DV17">
        <f>IF(OR(P17=0,AL17&gt;0),0,IFERROR(AVERAGEIFS(Plan_End,Plan_Role,People!$D$15,Plan_Course,'Training Matrix'!S$6,Plan_Sched,"Window"),IFERROR(AVERAGEIFS(Plan_End,Plan_Role,"All employees",Plan_Course,'Training Matrix'!S$6,Plan_Sched,"Window"),0)))</f>
        <v>0</v>
      </c>
      <c r="DW17">
        <f>IF(OR(Q17=0,AM17&gt;0),0,IFERROR(AVERAGEIFS(Plan_End,Plan_Role,People!$D$15,Plan_Course,'Training Matrix'!T$6,Plan_Sched,"Window"),IFERROR(AVERAGEIFS(Plan_End,Plan_Role,"All employees",Plan_Course,'Training Matrix'!T$6,Plan_Sched,"Window"),0)))</f>
        <v>0</v>
      </c>
      <c r="DX17">
        <f>IF(OR(R17=0,AN17&gt;0),0,IFERROR(AVERAGEIFS(Plan_End,Plan_Role,People!$D$15,Plan_Course,'Training Matrix'!U$6,Plan_Sched,"Window"),IFERROR(AVERAGEIFS(Plan_End,Plan_Role,"All employees",Plan_Course,'Training Matrix'!U$6,Plan_Sched,"Window"),0)))</f>
        <v>0</v>
      </c>
      <c r="DY17">
        <f>IF(OR(S17=0,AO17&gt;0),0,IFERROR(AVERAGEIFS(Plan_End,Plan_Role,People!$D$15,Plan_Course,'Training Matrix'!V$6,Plan_Sched,"Window"),IFERROR(AVERAGEIFS(Plan_End,Plan_Role,"All employees",Plan_Course,'Training Matrix'!V$6,Plan_Sched,"Window"),0)))</f>
        <v>0</v>
      </c>
      <c r="DZ17">
        <f>IF(OR(T17=0,AP17&gt;0),0,IFERROR(AVERAGEIFS(Plan_End,Plan_Role,People!$D$15,Plan_Course,'Training Matrix'!W$6,Plan_Sched,"Window"),IFERROR(AVERAGEIFS(Plan_End,Plan_Role,"All employees",Plan_Course,'Training Matrix'!W$6,Plan_Sched,"Window"),0)))</f>
        <v>0</v>
      </c>
      <c r="EA17">
        <f>IF(OR(U17=0,AQ17&gt;0),0,IFERROR(AVERAGEIFS(Plan_End,Plan_Role,People!$D$15,Plan_Course,'Training Matrix'!X$6,Plan_Sched,"Window"),IFERROR(AVERAGEIFS(Plan_End,Plan_Role,"All employees",Plan_Course,'Training Matrix'!X$6,Plan_Sched,"Window"),0)))</f>
        <v>0</v>
      </c>
      <c r="EB17">
        <f>IF(OR(V17=0,AR17&gt;0),0,IFERROR(AVERAGEIFS(Plan_End,Plan_Role,People!$D$15,Plan_Course,'Training Matrix'!Y$6,Plan_Sched,"Window"),IFERROR(AVERAGEIFS(Plan_End,Plan_Role,"All employees",Plan_Course,'Training Matrix'!Y$6,Plan_Sched,"Window"),0)))</f>
        <v>0</v>
      </c>
      <c r="EC17">
        <f>IF(OR(W17=0,AS17&gt;0),0,IFERROR(AVERAGEIFS(Plan_End,Plan_Role,People!$D$15,Plan_Course,'Training Matrix'!Z$6,Plan_Sched,"Window"),IFERROR(AVERAGEIFS(Plan_End,Plan_Role,"All employees",Plan_Course,'Training Matrix'!Z$6,Plan_Sched,"Window"),0)))</f>
        <v>0</v>
      </c>
      <c r="ED17">
        <f>IF(OR(X17=0,AT17&gt;0),0,IFERROR(AVERAGEIFS(Plan_End,Plan_Role,People!$D$15,Plan_Course,'Training Matrix'!AA$6,Plan_Sched,"Window"),IFERROR(AVERAGEIFS(Plan_End,Plan_Role,"All employees",Plan_Course,'Training Matrix'!AA$6,Plan_Sched,"Window"),0)))</f>
        <v>0</v>
      </c>
      <c r="EG17">
        <f>IF(OR(E17=0,AA17&gt;0),0,IFERROR(AVERAGEIFS(Plan_Days,Plan_Role,People!$D$15,Plan_Course,'Training Matrix'!H$6,Plan_Sched,"Within days of hire"),IFERROR(AVERAGEIFS(Plan_Days,Plan_Role,"All employees",Plan_Course,'Training Matrix'!H$6,Plan_Sched,"Within days of hire"),0)))</f>
        <v>0</v>
      </c>
      <c r="EH17">
        <f>IF(OR(F17=0,AB17&gt;0),0,IFERROR(AVERAGEIFS(Plan_Days,Plan_Role,People!$D$15,Plan_Course,'Training Matrix'!I$6,Plan_Sched,"Within days of hire"),IFERROR(AVERAGEIFS(Plan_Days,Plan_Role,"All employees",Plan_Course,'Training Matrix'!I$6,Plan_Sched,"Within days of hire"),0)))</f>
        <v>0</v>
      </c>
      <c r="EI17">
        <f>IF(OR(G17=0,AC17&gt;0),0,IFERROR(AVERAGEIFS(Plan_Days,Plan_Role,People!$D$15,Plan_Course,'Training Matrix'!J$6,Plan_Sched,"Within days of hire"),IFERROR(AVERAGEIFS(Plan_Days,Plan_Role,"All employees",Plan_Course,'Training Matrix'!J$6,Plan_Sched,"Within days of hire"),0)))</f>
        <v>0</v>
      </c>
      <c r="EJ17">
        <f>IF(OR(H17=0,AD17&gt;0),0,IFERROR(AVERAGEIFS(Plan_Days,Plan_Role,People!$D$15,Plan_Course,'Training Matrix'!K$6,Plan_Sched,"Within days of hire"),IFERROR(AVERAGEIFS(Plan_Days,Plan_Role,"All employees",Plan_Course,'Training Matrix'!K$6,Plan_Sched,"Within days of hire"),0)))</f>
        <v>0</v>
      </c>
      <c r="EK17">
        <f>IF(OR(I17=0,AE17&gt;0),0,IFERROR(AVERAGEIFS(Plan_Days,Plan_Role,People!$D$15,Plan_Course,'Training Matrix'!L$6,Plan_Sched,"Within days of hire"),IFERROR(AVERAGEIFS(Plan_Days,Plan_Role,"All employees",Plan_Course,'Training Matrix'!L$6,Plan_Sched,"Within days of hire"),0)))</f>
        <v>0</v>
      </c>
      <c r="EL17">
        <f>IF(OR(J17=0,AF17&gt;0),0,IFERROR(AVERAGEIFS(Plan_Days,Plan_Role,People!$D$15,Plan_Course,'Training Matrix'!M$6,Plan_Sched,"Within days of hire"),IFERROR(AVERAGEIFS(Plan_Days,Plan_Role,"All employees",Plan_Course,'Training Matrix'!M$6,Plan_Sched,"Within days of hire"),0)))</f>
        <v>0</v>
      </c>
      <c r="EM17">
        <f>IF(OR(K17=0,AG17&gt;0),0,IFERROR(AVERAGEIFS(Plan_Days,Plan_Role,People!$D$15,Plan_Course,'Training Matrix'!N$6,Plan_Sched,"Within days of hire"),IFERROR(AVERAGEIFS(Plan_Days,Plan_Role,"All employees",Plan_Course,'Training Matrix'!N$6,Plan_Sched,"Within days of hire"),0)))</f>
        <v>0</v>
      </c>
      <c r="EN17">
        <f>IF(OR(L17=0,AH17&gt;0),0,IFERROR(AVERAGEIFS(Plan_Days,Plan_Role,People!$D$15,Plan_Course,'Training Matrix'!O$6,Plan_Sched,"Within days of hire"),IFERROR(AVERAGEIFS(Plan_Days,Plan_Role,"All employees",Plan_Course,'Training Matrix'!O$6,Plan_Sched,"Within days of hire"),0)))</f>
        <v>0</v>
      </c>
      <c r="EO17">
        <f>IF(OR(M17=0,AI17&gt;0),0,IFERROR(AVERAGEIFS(Plan_Days,Plan_Role,People!$D$15,Plan_Course,'Training Matrix'!P$6,Plan_Sched,"Within days of hire"),IFERROR(AVERAGEIFS(Plan_Days,Plan_Role,"All employees",Plan_Course,'Training Matrix'!P$6,Plan_Sched,"Within days of hire"),0)))</f>
        <v>0</v>
      </c>
      <c r="EP17">
        <f>IF(OR(N17=0,AJ17&gt;0),0,IFERROR(AVERAGEIFS(Plan_Days,Plan_Role,People!$D$15,Plan_Course,'Training Matrix'!Q$6,Plan_Sched,"Within days of hire"),IFERROR(AVERAGEIFS(Plan_Days,Plan_Role,"All employees",Plan_Course,'Training Matrix'!Q$6,Plan_Sched,"Within days of hire"),0)))</f>
        <v>0</v>
      </c>
      <c r="EQ17">
        <f>IF(OR(O17=0,AK17&gt;0),0,IFERROR(AVERAGEIFS(Plan_Days,Plan_Role,People!$D$15,Plan_Course,'Training Matrix'!R$6,Plan_Sched,"Within days of hire"),IFERROR(AVERAGEIFS(Plan_Days,Plan_Role,"All employees",Plan_Course,'Training Matrix'!R$6,Plan_Sched,"Within days of hire"),0)))</f>
        <v>0</v>
      </c>
      <c r="ER17">
        <f>IF(OR(P17=0,AL17&gt;0),0,IFERROR(AVERAGEIFS(Plan_Days,Plan_Role,People!$D$15,Plan_Course,'Training Matrix'!S$6,Plan_Sched,"Within days of hire"),IFERROR(AVERAGEIFS(Plan_Days,Plan_Role,"All employees",Plan_Course,'Training Matrix'!S$6,Plan_Sched,"Within days of hire"),0)))</f>
        <v>0</v>
      </c>
      <c r="ES17">
        <f>IF(OR(Q17=0,AM17&gt;0),0,IFERROR(AVERAGEIFS(Plan_Days,Plan_Role,People!$D$15,Plan_Course,'Training Matrix'!T$6,Plan_Sched,"Within days of hire"),IFERROR(AVERAGEIFS(Plan_Days,Plan_Role,"All employees",Plan_Course,'Training Matrix'!T$6,Plan_Sched,"Within days of hire"),0)))</f>
        <v>0</v>
      </c>
      <c r="ET17">
        <f>IF(OR(R17=0,AN17&gt;0),0,IFERROR(AVERAGEIFS(Plan_Days,Plan_Role,People!$D$15,Plan_Course,'Training Matrix'!U$6,Plan_Sched,"Within days of hire"),IFERROR(AVERAGEIFS(Plan_Days,Plan_Role,"All employees",Plan_Course,'Training Matrix'!U$6,Plan_Sched,"Within days of hire"),0)))</f>
        <v>0</v>
      </c>
      <c r="EU17">
        <f>IF(OR(S17=0,AO17&gt;0),0,IFERROR(AVERAGEIFS(Plan_Days,Plan_Role,People!$D$15,Plan_Course,'Training Matrix'!V$6,Plan_Sched,"Within days of hire"),IFERROR(AVERAGEIFS(Plan_Days,Plan_Role,"All employees",Plan_Course,'Training Matrix'!V$6,Plan_Sched,"Within days of hire"),0)))</f>
        <v>0</v>
      </c>
      <c r="EV17">
        <f>IF(OR(T17=0,AP17&gt;0),0,IFERROR(AVERAGEIFS(Plan_Days,Plan_Role,People!$D$15,Plan_Course,'Training Matrix'!W$6,Plan_Sched,"Within days of hire"),IFERROR(AVERAGEIFS(Plan_Days,Plan_Role,"All employees",Plan_Course,'Training Matrix'!W$6,Plan_Sched,"Within days of hire"),0)))</f>
        <v>0</v>
      </c>
      <c r="EW17">
        <f>IF(OR(U17=0,AQ17&gt;0),0,IFERROR(AVERAGEIFS(Plan_Days,Plan_Role,People!$D$15,Plan_Course,'Training Matrix'!X$6,Plan_Sched,"Within days of hire"),IFERROR(AVERAGEIFS(Plan_Days,Plan_Role,"All employees",Plan_Course,'Training Matrix'!X$6,Plan_Sched,"Within days of hire"),0)))</f>
        <v>0</v>
      </c>
      <c r="EX17">
        <f>IF(OR(V17=0,AR17&gt;0),0,IFERROR(AVERAGEIFS(Plan_Days,Plan_Role,People!$D$15,Plan_Course,'Training Matrix'!Y$6,Plan_Sched,"Within days of hire"),IFERROR(AVERAGEIFS(Plan_Days,Plan_Role,"All employees",Plan_Course,'Training Matrix'!Y$6,Plan_Sched,"Within days of hire"),0)))</f>
        <v>0</v>
      </c>
      <c r="EY17">
        <f>IF(OR(W17=0,AS17&gt;0),0,IFERROR(AVERAGEIFS(Plan_Days,Plan_Role,People!$D$15,Plan_Course,'Training Matrix'!Z$6,Plan_Sched,"Within days of hire"),IFERROR(AVERAGEIFS(Plan_Days,Plan_Role,"All employees",Plan_Course,'Training Matrix'!Z$6,Plan_Sched,"Within days of hire"),0)))</f>
        <v>0</v>
      </c>
      <c r="EZ17">
        <f>IF(OR(X17=0,AT17&gt;0),0,IFERROR(AVERAGEIFS(Plan_Days,Plan_Role,People!$D$15,Plan_Course,'Training Matrix'!AA$6,Plan_Sched,"Within days of hire"),IFERROR(AVERAGEIFS(Plan_Days,Plan_Role,"All employees",Plan_Course,'Training Matrix'!AA$6,Plan_Sched,"Within days of hire"),0)))</f>
        <v>0</v>
      </c>
      <c r="FC17">
        <f>IF(OR(E17=0,AA17&gt;0),0,MAX(IF(AND(People!$F$15&lt;&gt;"",DK17&lt;People!$F$15),0,DK17),IF(AND(People!$F$15&lt;&gt;"",EG17&gt;0),People!$F$15+EG17,0)))</f>
        <v>46112</v>
      </c>
      <c r="FD17">
        <f>IF(OR(F17=0,AB17&gt;0),0,MAX(IF(AND(People!$F$15&lt;&gt;"",DL17&lt;People!$F$15),0,DL17),IF(AND(People!$F$15&lt;&gt;"",EH17&gt;0),People!$F$15+EH17,0)))</f>
        <v>0</v>
      </c>
      <c r="FE17">
        <f>IF(OR(G17=0,AC17&gt;0),0,MAX(IF(AND(People!$F$15&lt;&gt;"",DM17&lt;People!$F$15),0,DM17),IF(AND(People!$F$15&lt;&gt;"",EI17&gt;0),People!$F$15+EI17,0)))</f>
        <v>46142</v>
      </c>
      <c r="FF17">
        <f>IF(OR(H17=0,AD17&gt;0),0,MAX(IF(AND(People!$F$15&lt;&gt;"",DN17&lt;People!$F$15),0,DN17),IF(AND(People!$F$15&lt;&gt;"",EJ17&gt;0),People!$F$15+EJ17,0)))</f>
        <v>46203</v>
      </c>
      <c r="FG17">
        <f>IF(OR(I17=0,AE17&gt;0),0,MAX(IF(AND(People!$F$15&lt;&gt;"",DO17&lt;People!$F$15),0,DO17),IF(AND(People!$F$15&lt;&gt;"",EK17&gt;0),People!$F$15+EK17,0)))</f>
        <v>0</v>
      </c>
      <c r="FH17">
        <f>IF(OR(J17=0,AF17&gt;0),0,MAX(IF(AND(People!$F$15&lt;&gt;"",DP17&lt;People!$F$15),0,DP17),IF(AND(People!$F$15&lt;&gt;"",EL17&gt;0),People!$F$15+EL17,0)))</f>
        <v>0</v>
      </c>
      <c r="FI17">
        <f>IF(OR(K17=0,AG17&gt;0),0,MAX(IF(AND(People!$F$15&lt;&gt;"",DQ17&lt;People!$F$15),0,DQ17),IF(AND(People!$F$15&lt;&gt;"",EM17&gt;0),People!$F$15+EM17,0)))</f>
        <v>0</v>
      </c>
      <c r="FJ17">
        <f>IF(OR(L17=0,AH17&gt;0),0,MAX(IF(AND(People!$F$15&lt;&gt;"",DR17&lt;People!$F$15),0,DR17),IF(AND(People!$F$15&lt;&gt;"",EN17&gt;0),People!$F$15+EN17,0)))</f>
        <v>0</v>
      </c>
      <c r="FK17">
        <f>IF(OR(M17=0,AI17&gt;0),0,MAX(IF(AND(People!$F$15&lt;&gt;"",DS17&lt;People!$F$15),0,DS17),IF(AND(People!$F$15&lt;&gt;"",EO17&gt;0),People!$F$15+EO17,0)))</f>
        <v>0</v>
      </c>
      <c r="FL17">
        <f>IF(OR(N17=0,AJ17&gt;0),0,MAX(IF(AND(People!$F$15&lt;&gt;"",DT17&lt;People!$F$15),0,DT17),IF(AND(People!$F$15&lt;&gt;"",EP17&gt;0),People!$F$15+EP17,0)))</f>
        <v>0</v>
      </c>
      <c r="FM17">
        <f>IF(OR(O17=0,AK17&gt;0),0,MAX(IF(AND(People!$F$15&lt;&gt;"",DU17&lt;People!$F$15),0,DU17),IF(AND(People!$F$15&lt;&gt;"",EQ17&gt;0),People!$F$15+EQ17,0)))</f>
        <v>0</v>
      </c>
      <c r="FN17">
        <f>IF(OR(P17=0,AL17&gt;0),0,MAX(IF(AND(People!$F$15&lt;&gt;"",DV17&lt;People!$F$15),0,DV17),IF(AND(People!$F$15&lt;&gt;"",ER17&gt;0),People!$F$15+ER17,0)))</f>
        <v>0</v>
      </c>
      <c r="FO17">
        <f>IF(OR(Q17=0,AM17&gt;0),0,MAX(IF(AND(People!$F$15&lt;&gt;"",DW17&lt;People!$F$15),0,DW17),IF(AND(People!$F$15&lt;&gt;"",ES17&gt;0),People!$F$15+ES17,0)))</f>
        <v>0</v>
      </c>
      <c r="FP17">
        <f>IF(OR(R17=0,AN17&gt;0),0,MAX(IF(AND(People!$F$15&lt;&gt;"",DX17&lt;People!$F$15),0,DX17),IF(AND(People!$F$15&lt;&gt;"",ET17&gt;0),People!$F$15+ET17,0)))</f>
        <v>0</v>
      </c>
      <c r="FQ17">
        <f>IF(OR(S17=0,AO17&gt;0),0,MAX(IF(AND(People!$F$15&lt;&gt;"",DY17&lt;People!$F$15),0,DY17),IF(AND(People!$F$15&lt;&gt;"",EU17&gt;0),People!$F$15+EU17,0)))</f>
        <v>0</v>
      </c>
      <c r="FR17">
        <f>IF(OR(T17=0,AP17&gt;0),0,MAX(IF(AND(People!$F$15&lt;&gt;"",DZ17&lt;People!$F$15),0,DZ17),IF(AND(People!$F$15&lt;&gt;"",EV17&gt;0),People!$F$15+EV17,0)))</f>
        <v>0</v>
      </c>
      <c r="FS17">
        <f>IF(OR(U17=0,AQ17&gt;0),0,MAX(IF(AND(People!$F$15&lt;&gt;"",EA17&lt;People!$F$15),0,EA17),IF(AND(People!$F$15&lt;&gt;"",EW17&gt;0),People!$F$15+EW17,0)))</f>
        <v>0</v>
      </c>
      <c r="FT17">
        <f>IF(OR(V17=0,AR17&gt;0),0,MAX(IF(AND(People!$F$15&lt;&gt;"",EB17&lt;People!$F$15),0,EB17),IF(AND(People!$F$15&lt;&gt;"",EX17&gt;0),People!$F$15+EX17,0)))</f>
        <v>0</v>
      </c>
      <c r="FU17">
        <f>IF(OR(W17=0,AS17&gt;0),0,MAX(IF(AND(People!$F$15&lt;&gt;"",EC17&lt;People!$F$15),0,EC17),IF(AND(People!$F$15&lt;&gt;"",EY17&gt;0),People!$F$15+EY17,0)))</f>
        <v>0</v>
      </c>
      <c r="FV17">
        <f>IF(OR(X17=0,AT17&gt;0),0,MAX(IF(AND(People!$F$15&lt;&gt;"",ED17&lt;People!$F$15),0,ED17),IF(AND(People!$F$15&lt;&gt;"",EZ17&gt;0),People!$F$15+EZ17,0)))</f>
        <v>0</v>
      </c>
    </row>
    <row r="18" spans="5:178" x14ac:dyDescent="0.3">
      <c r="E18">
        <f>IF(OR(People!$A$16="",'Training Matrix'!H$6=""),0,COUNTIFS(Plan_Role,People!$D$16,Plan_Course,'Training Matrix'!H$6)+COUNTIFS(Plan_Role,"All employees",Plan_Course,'Training Matrix'!H$6))</f>
        <v>0</v>
      </c>
      <c r="F18">
        <f>IF(OR(People!$A$16="",'Training Matrix'!I$6=""),0,COUNTIFS(Plan_Role,People!$D$16,Plan_Course,'Training Matrix'!I$6)+COUNTIFS(Plan_Role,"All employees",Plan_Course,'Training Matrix'!I$6))</f>
        <v>0</v>
      </c>
      <c r="G18">
        <f>IF(OR(People!$A$16="",'Training Matrix'!J$6=""),0,COUNTIFS(Plan_Role,People!$D$16,Plan_Course,'Training Matrix'!J$6)+COUNTIFS(Plan_Role,"All employees",Plan_Course,'Training Matrix'!J$6))</f>
        <v>0</v>
      </c>
      <c r="H18">
        <f>IF(OR(People!$A$16="",'Training Matrix'!K$6=""),0,COUNTIFS(Plan_Role,People!$D$16,Plan_Course,'Training Matrix'!K$6)+COUNTIFS(Plan_Role,"All employees",Plan_Course,'Training Matrix'!K$6))</f>
        <v>0</v>
      </c>
      <c r="I18">
        <f>IF(OR(People!$A$16="",'Training Matrix'!L$6=""),0,COUNTIFS(Plan_Role,People!$D$16,Plan_Course,'Training Matrix'!L$6)+COUNTIFS(Plan_Role,"All employees",Plan_Course,'Training Matrix'!L$6))</f>
        <v>0</v>
      </c>
      <c r="J18">
        <f>IF(OR(People!$A$16="",'Training Matrix'!M$6=""),0,COUNTIFS(Plan_Role,People!$D$16,Plan_Course,'Training Matrix'!M$6)+COUNTIFS(Plan_Role,"All employees",Plan_Course,'Training Matrix'!M$6))</f>
        <v>0</v>
      </c>
      <c r="K18">
        <f>IF(OR(People!$A$16="",'Training Matrix'!N$6=""),0,COUNTIFS(Plan_Role,People!$D$16,Plan_Course,'Training Matrix'!N$6)+COUNTIFS(Plan_Role,"All employees",Plan_Course,'Training Matrix'!N$6))</f>
        <v>0</v>
      </c>
      <c r="L18">
        <f>IF(OR(People!$A$16="",'Training Matrix'!O$6=""),0,COUNTIFS(Plan_Role,People!$D$16,Plan_Course,'Training Matrix'!O$6)+COUNTIFS(Plan_Role,"All employees",Plan_Course,'Training Matrix'!O$6))</f>
        <v>0</v>
      </c>
      <c r="M18">
        <f>IF(OR(People!$A$16="",'Training Matrix'!P$6=""),0,COUNTIFS(Plan_Role,People!$D$16,Plan_Course,'Training Matrix'!P$6)+COUNTIFS(Plan_Role,"All employees",Plan_Course,'Training Matrix'!P$6))</f>
        <v>0</v>
      </c>
      <c r="N18">
        <f>IF(OR(People!$A$16="",'Training Matrix'!Q$6=""),0,COUNTIFS(Plan_Role,People!$D$16,Plan_Course,'Training Matrix'!Q$6)+COUNTIFS(Plan_Role,"All employees",Plan_Course,'Training Matrix'!Q$6))</f>
        <v>0</v>
      </c>
      <c r="O18">
        <f>IF(OR(People!$A$16="",'Training Matrix'!R$6=""),0,COUNTIFS(Plan_Role,People!$D$16,Plan_Course,'Training Matrix'!R$6)+COUNTIFS(Plan_Role,"All employees",Plan_Course,'Training Matrix'!R$6))</f>
        <v>0</v>
      </c>
      <c r="P18">
        <f>IF(OR(People!$A$16="",'Training Matrix'!S$6=""),0,COUNTIFS(Plan_Role,People!$D$16,Plan_Course,'Training Matrix'!S$6)+COUNTIFS(Plan_Role,"All employees",Plan_Course,'Training Matrix'!S$6))</f>
        <v>0</v>
      </c>
      <c r="Q18">
        <f>IF(OR(People!$A$16="",'Training Matrix'!T$6=""),0,COUNTIFS(Plan_Role,People!$D$16,Plan_Course,'Training Matrix'!T$6)+COUNTIFS(Plan_Role,"All employees",Plan_Course,'Training Matrix'!T$6))</f>
        <v>0</v>
      </c>
      <c r="R18">
        <f>IF(OR(People!$A$16="",'Training Matrix'!U$6=""),0,COUNTIFS(Plan_Role,People!$D$16,Plan_Course,'Training Matrix'!U$6)+COUNTIFS(Plan_Role,"All employees",Plan_Course,'Training Matrix'!U$6))</f>
        <v>0</v>
      </c>
      <c r="S18">
        <f>IF(OR(People!$A$16="",'Training Matrix'!V$6=""),0,COUNTIFS(Plan_Role,People!$D$16,Plan_Course,'Training Matrix'!V$6)+COUNTIFS(Plan_Role,"All employees",Plan_Course,'Training Matrix'!V$6))</f>
        <v>0</v>
      </c>
      <c r="T18">
        <f>IF(OR(People!$A$16="",'Training Matrix'!W$6=""),0,COUNTIFS(Plan_Role,People!$D$16,Plan_Course,'Training Matrix'!W$6)+COUNTIFS(Plan_Role,"All employees",Plan_Course,'Training Matrix'!W$6))</f>
        <v>0</v>
      </c>
      <c r="U18">
        <f>IF(OR(People!$A$16="",'Training Matrix'!X$6=""),0,COUNTIFS(Plan_Role,People!$D$16,Plan_Course,'Training Matrix'!X$6)+COUNTIFS(Plan_Role,"All employees",Plan_Course,'Training Matrix'!X$6))</f>
        <v>0</v>
      </c>
      <c r="V18">
        <f>IF(OR(People!$A$16="",'Training Matrix'!Y$6=""),0,COUNTIFS(Plan_Role,People!$D$16,Plan_Course,'Training Matrix'!Y$6)+COUNTIFS(Plan_Role,"All employees",Plan_Course,'Training Matrix'!Y$6))</f>
        <v>0</v>
      </c>
      <c r="W18">
        <f>IF(OR(People!$A$16="",'Training Matrix'!Z$6=""),0,COUNTIFS(Plan_Role,People!$D$16,Plan_Course,'Training Matrix'!Z$6)+COUNTIFS(Plan_Role,"All employees",Plan_Course,'Training Matrix'!Z$6))</f>
        <v>0</v>
      </c>
      <c r="X18">
        <f>IF(OR(People!$A$16="",'Training Matrix'!AA$6=""),0,COUNTIFS(Plan_Role,People!$D$16,Plan_Course,'Training Matrix'!AA$6)+COUNTIFS(Plan_Role,"All employees",Plan_Course,'Training Matrix'!AA$6))</f>
        <v>0</v>
      </c>
      <c r="AA18">
        <f>IF(E18=0,0,COUNTIFS(Rec_Emp,People!$A$16,Rec_Course,'Training Matrix'!H$6,Rec_Done,1))</f>
        <v>0</v>
      </c>
      <c r="AB18">
        <f>IF(F18=0,0,COUNTIFS(Rec_Emp,People!$A$16,Rec_Course,'Training Matrix'!I$6,Rec_Done,1))</f>
        <v>0</v>
      </c>
      <c r="AC18">
        <f>IF(G18=0,0,COUNTIFS(Rec_Emp,People!$A$16,Rec_Course,'Training Matrix'!J$6,Rec_Done,1))</f>
        <v>0</v>
      </c>
      <c r="AD18">
        <f>IF(H18=0,0,COUNTIFS(Rec_Emp,People!$A$16,Rec_Course,'Training Matrix'!K$6,Rec_Done,1))</f>
        <v>0</v>
      </c>
      <c r="AE18">
        <f>IF(I18=0,0,COUNTIFS(Rec_Emp,People!$A$16,Rec_Course,'Training Matrix'!L$6,Rec_Done,1))</f>
        <v>0</v>
      </c>
      <c r="AF18">
        <f>IF(J18=0,0,COUNTIFS(Rec_Emp,People!$A$16,Rec_Course,'Training Matrix'!M$6,Rec_Done,1))</f>
        <v>0</v>
      </c>
      <c r="AG18">
        <f>IF(K18=0,0,COUNTIFS(Rec_Emp,People!$A$16,Rec_Course,'Training Matrix'!N$6,Rec_Done,1))</f>
        <v>0</v>
      </c>
      <c r="AH18">
        <f>IF(L18=0,0,COUNTIFS(Rec_Emp,People!$A$16,Rec_Course,'Training Matrix'!O$6,Rec_Done,1))</f>
        <v>0</v>
      </c>
      <c r="AI18">
        <f>IF(M18=0,0,COUNTIFS(Rec_Emp,People!$A$16,Rec_Course,'Training Matrix'!P$6,Rec_Done,1))</f>
        <v>0</v>
      </c>
      <c r="AJ18">
        <f>IF(N18=0,0,COUNTIFS(Rec_Emp,People!$A$16,Rec_Course,'Training Matrix'!Q$6,Rec_Done,1))</f>
        <v>0</v>
      </c>
      <c r="AK18">
        <f>IF(O18=0,0,COUNTIFS(Rec_Emp,People!$A$16,Rec_Course,'Training Matrix'!R$6,Rec_Done,1))</f>
        <v>0</v>
      </c>
      <c r="AL18">
        <f>IF(P18=0,0,COUNTIFS(Rec_Emp,People!$A$16,Rec_Course,'Training Matrix'!S$6,Rec_Done,1))</f>
        <v>0</v>
      </c>
      <c r="AM18">
        <f>IF(Q18=0,0,COUNTIFS(Rec_Emp,People!$A$16,Rec_Course,'Training Matrix'!T$6,Rec_Done,1))</f>
        <v>0</v>
      </c>
      <c r="AN18">
        <f>IF(R18=0,0,COUNTIFS(Rec_Emp,People!$A$16,Rec_Course,'Training Matrix'!U$6,Rec_Done,1))</f>
        <v>0</v>
      </c>
      <c r="AO18">
        <f>IF(S18=0,0,COUNTIFS(Rec_Emp,People!$A$16,Rec_Course,'Training Matrix'!V$6,Rec_Done,1))</f>
        <v>0</v>
      </c>
      <c r="AP18">
        <f>IF(T18=0,0,COUNTIFS(Rec_Emp,People!$A$16,Rec_Course,'Training Matrix'!W$6,Rec_Done,1))</f>
        <v>0</v>
      </c>
      <c r="AQ18">
        <f>IF(U18=0,0,COUNTIFS(Rec_Emp,People!$A$16,Rec_Course,'Training Matrix'!X$6,Rec_Done,1))</f>
        <v>0</v>
      </c>
      <c r="AR18">
        <f>IF(V18=0,0,COUNTIFS(Rec_Emp,People!$A$16,Rec_Course,'Training Matrix'!Y$6,Rec_Done,1))</f>
        <v>0</v>
      </c>
      <c r="AS18">
        <f>IF(W18=0,0,COUNTIFS(Rec_Emp,People!$A$16,Rec_Course,'Training Matrix'!Z$6,Rec_Done,1))</f>
        <v>0</v>
      </c>
      <c r="AT18">
        <f>IF(X18=0,0,COUNTIFS(Rec_Emp,People!$A$16,Rec_Course,'Training Matrix'!AA$6,Rec_Done,1))</f>
        <v>0</v>
      </c>
      <c r="AW18">
        <f ca="1">IF(AA18=0,0,COUNTIFS(Rec_Emp,People!$A$16,Rec_Course,'Training Matrix'!H$6,Rec_Done,1,Rec_Exp,"&gt;="&amp;TODAY()))</f>
        <v>0</v>
      </c>
      <c r="AX18">
        <f ca="1">IF(AB18=0,0,COUNTIFS(Rec_Emp,People!$A$16,Rec_Course,'Training Matrix'!I$6,Rec_Done,1,Rec_Exp,"&gt;="&amp;TODAY()))</f>
        <v>0</v>
      </c>
      <c r="AY18">
        <f ca="1">IF(AC18=0,0,COUNTIFS(Rec_Emp,People!$A$16,Rec_Course,'Training Matrix'!J$6,Rec_Done,1,Rec_Exp,"&gt;="&amp;TODAY()))</f>
        <v>0</v>
      </c>
      <c r="AZ18">
        <f ca="1">IF(AD18=0,0,COUNTIFS(Rec_Emp,People!$A$16,Rec_Course,'Training Matrix'!K$6,Rec_Done,1,Rec_Exp,"&gt;="&amp;TODAY()))</f>
        <v>0</v>
      </c>
      <c r="BA18">
        <f ca="1">IF(AE18=0,0,COUNTIFS(Rec_Emp,People!$A$16,Rec_Course,'Training Matrix'!L$6,Rec_Done,1,Rec_Exp,"&gt;="&amp;TODAY()))</f>
        <v>0</v>
      </c>
      <c r="BB18">
        <f ca="1">IF(AF18=0,0,COUNTIFS(Rec_Emp,People!$A$16,Rec_Course,'Training Matrix'!M$6,Rec_Done,1,Rec_Exp,"&gt;="&amp;TODAY()))</f>
        <v>0</v>
      </c>
      <c r="BC18">
        <f ca="1">IF(AG18=0,0,COUNTIFS(Rec_Emp,People!$A$16,Rec_Course,'Training Matrix'!N$6,Rec_Done,1,Rec_Exp,"&gt;="&amp;TODAY()))</f>
        <v>0</v>
      </c>
      <c r="BD18">
        <f ca="1">IF(AH18=0,0,COUNTIFS(Rec_Emp,People!$A$16,Rec_Course,'Training Matrix'!O$6,Rec_Done,1,Rec_Exp,"&gt;="&amp;TODAY()))</f>
        <v>0</v>
      </c>
      <c r="BE18">
        <f ca="1">IF(AI18=0,0,COUNTIFS(Rec_Emp,People!$A$16,Rec_Course,'Training Matrix'!P$6,Rec_Done,1,Rec_Exp,"&gt;="&amp;TODAY()))</f>
        <v>0</v>
      </c>
      <c r="BF18">
        <f ca="1">IF(AJ18=0,0,COUNTIFS(Rec_Emp,People!$A$16,Rec_Course,'Training Matrix'!Q$6,Rec_Done,1,Rec_Exp,"&gt;="&amp;TODAY()))</f>
        <v>0</v>
      </c>
      <c r="BG18">
        <f ca="1">IF(AK18=0,0,COUNTIFS(Rec_Emp,People!$A$16,Rec_Course,'Training Matrix'!R$6,Rec_Done,1,Rec_Exp,"&gt;="&amp;TODAY()))</f>
        <v>0</v>
      </c>
      <c r="BH18">
        <f ca="1">IF(AL18=0,0,COUNTIFS(Rec_Emp,People!$A$16,Rec_Course,'Training Matrix'!S$6,Rec_Done,1,Rec_Exp,"&gt;="&amp;TODAY()))</f>
        <v>0</v>
      </c>
      <c r="BI18">
        <f ca="1">IF(AM18=0,0,COUNTIFS(Rec_Emp,People!$A$16,Rec_Course,'Training Matrix'!T$6,Rec_Done,1,Rec_Exp,"&gt;="&amp;TODAY()))</f>
        <v>0</v>
      </c>
      <c r="BJ18">
        <f ca="1">IF(AN18=0,0,COUNTIFS(Rec_Emp,People!$A$16,Rec_Course,'Training Matrix'!U$6,Rec_Done,1,Rec_Exp,"&gt;="&amp;TODAY()))</f>
        <v>0</v>
      </c>
      <c r="BK18">
        <f ca="1">IF(AO18=0,0,COUNTIFS(Rec_Emp,People!$A$16,Rec_Course,'Training Matrix'!V$6,Rec_Done,1,Rec_Exp,"&gt;="&amp;TODAY()))</f>
        <v>0</v>
      </c>
      <c r="BL18">
        <f ca="1">IF(AP18=0,0,COUNTIFS(Rec_Emp,People!$A$16,Rec_Course,'Training Matrix'!W$6,Rec_Done,1,Rec_Exp,"&gt;="&amp;TODAY()))</f>
        <v>0</v>
      </c>
      <c r="BM18">
        <f ca="1">IF(AQ18=0,0,COUNTIFS(Rec_Emp,People!$A$16,Rec_Course,'Training Matrix'!X$6,Rec_Done,1,Rec_Exp,"&gt;="&amp;TODAY()))</f>
        <v>0</v>
      </c>
      <c r="BN18">
        <f ca="1">IF(AR18=0,0,COUNTIFS(Rec_Emp,People!$A$16,Rec_Course,'Training Matrix'!Y$6,Rec_Done,1,Rec_Exp,"&gt;="&amp;TODAY()))</f>
        <v>0</v>
      </c>
      <c r="BO18">
        <f ca="1">IF(AS18=0,0,COUNTIFS(Rec_Emp,People!$A$16,Rec_Course,'Training Matrix'!Z$6,Rec_Done,1,Rec_Exp,"&gt;="&amp;TODAY()))</f>
        <v>0</v>
      </c>
      <c r="BP18">
        <f ca="1">IF(AT18=0,0,COUNTIFS(Rec_Emp,People!$A$16,Rec_Course,'Training Matrix'!AA$6,Rec_Done,1,Rec_Exp,"&gt;="&amp;TODAY()))</f>
        <v>0</v>
      </c>
      <c r="BS18">
        <f ca="1">IF(AW18=0,0,COUNTIFS(Rec_Emp,People!$A$16,Rec_Course,'Training Matrix'!H$6,Rec_Done,1,Rec_Exp,"&gt;"&amp;(TODAY()+WarnDays)))</f>
        <v>0</v>
      </c>
      <c r="BT18">
        <f ca="1">IF(AX18=0,0,COUNTIFS(Rec_Emp,People!$A$16,Rec_Course,'Training Matrix'!I$6,Rec_Done,1,Rec_Exp,"&gt;"&amp;(TODAY()+WarnDays)))</f>
        <v>0</v>
      </c>
      <c r="BU18">
        <f ca="1">IF(AY18=0,0,COUNTIFS(Rec_Emp,People!$A$16,Rec_Course,'Training Matrix'!J$6,Rec_Done,1,Rec_Exp,"&gt;"&amp;(TODAY()+WarnDays)))</f>
        <v>0</v>
      </c>
      <c r="BV18">
        <f ca="1">IF(AZ18=0,0,COUNTIFS(Rec_Emp,People!$A$16,Rec_Course,'Training Matrix'!K$6,Rec_Done,1,Rec_Exp,"&gt;"&amp;(TODAY()+WarnDays)))</f>
        <v>0</v>
      </c>
      <c r="BW18">
        <f ca="1">IF(BA18=0,0,COUNTIFS(Rec_Emp,People!$A$16,Rec_Course,'Training Matrix'!L$6,Rec_Done,1,Rec_Exp,"&gt;"&amp;(TODAY()+WarnDays)))</f>
        <v>0</v>
      </c>
      <c r="BX18">
        <f ca="1">IF(BB18=0,0,COUNTIFS(Rec_Emp,People!$A$16,Rec_Course,'Training Matrix'!M$6,Rec_Done,1,Rec_Exp,"&gt;"&amp;(TODAY()+WarnDays)))</f>
        <v>0</v>
      </c>
      <c r="BY18">
        <f ca="1">IF(BC18=0,0,COUNTIFS(Rec_Emp,People!$A$16,Rec_Course,'Training Matrix'!N$6,Rec_Done,1,Rec_Exp,"&gt;"&amp;(TODAY()+WarnDays)))</f>
        <v>0</v>
      </c>
      <c r="BZ18">
        <f ca="1">IF(BD18=0,0,COUNTIFS(Rec_Emp,People!$A$16,Rec_Course,'Training Matrix'!O$6,Rec_Done,1,Rec_Exp,"&gt;"&amp;(TODAY()+WarnDays)))</f>
        <v>0</v>
      </c>
      <c r="CA18">
        <f ca="1">IF(BE18=0,0,COUNTIFS(Rec_Emp,People!$A$16,Rec_Course,'Training Matrix'!P$6,Rec_Done,1,Rec_Exp,"&gt;"&amp;(TODAY()+WarnDays)))</f>
        <v>0</v>
      </c>
      <c r="CB18">
        <f ca="1">IF(BF18=0,0,COUNTIFS(Rec_Emp,People!$A$16,Rec_Course,'Training Matrix'!Q$6,Rec_Done,1,Rec_Exp,"&gt;"&amp;(TODAY()+WarnDays)))</f>
        <v>0</v>
      </c>
      <c r="CC18">
        <f ca="1">IF(BG18=0,0,COUNTIFS(Rec_Emp,People!$A$16,Rec_Course,'Training Matrix'!R$6,Rec_Done,1,Rec_Exp,"&gt;"&amp;(TODAY()+WarnDays)))</f>
        <v>0</v>
      </c>
      <c r="CD18">
        <f ca="1">IF(BH18=0,0,COUNTIFS(Rec_Emp,People!$A$16,Rec_Course,'Training Matrix'!S$6,Rec_Done,1,Rec_Exp,"&gt;"&amp;(TODAY()+WarnDays)))</f>
        <v>0</v>
      </c>
      <c r="CE18">
        <f ca="1">IF(BI18=0,0,COUNTIFS(Rec_Emp,People!$A$16,Rec_Course,'Training Matrix'!T$6,Rec_Done,1,Rec_Exp,"&gt;"&amp;(TODAY()+WarnDays)))</f>
        <v>0</v>
      </c>
      <c r="CF18">
        <f ca="1">IF(BJ18=0,0,COUNTIFS(Rec_Emp,People!$A$16,Rec_Course,'Training Matrix'!U$6,Rec_Done,1,Rec_Exp,"&gt;"&amp;(TODAY()+WarnDays)))</f>
        <v>0</v>
      </c>
      <c r="CG18">
        <f ca="1">IF(BK18=0,0,COUNTIFS(Rec_Emp,People!$A$16,Rec_Course,'Training Matrix'!V$6,Rec_Done,1,Rec_Exp,"&gt;"&amp;(TODAY()+WarnDays)))</f>
        <v>0</v>
      </c>
      <c r="CH18">
        <f ca="1">IF(BL18=0,0,COUNTIFS(Rec_Emp,People!$A$16,Rec_Course,'Training Matrix'!W$6,Rec_Done,1,Rec_Exp,"&gt;"&amp;(TODAY()+WarnDays)))</f>
        <v>0</v>
      </c>
      <c r="CI18">
        <f ca="1">IF(BM18=0,0,COUNTIFS(Rec_Emp,People!$A$16,Rec_Course,'Training Matrix'!X$6,Rec_Done,1,Rec_Exp,"&gt;"&amp;(TODAY()+WarnDays)))</f>
        <v>0</v>
      </c>
      <c r="CJ18">
        <f ca="1">IF(BN18=0,0,COUNTIFS(Rec_Emp,People!$A$16,Rec_Course,'Training Matrix'!Y$6,Rec_Done,1,Rec_Exp,"&gt;"&amp;(TODAY()+WarnDays)))</f>
        <v>0</v>
      </c>
      <c r="CK18">
        <f ca="1">IF(BO18=0,0,COUNTIFS(Rec_Emp,People!$A$16,Rec_Course,'Training Matrix'!Z$6,Rec_Done,1,Rec_Exp,"&gt;"&amp;(TODAY()+WarnDays)))</f>
        <v>0</v>
      </c>
      <c r="CL18">
        <f ca="1">IF(BP18=0,0,COUNTIFS(Rec_Emp,People!$A$16,Rec_Course,'Training Matrix'!AA$6,Rec_Done,1,Rec_Exp,"&gt;"&amp;(TODAY()+WarnDays)))</f>
        <v>0</v>
      </c>
      <c r="CO18">
        <f>IF(OR(E18=0,AA18&gt;0),0,COUNTIFS(Rec_Emp,People!$A$16,Rec_Course,'Training Matrix'!H$6,Rec_Result,"Fail"))</f>
        <v>0</v>
      </c>
      <c r="CP18">
        <f>IF(OR(F18=0,AB18&gt;0),0,COUNTIFS(Rec_Emp,People!$A$16,Rec_Course,'Training Matrix'!I$6,Rec_Result,"Fail"))</f>
        <v>0</v>
      </c>
      <c r="CQ18">
        <f>IF(OR(G18=0,AC18&gt;0),0,COUNTIFS(Rec_Emp,People!$A$16,Rec_Course,'Training Matrix'!J$6,Rec_Result,"Fail"))</f>
        <v>0</v>
      </c>
      <c r="CR18">
        <f>IF(OR(H18=0,AD18&gt;0),0,COUNTIFS(Rec_Emp,People!$A$16,Rec_Course,'Training Matrix'!K$6,Rec_Result,"Fail"))</f>
        <v>0</v>
      </c>
      <c r="CS18">
        <f>IF(OR(I18=0,AE18&gt;0),0,COUNTIFS(Rec_Emp,People!$A$16,Rec_Course,'Training Matrix'!L$6,Rec_Result,"Fail"))</f>
        <v>0</v>
      </c>
      <c r="CT18">
        <f>IF(OR(J18=0,AF18&gt;0),0,COUNTIFS(Rec_Emp,People!$A$16,Rec_Course,'Training Matrix'!M$6,Rec_Result,"Fail"))</f>
        <v>0</v>
      </c>
      <c r="CU18">
        <f>IF(OR(K18=0,AG18&gt;0),0,COUNTIFS(Rec_Emp,People!$A$16,Rec_Course,'Training Matrix'!N$6,Rec_Result,"Fail"))</f>
        <v>0</v>
      </c>
      <c r="CV18">
        <f>IF(OR(L18=0,AH18&gt;0),0,COUNTIFS(Rec_Emp,People!$A$16,Rec_Course,'Training Matrix'!O$6,Rec_Result,"Fail"))</f>
        <v>0</v>
      </c>
      <c r="CW18">
        <f>IF(OR(M18=0,AI18&gt;0),0,COUNTIFS(Rec_Emp,People!$A$16,Rec_Course,'Training Matrix'!P$6,Rec_Result,"Fail"))</f>
        <v>0</v>
      </c>
      <c r="CX18">
        <f>IF(OR(N18=0,AJ18&gt;0),0,COUNTIFS(Rec_Emp,People!$A$16,Rec_Course,'Training Matrix'!Q$6,Rec_Result,"Fail"))</f>
        <v>0</v>
      </c>
      <c r="CY18">
        <f>IF(OR(O18=0,AK18&gt;0),0,COUNTIFS(Rec_Emp,People!$A$16,Rec_Course,'Training Matrix'!R$6,Rec_Result,"Fail"))</f>
        <v>0</v>
      </c>
      <c r="CZ18">
        <f>IF(OR(P18=0,AL18&gt;0),0,COUNTIFS(Rec_Emp,People!$A$16,Rec_Course,'Training Matrix'!S$6,Rec_Result,"Fail"))</f>
        <v>0</v>
      </c>
      <c r="DA18">
        <f>IF(OR(Q18=0,AM18&gt;0),0,COUNTIFS(Rec_Emp,People!$A$16,Rec_Course,'Training Matrix'!T$6,Rec_Result,"Fail"))</f>
        <v>0</v>
      </c>
      <c r="DB18">
        <f>IF(OR(R18=0,AN18&gt;0),0,COUNTIFS(Rec_Emp,People!$A$16,Rec_Course,'Training Matrix'!U$6,Rec_Result,"Fail"))</f>
        <v>0</v>
      </c>
      <c r="DC18">
        <f>IF(OR(S18=0,AO18&gt;0),0,COUNTIFS(Rec_Emp,People!$A$16,Rec_Course,'Training Matrix'!V$6,Rec_Result,"Fail"))</f>
        <v>0</v>
      </c>
      <c r="DD18">
        <f>IF(OR(T18=0,AP18&gt;0),0,COUNTIFS(Rec_Emp,People!$A$16,Rec_Course,'Training Matrix'!W$6,Rec_Result,"Fail"))</f>
        <v>0</v>
      </c>
      <c r="DE18">
        <f>IF(OR(U18=0,AQ18&gt;0),0,COUNTIFS(Rec_Emp,People!$A$16,Rec_Course,'Training Matrix'!X$6,Rec_Result,"Fail"))</f>
        <v>0</v>
      </c>
      <c r="DF18">
        <f>IF(OR(V18=0,AR18&gt;0),0,COUNTIFS(Rec_Emp,People!$A$16,Rec_Course,'Training Matrix'!Y$6,Rec_Result,"Fail"))</f>
        <v>0</v>
      </c>
      <c r="DG18">
        <f>IF(OR(W18=0,AS18&gt;0),0,COUNTIFS(Rec_Emp,People!$A$16,Rec_Course,'Training Matrix'!Z$6,Rec_Result,"Fail"))</f>
        <v>0</v>
      </c>
      <c r="DH18">
        <f>IF(OR(X18=0,AT18&gt;0),0,COUNTIFS(Rec_Emp,People!$A$16,Rec_Course,'Training Matrix'!AA$6,Rec_Result,"Fail"))</f>
        <v>0</v>
      </c>
      <c r="DK18">
        <f>IF(OR(E18=0,AA18&gt;0),0,IFERROR(AVERAGEIFS(Plan_End,Plan_Role,People!$D$16,Plan_Course,'Training Matrix'!H$6,Plan_Sched,"Window"),IFERROR(AVERAGEIFS(Plan_End,Plan_Role,"All employees",Plan_Course,'Training Matrix'!H$6,Plan_Sched,"Window"),0)))</f>
        <v>0</v>
      </c>
      <c r="DL18">
        <f>IF(OR(F18=0,AB18&gt;0),0,IFERROR(AVERAGEIFS(Plan_End,Plan_Role,People!$D$16,Plan_Course,'Training Matrix'!I$6,Plan_Sched,"Window"),IFERROR(AVERAGEIFS(Plan_End,Plan_Role,"All employees",Plan_Course,'Training Matrix'!I$6,Plan_Sched,"Window"),0)))</f>
        <v>0</v>
      </c>
      <c r="DM18">
        <f>IF(OR(G18=0,AC18&gt;0),0,IFERROR(AVERAGEIFS(Plan_End,Plan_Role,People!$D$16,Plan_Course,'Training Matrix'!J$6,Plan_Sched,"Window"),IFERROR(AVERAGEIFS(Plan_End,Plan_Role,"All employees",Plan_Course,'Training Matrix'!J$6,Plan_Sched,"Window"),0)))</f>
        <v>0</v>
      </c>
      <c r="DN18">
        <f>IF(OR(H18=0,AD18&gt;0),0,IFERROR(AVERAGEIFS(Plan_End,Plan_Role,People!$D$16,Plan_Course,'Training Matrix'!K$6,Plan_Sched,"Window"),IFERROR(AVERAGEIFS(Plan_End,Plan_Role,"All employees",Plan_Course,'Training Matrix'!K$6,Plan_Sched,"Window"),0)))</f>
        <v>0</v>
      </c>
      <c r="DO18">
        <f>IF(OR(I18=0,AE18&gt;0),0,IFERROR(AVERAGEIFS(Plan_End,Plan_Role,People!$D$16,Plan_Course,'Training Matrix'!L$6,Plan_Sched,"Window"),IFERROR(AVERAGEIFS(Plan_End,Plan_Role,"All employees",Plan_Course,'Training Matrix'!L$6,Plan_Sched,"Window"),0)))</f>
        <v>0</v>
      </c>
      <c r="DP18">
        <f>IF(OR(J18=0,AF18&gt;0),0,IFERROR(AVERAGEIFS(Plan_End,Plan_Role,People!$D$16,Plan_Course,'Training Matrix'!M$6,Plan_Sched,"Window"),IFERROR(AVERAGEIFS(Plan_End,Plan_Role,"All employees",Plan_Course,'Training Matrix'!M$6,Plan_Sched,"Window"),0)))</f>
        <v>0</v>
      </c>
      <c r="DQ18">
        <f>IF(OR(K18=0,AG18&gt;0),0,IFERROR(AVERAGEIFS(Plan_End,Plan_Role,People!$D$16,Plan_Course,'Training Matrix'!N$6,Plan_Sched,"Window"),IFERROR(AVERAGEIFS(Plan_End,Plan_Role,"All employees",Plan_Course,'Training Matrix'!N$6,Plan_Sched,"Window"),0)))</f>
        <v>0</v>
      </c>
      <c r="DR18">
        <f>IF(OR(L18=0,AH18&gt;0),0,IFERROR(AVERAGEIFS(Plan_End,Plan_Role,People!$D$16,Plan_Course,'Training Matrix'!O$6,Plan_Sched,"Window"),IFERROR(AVERAGEIFS(Plan_End,Plan_Role,"All employees",Plan_Course,'Training Matrix'!O$6,Plan_Sched,"Window"),0)))</f>
        <v>0</v>
      </c>
      <c r="DS18">
        <f>IF(OR(M18=0,AI18&gt;0),0,IFERROR(AVERAGEIFS(Plan_End,Plan_Role,People!$D$16,Plan_Course,'Training Matrix'!P$6,Plan_Sched,"Window"),IFERROR(AVERAGEIFS(Plan_End,Plan_Role,"All employees",Plan_Course,'Training Matrix'!P$6,Plan_Sched,"Window"),0)))</f>
        <v>0</v>
      </c>
      <c r="DT18">
        <f>IF(OR(N18=0,AJ18&gt;0),0,IFERROR(AVERAGEIFS(Plan_End,Plan_Role,People!$D$16,Plan_Course,'Training Matrix'!Q$6,Plan_Sched,"Window"),IFERROR(AVERAGEIFS(Plan_End,Plan_Role,"All employees",Plan_Course,'Training Matrix'!Q$6,Plan_Sched,"Window"),0)))</f>
        <v>0</v>
      </c>
      <c r="DU18">
        <f>IF(OR(O18=0,AK18&gt;0),0,IFERROR(AVERAGEIFS(Plan_End,Plan_Role,People!$D$16,Plan_Course,'Training Matrix'!R$6,Plan_Sched,"Window"),IFERROR(AVERAGEIFS(Plan_End,Plan_Role,"All employees",Plan_Course,'Training Matrix'!R$6,Plan_Sched,"Window"),0)))</f>
        <v>0</v>
      </c>
      <c r="DV18">
        <f>IF(OR(P18=0,AL18&gt;0),0,IFERROR(AVERAGEIFS(Plan_End,Plan_Role,People!$D$16,Plan_Course,'Training Matrix'!S$6,Plan_Sched,"Window"),IFERROR(AVERAGEIFS(Plan_End,Plan_Role,"All employees",Plan_Course,'Training Matrix'!S$6,Plan_Sched,"Window"),0)))</f>
        <v>0</v>
      </c>
      <c r="DW18">
        <f>IF(OR(Q18=0,AM18&gt;0),0,IFERROR(AVERAGEIFS(Plan_End,Plan_Role,People!$D$16,Plan_Course,'Training Matrix'!T$6,Plan_Sched,"Window"),IFERROR(AVERAGEIFS(Plan_End,Plan_Role,"All employees",Plan_Course,'Training Matrix'!T$6,Plan_Sched,"Window"),0)))</f>
        <v>0</v>
      </c>
      <c r="DX18">
        <f>IF(OR(R18=0,AN18&gt;0),0,IFERROR(AVERAGEIFS(Plan_End,Plan_Role,People!$D$16,Plan_Course,'Training Matrix'!U$6,Plan_Sched,"Window"),IFERROR(AVERAGEIFS(Plan_End,Plan_Role,"All employees",Plan_Course,'Training Matrix'!U$6,Plan_Sched,"Window"),0)))</f>
        <v>0</v>
      </c>
      <c r="DY18">
        <f>IF(OR(S18=0,AO18&gt;0),0,IFERROR(AVERAGEIFS(Plan_End,Plan_Role,People!$D$16,Plan_Course,'Training Matrix'!V$6,Plan_Sched,"Window"),IFERROR(AVERAGEIFS(Plan_End,Plan_Role,"All employees",Plan_Course,'Training Matrix'!V$6,Plan_Sched,"Window"),0)))</f>
        <v>0</v>
      </c>
      <c r="DZ18">
        <f>IF(OR(T18=0,AP18&gt;0),0,IFERROR(AVERAGEIFS(Plan_End,Plan_Role,People!$D$16,Plan_Course,'Training Matrix'!W$6,Plan_Sched,"Window"),IFERROR(AVERAGEIFS(Plan_End,Plan_Role,"All employees",Plan_Course,'Training Matrix'!W$6,Plan_Sched,"Window"),0)))</f>
        <v>0</v>
      </c>
      <c r="EA18">
        <f>IF(OR(U18=0,AQ18&gt;0),0,IFERROR(AVERAGEIFS(Plan_End,Plan_Role,People!$D$16,Plan_Course,'Training Matrix'!X$6,Plan_Sched,"Window"),IFERROR(AVERAGEIFS(Plan_End,Plan_Role,"All employees",Plan_Course,'Training Matrix'!X$6,Plan_Sched,"Window"),0)))</f>
        <v>0</v>
      </c>
      <c r="EB18">
        <f>IF(OR(V18=0,AR18&gt;0),0,IFERROR(AVERAGEIFS(Plan_End,Plan_Role,People!$D$16,Plan_Course,'Training Matrix'!Y$6,Plan_Sched,"Window"),IFERROR(AVERAGEIFS(Plan_End,Plan_Role,"All employees",Plan_Course,'Training Matrix'!Y$6,Plan_Sched,"Window"),0)))</f>
        <v>0</v>
      </c>
      <c r="EC18">
        <f>IF(OR(W18=0,AS18&gt;0),0,IFERROR(AVERAGEIFS(Plan_End,Plan_Role,People!$D$16,Plan_Course,'Training Matrix'!Z$6,Plan_Sched,"Window"),IFERROR(AVERAGEIFS(Plan_End,Plan_Role,"All employees",Plan_Course,'Training Matrix'!Z$6,Plan_Sched,"Window"),0)))</f>
        <v>0</v>
      </c>
      <c r="ED18">
        <f>IF(OR(X18=0,AT18&gt;0),0,IFERROR(AVERAGEIFS(Plan_End,Plan_Role,People!$D$16,Plan_Course,'Training Matrix'!AA$6,Plan_Sched,"Window"),IFERROR(AVERAGEIFS(Plan_End,Plan_Role,"All employees",Plan_Course,'Training Matrix'!AA$6,Plan_Sched,"Window"),0)))</f>
        <v>0</v>
      </c>
      <c r="EG18">
        <f>IF(OR(E18=0,AA18&gt;0),0,IFERROR(AVERAGEIFS(Plan_Days,Plan_Role,People!$D$16,Plan_Course,'Training Matrix'!H$6,Plan_Sched,"Within days of hire"),IFERROR(AVERAGEIFS(Plan_Days,Plan_Role,"All employees",Plan_Course,'Training Matrix'!H$6,Plan_Sched,"Within days of hire"),0)))</f>
        <v>0</v>
      </c>
      <c r="EH18">
        <f>IF(OR(F18=0,AB18&gt;0),0,IFERROR(AVERAGEIFS(Plan_Days,Plan_Role,People!$D$16,Plan_Course,'Training Matrix'!I$6,Plan_Sched,"Within days of hire"),IFERROR(AVERAGEIFS(Plan_Days,Plan_Role,"All employees",Plan_Course,'Training Matrix'!I$6,Plan_Sched,"Within days of hire"),0)))</f>
        <v>0</v>
      </c>
      <c r="EI18">
        <f>IF(OR(G18=0,AC18&gt;0),0,IFERROR(AVERAGEIFS(Plan_Days,Plan_Role,People!$D$16,Plan_Course,'Training Matrix'!J$6,Plan_Sched,"Within days of hire"),IFERROR(AVERAGEIFS(Plan_Days,Plan_Role,"All employees",Plan_Course,'Training Matrix'!J$6,Plan_Sched,"Within days of hire"),0)))</f>
        <v>0</v>
      </c>
      <c r="EJ18">
        <f>IF(OR(H18=0,AD18&gt;0),0,IFERROR(AVERAGEIFS(Plan_Days,Plan_Role,People!$D$16,Plan_Course,'Training Matrix'!K$6,Plan_Sched,"Within days of hire"),IFERROR(AVERAGEIFS(Plan_Days,Plan_Role,"All employees",Plan_Course,'Training Matrix'!K$6,Plan_Sched,"Within days of hire"),0)))</f>
        <v>0</v>
      </c>
      <c r="EK18">
        <f>IF(OR(I18=0,AE18&gt;0),0,IFERROR(AVERAGEIFS(Plan_Days,Plan_Role,People!$D$16,Plan_Course,'Training Matrix'!L$6,Plan_Sched,"Within days of hire"),IFERROR(AVERAGEIFS(Plan_Days,Plan_Role,"All employees",Plan_Course,'Training Matrix'!L$6,Plan_Sched,"Within days of hire"),0)))</f>
        <v>0</v>
      </c>
      <c r="EL18">
        <f>IF(OR(J18=0,AF18&gt;0),0,IFERROR(AVERAGEIFS(Plan_Days,Plan_Role,People!$D$16,Plan_Course,'Training Matrix'!M$6,Plan_Sched,"Within days of hire"),IFERROR(AVERAGEIFS(Plan_Days,Plan_Role,"All employees",Plan_Course,'Training Matrix'!M$6,Plan_Sched,"Within days of hire"),0)))</f>
        <v>0</v>
      </c>
      <c r="EM18">
        <f>IF(OR(K18=0,AG18&gt;0),0,IFERROR(AVERAGEIFS(Plan_Days,Plan_Role,People!$D$16,Plan_Course,'Training Matrix'!N$6,Plan_Sched,"Within days of hire"),IFERROR(AVERAGEIFS(Plan_Days,Plan_Role,"All employees",Plan_Course,'Training Matrix'!N$6,Plan_Sched,"Within days of hire"),0)))</f>
        <v>0</v>
      </c>
      <c r="EN18">
        <f>IF(OR(L18=0,AH18&gt;0),0,IFERROR(AVERAGEIFS(Plan_Days,Plan_Role,People!$D$16,Plan_Course,'Training Matrix'!O$6,Plan_Sched,"Within days of hire"),IFERROR(AVERAGEIFS(Plan_Days,Plan_Role,"All employees",Plan_Course,'Training Matrix'!O$6,Plan_Sched,"Within days of hire"),0)))</f>
        <v>0</v>
      </c>
      <c r="EO18">
        <f>IF(OR(M18=0,AI18&gt;0),0,IFERROR(AVERAGEIFS(Plan_Days,Plan_Role,People!$D$16,Plan_Course,'Training Matrix'!P$6,Plan_Sched,"Within days of hire"),IFERROR(AVERAGEIFS(Plan_Days,Plan_Role,"All employees",Plan_Course,'Training Matrix'!P$6,Plan_Sched,"Within days of hire"),0)))</f>
        <v>0</v>
      </c>
      <c r="EP18">
        <f>IF(OR(N18=0,AJ18&gt;0),0,IFERROR(AVERAGEIFS(Plan_Days,Plan_Role,People!$D$16,Plan_Course,'Training Matrix'!Q$6,Plan_Sched,"Within days of hire"),IFERROR(AVERAGEIFS(Plan_Days,Plan_Role,"All employees",Plan_Course,'Training Matrix'!Q$6,Plan_Sched,"Within days of hire"),0)))</f>
        <v>0</v>
      </c>
      <c r="EQ18">
        <f>IF(OR(O18=0,AK18&gt;0),0,IFERROR(AVERAGEIFS(Plan_Days,Plan_Role,People!$D$16,Plan_Course,'Training Matrix'!R$6,Plan_Sched,"Within days of hire"),IFERROR(AVERAGEIFS(Plan_Days,Plan_Role,"All employees",Plan_Course,'Training Matrix'!R$6,Plan_Sched,"Within days of hire"),0)))</f>
        <v>0</v>
      </c>
      <c r="ER18">
        <f>IF(OR(P18=0,AL18&gt;0),0,IFERROR(AVERAGEIFS(Plan_Days,Plan_Role,People!$D$16,Plan_Course,'Training Matrix'!S$6,Plan_Sched,"Within days of hire"),IFERROR(AVERAGEIFS(Plan_Days,Plan_Role,"All employees",Plan_Course,'Training Matrix'!S$6,Plan_Sched,"Within days of hire"),0)))</f>
        <v>0</v>
      </c>
      <c r="ES18">
        <f>IF(OR(Q18=0,AM18&gt;0),0,IFERROR(AVERAGEIFS(Plan_Days,Plan_Role,People!$D$16,Plan_Course,'Training Matrix'!T$6,Plan_Sched,"Within days of hire"),IFERROR(AVERAGEIFS(Plan_Days,Plan_Role,"All employees",Plan_Course,'Training Matrix'!T$6,Plan_Sched,"Within days of hire"),0)))</f>
        <v>0</v>
      </c>
      <c r="ET18">
        <f>IF(OR(R18=0,AN18&gt;0),0,IFERROR(AVERAGEIFS(Plan_Days,Plan_Role,People!$D$16,Plan_Course,'Training Matrix'!U$6,Plan_Sched,"Within days of hire"),IFERROR(AVERAGEIFS(Plan_Days,Plan_Role,"All employees",Plan_Course,'Training Matrix'!U$6,Plan_Sched,"Within days of hire"),0)))</f>
        <v>0</v>
      </c>
      <c r="EU18">
        <f>IF(OR(S18=0,AO18&gt;0),0,IFERROR(AVERAGEIFS(Plan_Days,Plan_Role,People!$D$16,Plan_Course,'Training Matrix'!V$6,Plan_Sched,"Within days of hire"),IFERROR(AVERAGEIFS(Plan_Days,Plan_Role,"All employees",Plan_Course,'Training Matrix'!V$6,Plan_Sched,"Within days of hire"),0)))</f>
        <v>0</v>
      </c>
      <c r="EV18">
        <f>IF(OR(T18=0,AP18&gt;0),0,IFERROR(AVERAGEIFS(Plan_Days,Plan_Role,People!$D$16,Plan_Course,'Training Matrix'!W$6,Plan_Sched,"Within days of hire"),IFERROR(AVERAGEIFS(Plan_Days,Plan_Role,"All employees",Plan_Course,'Training Matrix'!W$6,Plan_Sched,"Within days of hire"),0)))</f>
        <v>0</v>
      </c>
      <c r="EW18">
        <f>IF(OR(U18=0,AQ18&gt;0),0,IFERROR(AVERAGEIFS(Plan_Days,Plan_Role,People!$D$16,Plan_Course,'Training Matrix'!X$6,Plan_Sched,"Within days of hire"),IFERROR(AVERAGEIFS(Plan_Days,Plan_Role,"All employees",Plan_Course,'Training Matrix'!X$6,Plan_Sched,"Within days of hire"),0)))</f>
        <v>0</v>
      </c>
      <c r="EX18">
        <f>IF(OR(V18=0,AR18&gt;0),0,IFERROR(AVERAGEIFS(Plan_Days,Plan_Role,People!$D$16,Plan_Course,'Training Matrix'!Y$6,Plan_Sched,"Within days of hire"),IFERROR(AVERAGEIFS(Plan_Days,Plan_Role,"All employees",Plan_Course,'Training Matrix'!Y$6,Plan_Sched,"Within days of hire"),0)))</f>
        <v>0</v>
      </c>
      <c r="EY18">
        <f>IF(OR(W18=0,AS18&gt;0),0,IFERROR(AVERAGEIFS(Plan_Days,Plan_Role,People!$D$16,Plan_Course,'Training Matrix'!Z$6,Plan_Sched,"Within days of hire"),IFERROR(AVERAGEIFS(Plan_Days,Plan_Role,"All employees",Plan_Course,'Training Matrix'!Z$6,Plan_Sched,"Within days of hire"),0)))</f>
        <v>0</v>
      </c>
      <c r="EZ18">
        <f>IF(OR(X18=0,AT18&gt;0),0,IFERROR(AVERAGEIFS(Plan_Days,Plan_Role,People!$D$16,Plan_Course,'Training Matrix'!AA$6,Plan_Sched,"Within days of hire"),IFERROR(AVERAGEIFS(Plan_Days,Plan_Role,"All employees",Plan_Course,'Training Matrix'!AA$6,Plan_Sched,"Within days of hire"),0)))</f>
        <v>0</v>
      </c>
      <c r="FC18">
        <f>IF(OR(E18=0,AA18&gt;0),0,MAX(IF(AND(People!$F$16&lt;&gt;"",DK18&lt;People!$F$16),0,DK18),IF(AND(People!$F$16&lt;&gt;"",EG18&gt;0),People!$F$16+EG18,0)))</f>
        <v>0</v>
      </c>
      <c r="FD18">
        <f>IF(OR(F18=0,AB18&gt;0),0,MAX(IF(AND(People!$F$16&lt;&gt;"",DL18&lt;People!$F$16),0,DL18),IF(AND(People!$F$16&lt;&gt;"",EH18&gt;0),People!$F$16+EH18,0)))</f>
        <v>0</v>
      </c>
      <c r="FE18">
        <f>IF(OR(G18=0,AC18&gt;0),0,MAX(IF(AND(People!$F$16&lt;&gt;"",DM18&lt;People!$F$16),0,DM18),IF(AND(People!$F$16&lt;&gt;"",EI18&gt;0),People!$F$16+EI18,0)))</f>
        <v>0</v>
      </c>
      <c r="FF18">
        <f>IF(OR(H18=0,AD18&gt;0),0,MAX(IF(AND(People!$F$16&lt;&gt;"",DN18&lt;People!$F$16),0,DN18),IF(AND(People!$F$16&lt;&gt;"",EJ18&gt;0),People!$F$16+EJ18,0)))</f>
        <v>0</v>
      </c>
      <c r="FG18">
        <f>IF(OR(I18=0,AE18&gt;0),0,MAX(IF(AND(People!$F$16&lt;&gt;"",DO18&lt;People!$F$16),0,DO18),IF(AND(People!$F$16&lt;&gt;"",EK18&gt;0),People!$F$16+EK18,0)))</f>
        <v>0</v>
      </c>
      <c r="FH18">
        <f>IF(OR(J18=0,AF18&gt;0),0,MAX(IF(AND(People!$F$16&lt;&gt;"",DP18&lt;People!$F$16),0,DP18),IF(AND(People!$F$16&lt;&gt;"",EL18&gt;0),People!$F$16+EL18,0)))</f>
        <v>0</v>
      </c>
      <c r="FI18">
        <f>IF(OR(K18=0,AG18&gt;0),0,MAX(IF(AND(People!$F$16&lt;&gt;"",DQ18&lt;People!$F$16),0,DQ18),IF(AND(People!$F$16&lt;&gt;"",EM18&gt;0),People!$F$16+EM18,0)))</f>
        <v>0</v>
      </c>
      <c r="FJ18">
        <f>IF(OR(L18=0,AH18&gt;0),0,MAX(IF(AND(People!$F$16&lt;&gt;"",DR18&lt;People!$F$16),0,DR18),IF(AND(People!$F$16&lt;&gt;"",EN18&gt;0),People!$F$16+EN18,0)))</f>
        <v>0</v>
      </c>
      <c r="FK18">
        <f>IF(OR(M18=0,AI18&gt;0),0,MAX(IF(AND(People!$F$16&lt;&gt;"",DS18&lt;People!$F$16),0,DS18),IF(AND(People!$F$16&lt;&gt;"",EO18&gt;0),People!$F$16+EO18,0)))</f>
        <v>0</v>
      </c>
      <c r="FL18">
        <f>IF(OR(N18=0,AJ18&gt;0),0,MAX(IF(AND(People!$F$16&lt;&gt;"",DT18&lt;People!$F$16),0,DT18),IF(AND(People!$F$16&lt;&gt;"",EP18&gt;0),People!$F$16+EP18,0)))</f>
        <v>0</v>
      </c>
      <c r="FM18">
        <f>IF(OR(O18=0,AK18&gt;0),0,MAX(IF(AND(People!$F$16&lt;&gt;"",DU18&lt;People!$F$16),0,DU18),IF(AND(People!$F$16&lt;&gt;"",EQ18&gt;0),People!$F$16+EQ18,0)))</f>
        <v>0</v>
      </c>
      <c r="FN18">
        <f>IF(OR(P18=0,AL18&gt;0),0,MAX(IF(AND(People!$F$16&lt;&gt;"",DV18&lt;People!$F$16),0,DV18),IF(AND(People!$F$16&lt;&gt;"",ER18&gt;0),People!$F$16+ER18,0)))</f>
        <v>0</v>
      </c>
      <c r="FO18">
        <f>IF(OR(Q18=0,AM18&gt;0),0,MAX(IF(AND(People!$F$16&lt;&gt;"",DW18&lt;People!$F$16),0,DW18),IF(AND(People!$F$16&lt;&gt;"",ES18&gt;0),People!$F$16+ES18,0)))</f>
        <v>0</v>
      </c>
      <c r="FP18">
        <f>IF(OR(R18=0,AN18&gt;0),0,MAX(IF(AND(People!$F$16&lt;&gt;"",DX18&lt;People!$F$16),0,DX18),IF(AND(People!$F$16&lt;&gt;"",ET18&gt;0),People!$F$16+ET18,0)))</f>
        <v>0</v>
      </c>
      <c r="FQ18">
        <f>IF(OR(S18=0,AO18&gt;0),0,MAX(IF(AND(People!$F$16&lt;&gt;"",DY18&lt;People!$F$16),0,DY18),IF(AND(People!$F$16&lt;&gt;"",EU18&gt;0),People!$F$16+EU18,0)))</f>
        <v>0</v>
      </c>
      <c r="FR18">
        <f>IF(OR(T18=0,AP18&gt;0),0,MAX(IF(AND(People!$F$16&lt;&gt;"",DZ18&lt;People!$F$16),0,DZ18),IF(AND(People!$F$16&lt;&gt;"",EV18&gt;0),People!$F$16+EV18,0)))</f>
        <v>0</v>
      </c>
      <c r="FS18">
        <f>IF(OR(U18=0,AQ18&gt;0),0,MAX(IF(AND(People!$F$16&lt;&gt;"",EA18&lt;People!$F$16),0,EA18),IF(AND(People!$F$16&lt;&gt;"",EW18&gt;0),People!$F$16+EW18,0)))</f>
        <v>0</v>
      </c>
      <c r="FT18">
        <f>IF(OR(V18=0,AR18&gt;0),0,MAX(IF(AND(People!$F$16&lt;&gt;"",EB18&lt;People!$F$16),0,EB18),IF(AND(People!$F$16&lt;&gt;"",EX18&gt;0),People!$F$16+EX18,0)))</f>
        <v>0</v>
      </c>
      <c r="FU18">
        <f>IF(OR(W18=0,AS18&gt;0),0,MAX(IF(AND(People!$F$16&lt;&gt;"",EC18&lt;People!$F$16),0,EC18),IF(AND(People!$F$16&lt;&gt;"",EY18&gt;0),People!$F$16+EY18,0)))</f>
        <v>0</v>
      </c>
      <c r="FV18">
        <f>IF(OR(X18=0,AT18&gt;0),0,MAX(IF(AND(People!$F$16&lt;&gt;"",ED18&lt;People!$F$16),0,ED18),IF(AND(People!$F$16&lt;&gt;"",EZ18&gt;0),People!$F$16+EZ18,0)))</f>
        <v>0</v>
      </c>
    </row>
    <row r="19" spans="5:178" x14ac:dyDescent="0.3">
      <c r="E19">
        <f>IF(OR(People!$A$17="",'Training Matrix'!H$6=""),0,COUNTIFS(Plan_Role,People!$D$17,Plan_Course,'Training Matrix'!H$6)+COUNTIFS(Plan_Role,"All employees",Plan_Course,'Training Matrix'!H$6))</f>
        <v>0</v>
      </c>
      <c r="F19">
        <f>IF(OR(People!$A$17="",'Training Matrix'!I$6=""),0,COUNTIFS(Plan_Role,People!$D$17,Plan_Course,'Training Matrix'!I$6)+COUNTIFS(Plan_Role,"All employees",Plan_Course,'Training Matrix'!I$6))</f>
        <v>0</v>
      </c>
      <c r="G19">
        <f>IF(OR(People!$A$17="",'Training Matrix'!J$6=""),0,COUNTIFS(Plan_Role,People!$D$17,Plan_Course,'Training Matrix'!J$6)+COUNTIFS(Plan_Role,"All employees",Plan_Course,'Training Matrix'!J$6))</f>
        <v>0</v>
      </c>
      <c r="H19">
        <f>IF(OR(People!$A$17="",'Training Matrix'!K$6=""),0,COUNTIFS(Plan_Role,People!$D$17,Plan_Course,'Training Matrix'!K$6)+COUNTIFS(Plan_Role,"All employees",Plan_Course,'Training Matrix'!K$6))</f>
        <v>0</v>
      </c>
      <c r="I19">
        <f>IF(OR(People!$A$17="",'Training Matrix'!L$6=""),0,COUNTIFS(Plan_Role,People!$D$17,Plan_Course,'Training Matrix'!L$6)+COUNTIFS(Plan_Role,"All employees",Plan_Course,'Training Matrix'!L$6))</f>
        <v>0</v>
      </c>
      <c r="J19">
        <f>IF(OR(People!$A$17="",'Training Matrix'!M$6=""),0,COUNTIFS(Plan_Role,People!$D$17,Plan_Course,'Training Matrix'!M$6)+COUNTIFS(Plan_Role,"All employees",Plan_Course,'Training Matrix'!M$6))</f>
        <v>0</v>
      </c>
      <c r="K19">
        <f>IF(OR(People!$A$17="",'Training Matrix'!N$6=""),0,COUNTIFS(Plan_Role,People!$D$17,Plan_Course,'Training Matrix'!N$6)+COUNTIFS(Plan_Role,"All employees",Plan_Course,'Training Matrix'!N$6))</f>
        <v>0</v>
      </c>
      <c r="L19">
        <f>IF(OR(People!$A$17="",'Training Matrix'!O$6=""),0,COUNTIFS(Plan_Role,People!$D$17,Plan_Course,'Training Matrix'!O$6)+COUNTIFS(Plan_Role,"All employees",Plan_Course,'Training Matrix'!O$6))</f>
        <v>0</v>
      </c>
      <c r="M19">
        <f>IF(OR(People!$A$17="",'Training Matrix'!P$6=""),0,COUNTIFS(Plan_Role,People!$D$17,Plan_Course,'Training Matrix'!P$6)+COUNTIFS(Plan_Role,"All employees",Plan_Course,'Training Matrix'!P$6))</f>
        <v>0</v>
      </c>
      <c r="N19">
        <f>IF(OR(People!$A$17="",'Training Matrix'!Q$6=""),0,COUNTIFS(Plan_Role,People!$D$17,Plan_Course,'Training Matrix'!Q$6)+COUNTIFS(Plan_Role,"All employees",Plan_Course,'Training Matrix'!Q$6))</f>
        <v>0</v>
      </c>
      <c r="O19">
        <f>IF(OR(People!$A$17="",'Training Matrix'!R$6=""),0,COUNTIFS(Plan_Role,People!$D$17,Plan_Course,'Training Matrix'!R$6)+COUNTIFS(Plan_Role,"All employees",Plan_Course,'Training Matrix'!R$6))</f>
        <v>0</v>
      </c>
      <c r="P19">
        <f>IF(OR(People!$A$17="",'Training Matrix'!S$6=""),0,COUNTIFS(Plan_Role,People!$D$17,Plan_Course,'Training Matrix'!S$6)+COUNTIFS(Plan_Role,"All employees",Plan_Course,'Training Matrix'!S$6))</f>
        <v>0</v>
      </c>
      <c r="Q19">
        <f>IF(OR(People!$A$17="",'Training Matrix'!T$6=""),0,COUNTIFS(Plan_Role,People!$D$17,Plan_Course,'Training Matrix'!T$6)+COUNTIFS(Plan_Role,"All employees",Plan_Course,'Training Matrix'!T$6))</f>
        <v>0</v>
      </c>
      <c r="R19">
        <f>IF(OR(People!$A$17="",'Training Matrix'!U$6=""),0,COUNTIFS(Plan_Role,People!$D$17,Plan_Course,'Training Matrix'!U$6)+COUNTIFS(Plan_Role,"All employees",Plan_Course,'Training Matrix'!U$6))</f>
        <v>0</v>
      </c>
      <c r="S19">
        <f>IF(OR(People!$A$17="",'Training Matrix'!V$6=""),0,COUNTIFS(Plan_Role,People!$D$17,Plan_Course,'Training Matrix'!V$6)+COUNTIFS(Plan_Role,"All employees",Plan_Course,'Training Matrix'!V$6))</f>
        <v>0</v>
      </c>
      <c r="T19">
        <f>IF(OR(People!$A$17="",'Training Matrix'!W$6=""),0,COUNTIFS(Plan_Role,People!$D$17,Plan_Course,'Training Matrix'!W$6)+COUNTIFS(Plan_Role,"All employees",Plan_Course,'Training Matrix'!W$6))</f>
        <v>0</v>
      </c>
      <c r="U19">
        <f>IF(OR(People!$A$17="",'Training Matrix'!X$6=""),0,COUNTIFS(Plan_Role,People!$D$17,Plan_Course,'Training Matrix'!X$6)+COUNTIFS(Plan_Role,"All employees",Plan_Course,'Training Matrix'!X$6))</f>
        <v>0</v>
      </c>
      <c r="V19">
        <f>IF(OR(People!$A$17="",'Training Matrix'!Y$6=""),0,COUNTIFS(Plan_Role,People!$D$17,Plan_Course,'Training Matrix'!Y$6)+COUNTIFS(Plan_Role,"All employees",Plan_Course,'Training Matrix'!Y$6))</f>
        <v>0</v>
      </c>
      <c r="W19">
        <f>IF(OR(People!$A$17="",'Training Matrix'!Z$6=""),0,COUNTIFS(Plan_Role,People!$D$17,Plan_Course,'Training Matrix'!Z$6)+COUNTIFS(Plan_Role,"All employees",Plan_Course,'Training Matrix'!Z$6))</f>
        <v>0</v>
      </c>
      <c r="X19">
        <f>IF(OR(People!$A$17="",'Training Matrix'!AA$6=""),0,COUNTIFS(Plan_Role,People!$D$17,Plan_Course,'Training Matrix'!AA$6)+COUNTIFS(Plan_Role,"All employees",Plan_Course,'Training Matrix'!AA$6))</f>
        <v>0</v>
      </c>
      <c r="AA19">
        <f>IF(E19=0,0,COUNTIFS(Rec_Emp,People!$A$17,Rec_Course,'Training Matrix'!H$6,Rec_Done,1))</f>
        <v>0</v>
      </c>
      <c r="AB19">
        <f>IF(F19=0,0,COUNTIFS(Rec_Emp,People!$A$17,Rec_Course,'Training Matrix'!I$6,Rec_Done,1))</f>
        <v>0</v>
      </c>
      <c r="AC19">
        <f>IF(G19=0,0,COUNTIFS(Rec_Emp,People!$A$17,Rec_Course,'Training Matrix'!J$6,Rec_Done,1))</f>
        <v>0</v>
      </c>
      <c r="AD19">
        <f>IF(H19=0,0,COUNTIFS(Rec_Emp,People!$A$17,Rec_Course,'Training Matrix'!K$6,Rec_Done,1))</f>
        <v>0</v>
      </c>
      <c r="AE19">
        <f>IF(I19=0,0,COUNTIFS(Rec_Emp,People!$A$17,Rec_Course,'Training Matrix'!L$6,Rec_Done,1))</f>
        <v>0</v>
      </c>
      <c r="AF19">
        <f>IF(J19=0,0,COUNTIFS(Rec_Emp,People!$A$17,Rec_Course,'Training Matrix'!M$6,Rec_Done,1))</f>
        <v>0</v>
      </c>
      <c r="AG19">
        <f>IF(K19=0,0,COUNTIFS(Rec_Emp,People!$A$17,Rec_Course,'Training Matrix'!N$6,Rec_Done,1))</f>
        <v>0</v>
      </c>
      <c r="AH19">
        <f>IF(L19=0,0,COUNTIFS(Rec_Emp,People!$A$17,Rec_Course,'Training Matrix'!O$6,Rec_Done,1))</f>
        <v>0</v>
      </c>
      <c r="AI19">
        <f>IF(M19=0,0,COUNTIFS(Rec_Emp,People!$A$17,Rec_Course,'Training Matrix'!P$6,Rec_Done,1))</f>
        <v>0</v>
      </c>
      <c r="AJ19">
        <f>IF(N19=0,0,COUNTIFS(Rec_Emp,People!$A$17,Rec_Course,'Training Matrix'!Q$6,Rec_Done,1))</f>
        <v>0</v>
      </c>
      <c r="AK19">
        <f>IF(O19=0,0,COUNTIFS(Rec_Emp,People!$A$17,Rec_Course,'Training Matrix'!R$6,Rec_Done,1))</f>
        <v>0</v>
      </c>
      <c r="AL19">
        <f>IF(P19=0,0,COUNTIFS(Rec_Emp,People!$A$17,Rec_Course,'Training Matrix'!S$6,Rec_Done,1))</f>
        <v>0</v>
      </c>
      <c r="AM19">
        <f>IF(Q19=0,0,COUNTIFS(Rec_Emp,People!$A$17,Rec_Course,'Training Matrix'!T$6,Rec_Done,1))</f>
        <v>0</v>
      </c>
      <c r="AN19">
        <f>IF(R19=0,0,COUNTIFS(Rec_Emp,People!$A$17,Rec_Course,'Training Matrix'!U$6,Rec_Done,1))</f>
        <v>0</v>
      </c>
      <c r="AO19">
        <f>IF(S19=0,0,COUNTIFS(Rec_Emp,People!$A$17,Rec_Course,'Training Matrix'!V$6,Rec_Done,1))</f>
        <v>0</v>
      </c>
      <c r="AP19">
        <f>IF(T19=0,0,COUNTIFS(Rec_Emp,People!$A$17,Rec_Course,'Training Matrix'!W$6,Rec_Done,1))</f>
        <v>0</v>
      </c>
      <c r="AQ19">
        <f>IF(U19=0,0,COUNTIFS(Rec_Emp,People!$A$17,Rec_Course,'Training Matrix'!X$6,Rec_Done,1))</f>
        <v>0</v>
      </c>
      <c r="AR19">
        <f>IF(V19=0,0,COUNTIFS(Rec_Emp,People!$A$17,Rec_Course,'Training Matrix'!Y$6,Rec_Done,1))</f>
        <v>0</v>
      </c>
      <c r="AS19">
        <f>IF(W19=0,0,COUNTIFS(Rec_Emp,People!$A$17,Rec_Course,'Training Matrix'!Z$6,Rec_Done,1))</f>
        <v>0</v>
      </c>
      <c r="AT19">
        <f>IF(X19=0,0,COUNTIFS(Rec_Emp,People!$A$17,Rec_Course,'Training Matrix'!AA$6,Rec_Done,1))</f>
        <v>0</v>
      </c>
      <c r="AW19">
        <f ca="1">IF(AA19=0,0,COUNTIFS(Rec_Emp,People!$A$17,Rec_Course,'Training Matrix'!H$6,Rec_Done,1,Rec_Exp,"&gt;="&amp;TODAY()))</f>
        <v>0</v>
      </c>
      <c r="AX19">
        <f ca="1">IF(AB19=0,0,COUNTIFS(Rec_Emp,People!$A$17,Rec_Course,'Training Matrix'!I$6,Rec_Done,1,Rec_Exp,"&gt;="&amp;TODAY()))</f>
        <v>0</v>
      </c>
      <c r="AY19">
        <f ca="1">IF(AC19=0,0,COUNTIFS(Rec_Emp,People!$A$17,Rec_Course,'Training Matrix'!J$6,Rec_Done,1,Rec_Exp,"&gt;="&amp;TODAY()))</f>
        <v>0</v>
      </c>
      <c r="AZ19">
        <f ca="1">IF(AD19=0,0,COUNTIFS(Rec_Emp,People!$A$17,Rec_Course,'Training Matrix'!K$6,Rec_Done,1,Rec_Exp,"&gt;="&amp;TODAY()))</f>
        <v>0</v>
      </c>
      <c r="BA19">
        <f ca="1">IF(AE19=0,0,COUNTIFS(Rec_Emp,People!$A$17,Rec_Course,'Training Matrix'!L$6,Rec_Done,1,Rec_Exp,"&gt;="&amp;TODAY()))</f>
        <v>0</v>
      </c>
      <c r="BB19">
        <f ca="1">IF(AF19=0,0,COUNTIFS(Rec_Emp,People!$A$17,Rec_Course,'Training Matrix'!M$6,Rec_Done,1,Rec_Exp,"&gt;="&amp;TODAY()))</f>
        <v>0</v>
      </c>
      <c r="BC19">
        <f ca="1">IF(AG19=0,0,COUNTIFS(Rec_Emp,People!$A$17,Rec_Course,'Training Matrix'!N$6,Rec_Done,1,Rec_Exp,"&gt;="&amp;TODAY()))</f>
        <v>0</v>
      </c>
      <c r="BD19">
        <f ca="1">IF(AH19=0,0,COUNTIFS(Rec_Emp,People!$A$17,Rec_Course,'Training Matrix'!O$6,Rec_Done,1,Rec_Exp,"&gt;="&amp;TODAY()))</f>
        <v>0</v>
      </c>
      <c r="BE19">
        <f ca="1">IF(AI19=0,0,COUNTIFS(Rec_Emp,People!$A$17,Rec_Course,'Training Matrix'!P$6,Rec_Done,1,Rec_Exp,"&gt;="&amp;TODAY()))</f>
        <v>0</v>
      </c>
      <c r="BF19">
        <f ca="1">IF(AJ19=0,0,COUNTIFS(Rec_Emp,People!$A$17,Rec_Course,'Training Matrix'!Q$6,Rec_Done,1,Rec_Exp,"&gt;="&amp;TODAY()))</f>
        <v>0</v>
      </c>
      <c r="BG19">
        <f ca="1">IF(AK19=0,0,COUNTIFS(Rec_Emp,People!$A$17,Rec_Course,'Training Matrix'!R$6,Rec_Done,1,Rec_Exp,"&gt;="&amp;TODAY()))</f>
        <v>0</v>
      </c>
      <c r="BH19">
        <f ca="1">IF(AL19=0,0,COUNTIFS(Rec_Emp,People!$A$17,Rec_Course,'Training Matrix'!S$6,Rec_Done,1,Rec_Exp,"&gt;="&amp;TODAY()))</f>
        <v>0</v>
      </c>
      <c r="BI19">
        <f ca="1">IF(AM19=0,0,COUNTIFS(Rec_Emp,People!$A$17,Rec_Course,'Training Matrix'!T$6,Rec_Done,1,Rec_Exp,"&gt;="&amp;TODAY()))</f>
        <v>0</v>
      </c>
      <c r="BJ19">
        <f ca="1">IF(AN19=0,0,COUNTIFS(Rec_Emp,People!$A$17,Rec_Course,'Training Matrix'!U$6,Rec_Done,1,Rec_Exp,"&gt;="&amp;TODAY()))</f>
        <v>0</v>
      </c>
      <c r="BK19">
        <f ca="1">IF(AO19=0,0,COUNTIFS(Rec_Emp,People!$A$17,Rec_Course,'Training Matrix'!V$6,Rec_Done,1,Rec_Exp,"&gt;="&amp;TODAY()))</f>
        <v>0</v>
      </c>
      <c r="BL19">
        <f ca="1">IF(AP19=0,0,COUNTIFS(Rec_Emp,People!$A$17,Rec_Course,'Training Matrix'!W$6,Rec_Done,1,Rec_Exp,"&gt;="&amp;TODAY()))</f>
        <v>0</v>
      </c>
      <c r="BM19">
        <f ca="1">IF(AQ19=0,0,COUNTIFS(Rec_Emp,People!$A$17,Rec_Course,'Training Matrix'!X$6,Rec_Done,1,Rec_Exp,"&gt;="&amp;TODAY()))</f>
        <v>0</v>
      </c>
      <c r="BN19">
        <f ca="1">IF(AR19=0,0,COUNTIFS(Rec_Emp,People!$A$17,Rec_Course,'Training Matrix'!Y$6,Rec_Done,1,Rec_Exp,"&gt;="&amp;TODAY()))</f>
        <v>0</v>
      </c>
      <c r="BO19">
        <f ca="1">IF(AS19=0,0,COUNTIFS(Rec_Emp,People!$A$17,Rec_Course,'Training Matrix'!Z$6,Rec_Done,1,Rec_Exp,"&gt;="&amp;TODAY()))</f>
        <v>0</v>
      </c>
      <c r="BP19">
        <f ca="1">IF(AT19=0,0,COUNTIFS(Rec_Emp,People!$A$17,Rec_Course,'Training Matrix'!AA$6,Rec_Done,1,Rec_Exp,"&gt;="&amp;TODAY()))</f>
        <v>0</v>
      </c>
      <c r="BS19">
        <f ca="1">IF(AW19=0,0,COUNTIFS(Rec_Emp,People!$A$17,Rec_Course,'Training Matrix'!H$6,Rec_Done,1,Rec_Exp,"&gt;"&amp;(TODAY()+WarnDays)))</f>
        <v>0</v>
      </c>
      <c r="BT19">
        <f ca="1">IF(AX19=0,0,COUNTIFS(Rec_Emp,People!$A$17,Rec_Course,'Training Matrix'!I$6,Rec_Done,1,Rec_Exp,"&gt;"&amp;(TODAY()+WarnDays)))</f>
        <v>0</v>
      </c>
      <c r="BU19">
        <f ca="1">IF(AY19=0,0,COUNTIFS(Rec_Emp,People!$A$17,Rec_Course,'Training Matrix'!J$6,Rec_Done,1,Rec_Exp,"&gt;"&amp;(TODAY()+WarnDays)))</f>
        <v>0</v>
      </c>
      <c r="BV19">
        <f ca="1">IF(AZ19=0,0,COUNTIFS(Rec_Emp,People!$A$17,Rec_Course,'Training Matrix'!K$6,Rec_Done,1,Rec_Exp,"&gt;"&amp;(TODAY()+WarnDays)))</f>
        <v>0</v>
      </c>
      <c r="BW19">
        <f ca="1">IF(BA19=0,0,COUNTIFS(Rec_Emp,People!$A$17,Rec_Course,'Training Matrix'!L$6,Rec_Done,1,Rec_Exp,"&gt;"&amp;(TODAY()+WarnDays)))</f>
        <v>0</v>
      </c>
      <c r="BX19">
        <f ca="1">IF(BB19=0,0,COUNTIFS(Rec_Emp,People!$A$17,Rec_Course,'Training Matrix'!M$6,Rec_Done,1,Rec_Exp,"&gt;"&amp;(TODAY()+WarnDays)))</f>
        <v>0</v>
      </c>
      <c r="BY19">
        <f ca="1">IF(BC19=0,0,COUNTIFS(Rec_Emp,People!$A$17,Rec_Course,'Training Matrix'!N$6,Rec_Done,1,Rec_Exp,"&gt;"&amp;(TODAY()+WarnDays)))</f>
        <v>0</v>
      </c>
      <c r="BZ19">
        <f ca="1">IF(BD19=0,0,COUNTIFS(Rec_Emp,People!$A$17,Rec_Course,'Training Matrix'!O$6,Rec_Done,1,Rec_Exp,"&gt;"&amp;(TODAY()+WarnDays)))</f>
        <v>0</v>
      </c>
      <c r="CA19">
        <f ca="1">IF(BE19=0,0,COUNTIFS(Rec_Emp,People!$A$17,Rec_Course,'Training Matrix'!P$6,Rec_Done,1,Rec_Exp,"&gt;"&amp;(TODAY()+WarnDays)))</f>
        <v>0</v>
      </c>
      <c r="CB19">
        <f ca="1">IF(BF19=0,0,COUNTIFS(Rec_Emp,People!$A$17,Rec_Course,'Training Matrix'!Q$6,Rec_Done,1,Rec_Exp,"&gt;"&amp;(TODAY()+WarnDays)))</f>
        <v>0</v>
      </c>
      <c r="CC19">
        <f ca="1">IF(BG19=0,0,COUNTIFS(Rec_Emp,People!$A$17,Rec_Course,'Training Matrix'!R$6,Rec_Done,1,Rec_Exp,"&gt;"&amp;(TODAY()+WarnDays)))</f>
        <v>0</v>
      </c>
      <c r="CD19">
        <f ca="1">IF(BH19=0,0,COUNTIFS(Rec_Emp,People!$A$17,Rec_Course,'Training Matrix'!S$6,Rec_Done,1,Rec_Exp,"&gt;"&amp;(TODAY()+WarnDays)))</f>
        <v>0</v>
      </c>
      <c r="CE19">
        <f ca="1">IF(BI19=0,0,COUNTIFS(Rec_Emp,People!$A$17,Rec_Course,'Training Matrix'!T$6,Rec_Done,1,Rec_Exp,"&gt;"&amp;(TODAY()+WarnDays)))</f>
        <v>0</v>
      </c>
      <c r="CF19">
        <f ca="1">IF(BJ19=0,0,COUNTIFS(Rec_Emp,People!$A$17,Rec_Course,'Training Matrix'!U$6,Rec_Done,1,Rec_Exp,"&gt;"&amp;(TODAY()+WarnDays)))</f>
        <v>0</v>
      </c>
      <c r="CG19">
        <f ca="1">IF(BK19=0,0,COUNTIFS(Rec_Emp,People!$A$17,Rec_Course,'Training Matrix'!V$6,Rec_Done,1,Rec_Exp,"&gt;"&amp;(TODAY()+WarnDays)))</f>
        <v>0</v>
      </c>
      <c r="CH19">
        <f ca="1">IF(BL19=0,0,COUNTIFS(Rec_Emp,People!$A$17,Rec_Course,'Training Matrix'!W$6,Rec_Done,1,Rec_Exp,"&gt;"&amp;(TODAY()+WarnDays)))</f>
        <v>0</v>
      </c>
      <c r="CI19">
        <f ca="1">IF(BM19=0,0,COUNTIFS(Rec_Emp,People!$A$17,Rec_Course,'Training Matrix'!X$6,Rec_Done,1,Rec_Exp,"&gt;"&amp;(TODAY()+WarnDays)))</f>
        <v>0</v>
      </c>
      <c r="CJ19">
        <f ca="1">IF(BN19=0,0,COUNTIFS(Rec_Emp,People!$A$17,Rec_Course,'Training Matrix'!Y$6,Rec_Done,1,Rec_Exp,"&gt;"&amp;(TODAY()+WarnDays)))</f>
        <v>0</v>
      </c>
      <c r="CK19">
        <f ca="1">IF(BO19=0,0,COUNTIFS(Rec_Emp,People!$A$17,Rec_Course,'Training Matrix'!Z$6,Rec_Done,1,Rec_Exp,"&gt;"&amp;(TODAY()+WarnDays)))</f>
        <v>0</v>
      </c>
      <c r="CL19">
        <f ca="1">IF(BP19=0,0,COUNTIFS(Rec_Emp,People!$A$17,Rec_Course,'Training Matrix'!AA$6,Rec_Done,1,Rec_Exp,"&gt;"&amp;(TODAY()+WarnDays)))</f>
        <v>0</v>
      </c>
      <c r="CO19">
        <f>IF(OR(E19=0,AA19&gt;0),0,COUNTIFS(Rec_Emp,People!$A$17,Rec_Course,'Training Matrix'!H$6,Rec_Result,"Fail"))</f>
        <v>0</v>
      </c>
      <c r="CP19">
        <f>IF(OR(F19=0,AB19&gt;0),0,COUNTIFS(Rec_Emp,People!$A$17,Rec_Course,'Training Matrix'!I$6,Rec_Result,"Fail"))</f>
        <v>0</v>
      </c>
      <c r="CQ19">
        <f>IF(OR(G19=0,AC19&gt;0),0,COUNTIFS(Rec_Emp,People!$A$17,Rec_Course,'Training Matrix'!J$6,Rec_Result,"Fail"))</f>
        <v>0</v>
      </c>
      <c r="CR19">
        <f>IF(OR(H19=0,AD19&gt;0),0,COUNTIFS(Rec_Emp,People!$A$17,Rec_Course,'Training Matrix'!K$6,Rec_Result,"Fail"))</f>
        <v>0</v>
      </c>
      <c r="CS19">
        <f>IF(OR(I19=0,AE19&gt;0),0,COUNTIFS(Rec_Emp,People!$A$17,Rec_Course,'Training Matrix'!L$6,Rec_Result,"Fail"))</f>
        <v>0</v>
      </c>
      <c r="CT19">
        <f>IF(OR(J19=0,AF19&gt;0),0,COUNTIFS(Rec_Emp,People!$A$17,Rec_Course,'Training Matrix'!M$6,Rec_Result,"Fail"))</f>
        <v>0</v>
      </c>
      <c r="CU19">
        <f>IF(OR(K19=0,AG19&gt;0),0,COUNTIFS(Rec_Emp,People!$A$17,Rec_Course,'Training Matrix'!N$6,Rec_Result,"Fail"))</f>
        <v>0</v>
      </c>
      <c r="CV19">
        <f>IF(OR(L19=0,AH19&gt;0),0,COUNTIFS(Rec_Emp,People!$A$17,Rec_Course,'Training Matrix'!O$6,Rec_Result,"Fail"))</f>
        <v>0</v>
      </c>
      <c r="CW19">
        <f>IF(OR(M19=0,AI19&gt;0),0,COUNTIFS(Rec_Emp,People!$A$17,Rec_Course,'Training Matrix'!P$6,Rec_Result,"Fail"))</f>
        <v>0</v>
      </c>
      <c r="CX19">
        <f>IF(OR(N19=0,AJ19&gt;0),0,COUNTIFS(Rec_Emp,People!$A$17,Rec_Course,'Training Matrix'!Q$6,Rec_Result,"Fail"))</f>
        <v>0</v>
      </c>
      <c r="CY19">
        <f>IF(OR(O19=0,AK19&gt;0),0,COUNTIFS(Rec_Emp,People!$A$17,Rec_Course,'Training Matrix'!R$6,Rec_Result,"Fail"))</f>
        <v>0</v>
      </c>
      <c r="CZ19">
        <f>IF(OR(P19=0,AL19&gt;0),0,COUNTIFS(Rec_Emp,People!$A$17,Rec_Course,'Training Matrix'!S$6,Rec_Result,"Fail"))</f>
        <v>0</v>
      </c>
      <c r="DA19">
        <f>IF(OR(Q19=0,AM19&gt;0),0,COUNTIFS(Rec_Emp,People!$A$17,Rec_Course,'Training Matrix'!T$6,Rec_Result,"Fail"))</f>
        <v>0</v>
      </c>
      <c r="DB19">
        <f>IF(OR(R19=0,AN19&gt;0),0,COUNTIFS(Rec_Emp,People!$A$17,Rec_Course,'Training Matrix'!U$6,Rec_Result,"Fail"))</f>
        <v>0</v>
      </c>
      <c r="DC19">
        <f>IF(OR(S19=0,AO19&gt;0),0,COUNTIFS(Rec_Emp,People!$A$17,Rec_Course,'Training Matrix'!V$6,Rec_Result,"Fail"))</f>
        <v>0</v>
      </c>
      <c r="DD19">
        <f>IF(OR(T19=0,AP19&gt;0),0,COUNTIFS(Rec_Emp,People!$A$17,Rec_Course,'Training Matrix'!W$6,Rec_Result,"Fail"))</f>
        <v>0</v>
      </c>
      <c r="DE19">
        <f>IF(OR(U19=0,AQ19&gt;0),0,COUNTIFS(Rec_Emp,People!$A$17,Rec_Course,'Training Matrix'!X$6,Rec_Result,"Fail"))</f>
        <v>0</v>
      </c>
      <c r="DF19">
        <f>IF(OR(V19=0,AR19&gt;0),0,COUNTIFS(Rec_Emp,People!$A$17,Rec_Course,'Training Matrix'!Y$6,Rec_Result,"Fail"))</f>
        <v>0</v>
      </c>
      <c r="DG19">
        <f>IF(OR(W19=0,AS19&gt;0),0,COUNTIFS(Rec_Emp,People!$A$17,Rec_Course,'Training Matrix'!Z$6,Rec_Result,"Fail"))</f>
        <v>0</v>
      </c>
      <c r="DH19">
        <f>IF(OR(X19=0,AT19&gt;0),0,COUNTIFS(Rec_Emp,People!$A$17,Rec_Course,'Training Matrix'!AA$6,Rec_Result,"Fail"))</f>
        <v>0</v>
      </c>
      <c r="DK19">
        <f>IF(OR(E19=0,AA19&gt;0),0,IFERROR(AVERAGEIFS(Plan_End,Plan_Role,People!$D$17,Plan_Course,'Training Matrix'!H$6,Plan_Sched,"Window"),IFERROR(AVERAGEIFS(Plan_End,Plan_Role,"All employees",Plan_Course,'Training Matrix'!H$6,Plan_Sched,"Window"),0)))</f>
        <v>0</v>
      </c>
      <c r="DL19">
        <f>IF(OR(F19=0,AB19&gt;0),0,IFERROR(AVERAGEIFS(Plan_End,Plan_Role,People!$D$17,Plan_Course,'Training Matrix'!I$6,Plan_Sched,"Window"),IFERROR(AVERAGEIFS(Plan_End,Plan_Role,"All employees",Plan_Course,'Training Matrix'!I$6,Plan_Sched,"Window"),0)))</f>
        <v>0</v>
      </c>
      <c r="DM19">
        <f>IF(OR(G19=0,AC19&gt;0),0,IFERROR(AVERAGEIFS(Plan_End,Plan_Role,People!$D$17,Plan_Course,'Training Matrix'!J$6,Plan_Sched,"Window"),IFERROR(AVERAGEIFS(Plan_End,Plan_Role,"All employees",Plan_Course,'Training Matrix'!J$6,Plan_Sched,"Window"),0)))</f>
        <v>0</v>
      </c>
      <c r="DN19">
        <f>IF(OR(H19=0,AD19&gt;0),0,IFERROR(AVERAGEIFS(Plan_End,Plan_Role,People!$D$17,Plan_Course,'Training Matrix'!K$6,Plan_Sched,"Window"),IFERROR(AVERAGEIFS(Plan_End,Plan_Role,"All employees",Plan_Course,'Training Matrix'!K$6,Plan_Sched,"Window"),0)))</f>
        <v>0</v>
      </c>
      <c r="DO19">
        <f>IF(OR(I19=0,AE19&gt;0),0,IFERROR(AVERAGEIFS(Plan_End,Plan_Role,People!$D$17,Plan_Course,'Training Matrix'!L$6,Plan_Sched,"Window"),IFERROR(AVERAGEIFS(Plan_End,Plan_Role,"All employees",Plan_Course,'Training Matrix'!L$6,Plan_Sched,"Window"),0)))</f>
        <v>0</v>
      </c>
      <c r="DP19">
        <f>IF(OR(J19=0,AF19&gt;0),0,IFERROR(AVERAGEIFS(Plan_End,Plan_Role,People!$D$17,Plan_Course,'Training Matrix'!M$6,Plan_Sched,"Window"),IFERROR(AVERAGEIFS(Plan_End,Plan_Role,"All employees",Plan_Course,'Training Matrix'!M$6,Plan_Sched,"Window"),0)))</f>
        <v>0</v>
      </c>
      <c r="DQ19">
        <f>IF(OR(K19=0,AG19&gt;0),0,IFERROR(AVERAGEIFS(Plan_End,Plan_Role,People!$D$17,Plan_Course,'Training Matrix'!N$6,Plan_Sched,"Window"),IFERROR(AVERAGEIFS(Plan_End,Plan_Role,"All employees",Plan_Course,'Training Matrix'!N$6,Plan_Sched,"Window"),0)))</f>
        <v>0</v>
      </c>
      <c r="DR19">
        <f>IF(OR(L19=0,AH19&gt;0),0,IFERROR(AVERAGEIFS(Plan_End,Plan_Role,People!$D$17,Plan_Course,'Training Matrix'!O$6,Plan_Sched,"Window"),IFERROR(AVERAGEIFS(Plan_End,Plan_Role,"All employees",Plan_Course,'Training Matrix'!O$6,Plan_Sched,"Window"),0)))</f>
        <v>0</v>
      </c>
      <c r="DS19">
        <f>IF(OR(M19=0,AI19&gt;0),0,IFERROR(AVERAGEIFS(Plan_End,Plan_Role,People!$D$17,Plan_Course,'Training Matrix'!P$6,Plan_Sched,"Window"),IFERROR(AVERAGEIFS(Plan_End,Plan_Role,"All employees",Plan_Course,'Training Matrix'!P$6,Plan_Sched,"Window"),0)))</f>
        <v>0</v>
      </c>
      <c r="DT19">
        <f>IF(OR(N19=0,AJ19&gt;0),0,IFERROR(AVERAGEIFS(Plan_End,Plan_Role,People!$D$17,Plan_Course,'Training Matrix'!Q$6,Plan_Sched,"Window"),IFERROR(AVERAGEIFS(Plan_End,Plan_Role,"All employees",Plan_Course,'Training Matrix'!Q$6,Plan_Sched,"Window"),0)))</f>
        <v>0</v>
      </c>
      <c r="DU19">
        <f>IF(OR(O19=0,AK19&gt;0),0,IFERROR(AVERAGEIFS(Plan_End,Plan_Role,People!$D$17,Plan_Course,'Training Matrix'!R$6,Plan_Sched,"Window"),IFERROR(AVERAGEIFS(Plan_End,Plan_Role,"All employees",Plan_Course,'Training Matrix'!R$6,Plan_Sched,"Window"),0)))</f>
        <v>0</v>
      </c>
      <c r="DV19">
        <f>IF(OR(P19=0,AL19&gt;0),0,IFERROR(AVERAGEIFS(Plan_End,Plan_Role,People!$D$17,Plan_Course,'Training Matrix'!S$6,Plan_Sched,"Window"),IFERROR(AVERAGEIFS(Plan_End,Plan_Role,"All employees",Plan_Course,'Training Matrix'!S$6,Plan_Sched,"Window"),0)))</f>
        <v>0</v>
      </c>
      <c r="DW19">
        <f>IF(OR(Q19=0,AM19&gt;0),0,IFERROR(AVERAGEIFS(Plan_End,Plan_Role,People!$D$17,Plan_Course,'Training Matrix'!T$6,Plan_Sched,"Window"),IFERROR(AVERAGEIFS(Plan_End,Plan_Role,"All employees",Plan_Course,'Training Matrix'!T$6,Plan_Sched,"Window"),0)))</f>
        <v>0</v>
      </c>
      <c r="DX19">
        <f>IF(OR(R19=0,AN19&gt;0),0,IFERROR(AVERAGEIFS(Plan_End,Plan_Role,People!$D$17,Plan_Course,'Training Matrix'!U$6,Plan_Sched,"Window"),IFERROR(AVERAGEIFS(Plan_End,Plan_Role,"All employees",Plan_Course,'Training Matrix'!U$6,Plan_Sched,"Window"),0)))</f>
        <v>0</v>
      </c>
      <c r="DY19">
        <f>IF(OR(S19=0,AO19&gt;0),0,IFERROR(AVERAGEIFS(Plan_End,Plan_Role,People!$D$17,Plan_Course,'Training Matrix'!V$6,Plan_Sched,"Window"),IFERROR(AVERAGEIFS(Plan_End,Plan_Role,"All employees",Plan_Course,'Training Matrix'!V$6,Plan_Sched,"Window"),0)))</f>
        <v>0</v>
      </c>
      <c r="DZ19">
        <f>IF(OR(T19=0,AP19&gt;0),0,IFERROR(AVERAGEIFS(Plan_End,Plan_Role,People!$D$17,Plan_Course,'Training Matrix'!W$6,Plan_Sched,"Window"),IFERROR(AVERAGEIFS(Plan_End,Plan_Role,"All employees",Plan_Course,'Training Matrix'!W$6,Plan_Sched,"Window"),0)))</f>
        <v>0</v>
      </c>
      <c r="EA19">
        <f>IF(OR(U19=0,AQ19&gt;0),0,IFERROR(AVERAGEIFS(Plan_End,Plan_Role,People!$D$17,Plan_Course,'Training Matrix'!X$6,Plan_Sched,"Window"),IFERROR(AVERAGEIFS(Plan_End,Plan_Role,"All employees",Plan_Course,'Training Matrix'!X$6,Plan_Sched,"Window"),0)))</f>
        <v>0</v>
      </c>
      <c r="EB19">
        <f>IF(OR(V19=0,AR19&gt;0),0,IFERROR(AVERAGEIFS(Plan_End,Plan_Role,People!$D$17,Plan_Course,'Training Matrix'!Y$6,Plan_Sched,"Window"),IFERROR(AVERAGEIFS(Plan_End,Plan_Role,"All employees",Plan_Course,'Training Matrix'!Y$6,Plan_Sched,"Window"),0)))</f>
        <v>0</v>
      </c>
      <c r="EC19">
        <f>IF(OR(W19=0,AS19&gt;0),0,IFERROR(AVERAGEIFS(Plan_End,Plan_Role,People!$D$17,Plan_Course,'Training Matrix'!Z$6,Plan_Sched,"Window"),IFERROR(AVERAGEIFS(Plan_End,Plan_Role,"All employees",Plan_Course,'Training Matrix'!Z$6,Plan_Sched,"Window"),0)))</f>
        <v>0</v>
      </c>
      <c r="ED19">
        <f>IF(OR(X19=0,AT19&gt;0),0,IFERROR(AVERAGEIFS(Plan_End,Plan_Role,People!$D$17,Plan_Course,'Training Matrix'!AA$6,Plan_Sched,"Window"),IFERROR(AVERAGEIFS(Plan_End,Plan_Role,"All employees",Plan_Course,'Training Matrix'!AA$6,Plan_Sched,"Window"),0)))</f>
        <v>0</v>
      </c>
      <c r="EG19">
        <f>IF(OR(E19=0,AA19&gt;0),0,IFERROR(AVERAGEIFS(Plan_Days,Plan_Role,People!$D$17,Plan_Course,'Training Matrix'!H$6,Plan_Sched,"Within days of hire"),IFERROR(AVERAGEIFS(Plan_Days,Plan_Role,"All employees",Plan_Course,'Training Matrix'!H$6,Plan_Sched,"Within days of hire"),0)))</f>
        <v>0</v>
      </c>
      <c r="EH19">
        <f>IF(OR(F19=0,AB19&gt;0),0,IFERROR(AVERAGEIFS(Plan_Days,Plan_Role,People!$D$17,Plan_Course,'Training Matrix'!I$6,Plan_Sched,"Within days of hire"),IFERROR(AVERAGEIFS(Plan_Days,Plan_Role,"All employees",Plan_Course,'Training Matrix'!I$6,Plan_Sched,"Within days of hire"),0)))</f>
        <v>0</v>
      </c>
      <c r="EI19">
        <f>IF(OR(G19=0,AC19&gt;0),0,IFERROR(AVERAGEIFS(Plan_Days,Plan_Role,People!$D$17,Plan_Course,'Training Matrix'!J$6,Plan_Sched,"Within days of hire"),IFERROR(AVERAGEIFS(Plan_Days,Plan_Role,"All employees",Plan_Course,'Training Matrix'!J$6,Plan_Sched,"Within days of hire"),0)))</f>
        <v>0</v>
      </c>
      <c r="EJ19">
        <f>IF(OR(H19=0,AD19&gt;0),0,IFERROR(AVERAGEIFS(Plan_Days,Plan_Role,People!$D$17,Plan_Course,'Training Matrix'!K$6,Plan_Sched,"Within days of hire"),IFERROR(AVERAGEIFS(Plan_Days,Plan_Role,"All employees",Plan_Course,'Training Matrix'!K$6,Plan_Sched,"Within days of hire"),0)))</f>
        <v>0</v>
      </c>
      <c r="EK19">
        <f>IF(OR(I19=0,AE19&gt;0),0,IFERROR(AVERAGEIFS(Plan_Days,Plan_Role,People!$D$17,Plan_Course,'Training Matrix'!L$6,Plan_Sched,"Within days of hire"),IFERROR(AVERAGEIFS(Plan_Days,Plan_Role,"All employees",Plan_Course,'Training Matrix'!L$6,Plan_Sched,"Within days of hire"),0)))</f>
        <v>0</v>
      </c>
      <c r="EL19">
        <f>IF(OR(J19=0,AF19&gt;0),0,IFERROR(AVERAGEIFS(Plan_Days,Plan_Role,People!$D$17,Plan_Course,'Training Matrix'!M$6,Plan_Sched,"Within days of hire"),IFERROR(AVERAGEIFS(Plan_Days,Plan_Role,"All employees",Plan_Course,'Training Matrix'!M$6,Plan_Sched,"Within days of hire"),0)))</f>
        <v>0</v>
      </c>
      <c r="EM19">
        <f>IF(OR(K19=0,AG19&gt;0),0,IFERROR(AVERAGEIFS(Plan_Days,Plan_Role,People!$D$17,Plan_Course,'Training Matrix'!N$6,Plan_Sched,"Within days of hire"),IFERROR(AVERAGEIFS(Plan_Days,Plan_Role,"All employees",Plan_Course,'Training Matrix'!N$6,Plan_Sched,"Within days of hire"),0)))</f>
        <v>0</v>
      </c>
      <c r="EN19">
        <f>IF(OR(L19=0,AH19&gt;0),0,IFERROR(AVERAGEIFS(Plan_Days,Plan_Role,People!$D$17,Plan_Course,'Training Matrix'!O$6,Plan_Sched,"Within days of hire"),IFERROR(AVERAGEIFS(Plan_Days,Plan_Role,"All employees",Plan_Course,'Training Matrix'!O$6,Plan_Sched,"Within days of hire"),0)))</f>
        <v>0</v>
      </c>
      <c r="EO19">
        <f>IF(OR(M19=0,AI19&gt;0),0,IFERROR(AVERAGEIFS(Plan_Days,Plan_Role,People!$D$17,Plan_Course,'Training Matrix'!P$6,Plan_Sched,"Within days of hire"),IFERROR(AVERAGEIFS(Plan_Days,Plan_Role,"All employees",Plan_Course,'Training Matrix'!P$6,Plan_Sched,"Within days of hire"),0)))</f>
        <v>0</v>
      </c>
      <c r="EP19">
        <f>IF(OR(N19=0,AJ19&gt;0),0,IFERROR(AVERAGEIFS(Plan_Days,Plan_Role,People!$D$17,Plan_Course,'Training Matrix'!Q$6,Plan_Sched,"Within days of hire"),IFERROR(AVERAGEIFS(Plan_Days,Plan_Role,"All employees",Plan_Course,'Training Matrix'!Q$6,Plan_Sched,"Within days of hire"),0)))</f>
        <v>0</v>
      </c>
      <c r="EQ19">
        <f>IF(OR(O19=0,AK19&gt;0),0,IFERROR(AVERAGEIFS(Plan_Days,Plan_Role,People!$D$17,Plan_Course,'Training Matrix'!R$6,Plan_Sched,"Within days of hire"),IFERROR(AVERAGEIFS(Plan_Days,Plan_Role,"All employees",Plan_Course,'Training Matrix'!R$6,Plan_Sched,"Within days of hire"),0)))</f>
        <v>0</v>
      </c>
      <c r="ER19">
        <f>IF(OR(P19=0,AL19&gt;0),0,IFERROR(AVERAGEIFS(Plan_Days,Plan_Role,People!$D$17,Plan_Course,'Training Matrix'!S$6,Plan_Sched,"Within days of hire"),IFERROR(AVERAGEIFS(Plan_Days,Plan_Role,"All employees",Plan_Course,'Training Matrix'!S$6,Plan_Sched,"Within days of hire"),0)))</f>
        <v>0</v>
      </c>
      <c r="ES19">
        <f>IF(OR(Q19=0,AM19&gt;0),0,IFERROR(AVERAGEIFS(Plan_Days,Plan_Role,People!$D$17,Plan_Course,'Training Matrix'!T$6,Plan_Sched,"Within days of hire"),IFERROR(AVERAGEIFS(Plan_Days,Plan_Role,"All employees",Plan_Course,'Training Matrix'!T$6,Plan_Sched,"Within days of hire"),0)))</f>
        <v>0</v>
      </c>
      <c r="ET19">
        <f>IF(OR(R19=0,AN19&gt;0),0,IFERROR(AVERAGEIFS(Plan_Days,Plan_Role,People!$D$17,Plan_Course,'Training Matrix'!U$6,Plan_Sched,"Within days of hire"),IFERROR(AVERAGEIFS(Plan_Days,Plan_Role,"All employees",Plan_Course,'Training Matrix'!U$6,Plan_Sched,"Within days of hire"),0)))</f>
        <v>0</v>
      </c>
      <c r="EU19">
        <f>IF(OR(S19=0,AO19&gt;0),0,IFERROR(AVERAGEIFS(Plan_Days,Plan_Role,People!$D$17,Plan_Course,'Training Matrix'!V$6,Plan_Sched,"Within days of hire"),IFERROR(AVERAGEIFS(Plan_Days,Plan_Role,"All employees",Plan_Course,'Training Matrix'!V$6,Plan_Sched,"Within days of hire"),0)))</f>
        <v>0</v>
      </c>
      <c r="EV19">
        <f>IF(OR(T19=0,AP19&gt;0),0,IFERROR(AVERAGEIFS(Plan_Days,Plan_Role,People!$D$17,Plan_Course,'Training Matrix'!W$6,Plan_Sched,"Within days of hire"),IFERROR(AVERAGEIFS(Plan_Days,Plan_Role,"All employees",Plan_Course,'Training Matrix'!W$6,Plan_Sched,"Within days of hire"),0)))</f>
        <v>0</v>
      </c>
      <c r="EW19">
        <f>IF(OR(U19=0,AQ19&gt;0),0,IFERROR(AVERAGEIFS(Plan_Days,Plan_Role,People!$D$17,Plan_Course,'Training Matrix'!X$6,Plan_Sched,"Within days of hire"),IFERROR(AVERAGEIFS(Plan_Days,Plan_Role,"All employees",Plan_Course,'Training Matrix'!X$6,Plan_Sched,"Within days of hire"),0)))</f>
        <v>0</v>
      </c>
      <c r="EX19">
        <f>IF(OR(V19=0,AR19&gt;0),0,IFERROR(AVERAGEIFS(Plan_Days,Plan_Role,People!$D$17,Plan_Course,'Training Matrix'!Y$6,Plan_Sched,"Within days of hire"),IFERROR(AVERAGEIFS(Plan_Days,Plan_Role,"All employees",Plan_Course,'Training Matrix'!Y$6,Plan_Sched,"Within days of hire"),0)))</f>
        <v>0</v>
      </c>
      <c r="EY19">
        <f>IF(OR(W19=0,AS19&gt;0),0,IFERROR(AVERAGEIFS(Plan_Days,Plan_Role,People!$D$17,Plan_Course,'Training Matrix'!Z$6,Plan_Sched,"Within days of hire"),IFERROR(AVERAGEIFS(Plan_Days,Plan_Role,"All employees",Plan_Course,'Training Matrix'!Z$6,Plan_Sched,"Within days of hire"),0)))</f>
        <v>0</v>
      </c>
      <c r="EZ19">
        <f>IF(OR(X19=0,AT19&gt;0),0,IFERROR(AVERAGEIFS(Plan_Days,Plan_Role,People!$D$17,Plan_Course,'Training Matrix'!AA$6,Plan_Sched,"Within days of hire"),IFERROR(AVERAGEIFS(Plan_Days,Plan_Role,"All employees",Plan_Course,'Training Matrix'!AA$6,Plan_Sched,"Within days of hire"),0)))</f>
        <v>0</v>
      </c>
      <c r="FC19">
        <f>IF(OR(E19=0,AA19&gt;0),0,MAX(IF(AND(People!$F$17&lt;&gt;"",DK19&lt;People!$F$17),0,DK19),IF(AND(People!$F$17&lt;&gt;"",EG19&gt;0),People!$F$17+EG19,0)))</f>
        <v>0</v>
      </c>
      <c r="FD19">
        <f>IF(OR(F19=0,AB19&gt;0),0,MAX(IF(AND(People!$F$17&lt;&gt;"",DL19&lt;People!$F$17),0,DL19),IF(AND(People!$F$17&lt;&gt;"",EH19&gt;0),People!$F$17+EH19,0)))</f>
        <v>0</v>
      </c>
      <c r="FE19">
        <f>IF(OR(G19=0,AC19&gt;0),0,MAX(IF(AND(People!$F$17&lt;&gt;"",DM19&lt;People!$F$17),0,DM19),IF(AND(People!$F$17&lt;&gt;"",EI19&gt;0),People!$F$17+EI19,0)))</f>
        <v>0</v>
      </c>
      <c r="FF19">
        <f>IF(OR(H19=0,AD19&gt;0),0,MAX(IF(AND(People!$F$17&lt;&gt;"",DN19&lt;People!$F$17),0,DN19),IF(AND(People!$F$17&lt;&gt;"",EJ19&gt;0),People!$F$17+EJ19,0)))</f>
        <v>0</v>
      </c>
      <c r="FG19">
        <f>IF(OR(I19=0,AE19&gt;0),0,MAX(IF(AND(People!$F$17&lt;&gt;"",DO19&lt;People!$F$17),0,DO19),IF(AND(People!$F$17&lt;&gt;"",EK19&gt;0),People!$F$17+EK19,0)))</f>
        <v>0</v>
      </c>
      <c r="FH19">
        <f>IF(OR(J19=0,AF19&gt;0),0,MAX(IF(AND(People!$F$17&lt;&gt;"",DP19&lt;People!$F$17),0,DP19),IF(AND(People!$F$17&lt;&gt;"",EL19&gt;0),People!$F$17+EL19,0)))</f>
        <v>0</v>
      </c>
      <c r="FI19">
        <f>IF(OR(K19=0,AG19&gt;0),0,MAX(IF(AND(People!$F$17&lt;&gt;"",DQ19&lt;People!$F$17),0,DQ19),IF(AND(People!$F$17&lt;&gt;"",EM19&gt;0),People!$F$17+EM19,0)))</f>
        <v>0</v>
      </c>
      <c r="FJ19">
        <f>IF(OR(L19=0,AH19&gt;0),0,MAX(IF(AND(People!$F$17&lt;&gt;"",DR19&lt;People!$F$17),0,DR19),IF(AND(People!$F$17&lt;&gt;"",EN19&gt;0),People!$F$17+EN19,0)))</f>
        <v>0</v>
      </c>
      <c r="FK19">
        <f>IF(OR(M19=0,AI19&gt;0),0,MAX(IF(AND(People!$F$17&lt;&gt;"",DS19&lt;People!$F$17),0,DS19),IF(AND(People!$F$17&lt;&gt;"",EO19&gt;0),People!$F$17+EO19,0)))</f>
        <v>0</v>
      </c>
      <c r="FL19">
        <f>IF(OR(N19=0,AJ19&gt;0),0,MAX(IF(AND(People!$F$17&lt;&gt;"",DT19&lt;People!$F$17),0,DT19),IF(AND(People!$F$17&lt;&gt;"",EP19&gt;0),People!$F$17+EP19,0)))</f>
        <v>0</v>
      </c>
      <c r="FM19">
        <f>IF(OR(O19=0,AK19&gt;0),0,MAX(IF(AND(People!$F$17&lt;&gt;"",DU19&lt;People!$F$17),0,DU19),IF(AND(People!$F$17&lt;&gt;"",EQ19&gt;0),People!$F$17+EQ19,0)))</f>
        <v>0</v>
      </c>
      <c r="FN19">
        <f>IF(OR(P19=0,AL19&gt;0),0,MAX(IF(AND(People!$F$17&lt;&gt;"",DV19&lt;People!$F$17),0,DV19),IF(AND(People!$F$17&lt;&gt;"",ER19&gt;0),People!$F$17+ER19,0)))</f>
        <v>0</v>
      </c>
      <c r="FO19">
        <f>IF(OR(Q19=0,AM19&gt;0),0,MAX(IF(AND(People!$F$17&lt;&gt;"",DW19&lt;People!$F$17),0,DW19),IF(AND(People!$F$17&lt;&gt;"",ES19&gt;0),People!$F$17+ES19,0)))</f>
        <v>0</v>
      </c>
      <c r="FP19">
        <f>IF(OR(R19=0,AN19&gt;0),0,MAX(IF(AND(People!$F$17&lt;&gt;"",DX19&lt;People!$F$17),0,DX19),IF(AND(People!$F$17&lt;&gt;"",ET19&gt;0),People!$F$17+ET19,0)))</f>
        <v>0</v>
      </c>
      <c r="FQ19">
        <f>IF(OR(S19=0,AO19&gt;0),0,MAX(IF(AND(People!$F$17&lt;&gt;"",DY19&lt;People!$F$17),0,DY19),IF(AND(People!$F$17&lt;&gt;"",EU19&gt;0),People!$F$17+EU19,0)))</f>
        <v>0</v>
      </c>
      <c r="FR19">
        <f>IF(OR(T19=0,AP19&gt;0),0,MAX(IF(AND(People!$F$17&lt;&gt;"",DZ19&lt;People!$F$17),0,DZ19),IF(AND(People!$F$17&lt;&gt;"",EV19&gt;0),People!$F$17+EV19,0)))</f>
        <v>0</v>
      </c>
      <c r="FS19">
        <f>IF(OR(U19=0,AQ19&gt;0),0,MAX(IF(AND(People!$F$17&lt;&gt;"",EA19&lt;People!$F$17),0,EA19),IF(AND(People!$F$17&lt;&gt;"",EW19&gt;0),People!$F$17+EW19,0)))</f>
        <v>0</v>
      </c>
      <c r="FT19">
        <f>IF(OR(V19=0,AR19&gt;0),0,MAX(IF(AND(People!$F$17&lt;&gt;"",EB19&lt;People!$F$17),0,EB19),IF(AND(People!$F$17&lt;&gt;"",EX19&gt;0),People!$F$17+EX19,0)))</f>
        <v>0</v>
      </c>
      <c r="FU19">
        <f>IF(OR(W19=0,AS19&gt;0),0,MAX(IF(AND(People!$F$17&lt;&gt;"",EC19&lt;People!$F$17),0,EC19),IF(AND(People!$F$17&lt;&gt;"",EY19&gt;0),People!$F$17+EY19,0)))</f>
        <v>0</v>
      </c>
      <c r="FV19">
        <f>IF(OR(X19=0,AT19&gt;0),0,MAX(IF(AND(People!$F$17&lt;&gt;"",ED19&lt;People!$F$17),0,ED19),IF(AND(People!$F$17&lt;&gt;"",EZ19&gt;0),People!$F$17+EZ19,0)))</f>
        <v>0</v>
      </c>
    </row>
    <row r="20" spans="5:178" x14ac:dyDescent="0.3">
      <c r="E20">
        <f>IF(OR(People!$A$18="",'Training Matrix'!H$6=""),0,COUNTIFS(Plan_Role,People!$D$18,Plan_Course,'Training Matrix'!H$6)+COUNTIFS(Plan_Role,"All employees",Plan_Course,'Training Matrix'!H$6))</f>
        <v>0</v>
      </c>
      <c r="F20">
        <f>IF(OR(People!$A$18="",'Training Matrix'!I$6=""),0,COUNTIFS(Plan_Role,People!$D$18,Plan_Course,'Training Matrix'!I$6)+COUNTIFS(Plan_Role,"All employees",Plan_Course,'Training Matrix'!I$6))</f>
        <v>0</v>
      </c>
      <c r="G20">
        <f>IF(OR(People!$A$18="",'Training Matrix'!J$6=""),0,COUNTIFS(Plan_Role,People!$D$18,Plan_Course,'Training Matrix'!J$6)+COUNTIFS(Plan_Role,"All employees",Plan_Course,'Training Matrix'!J$6))</f>
        <v>0</v>
      </c>
      <c r="H20">
        <f>IF(OR(People!$A$18="",'Training Matrix'!K$6=""),0,COUNTIFS(Plan_Role,People!$D$18,Plan_Course,'Training Matrix'!K$6)+COUNTIFS(Plan_Role,"All employees",Plan_Course,'Training Matrix'!K$6))</f>
        <v>0</v>
      </c>
      <c r="I20">
        <f>IF(OR(People!$A$18="",'Training Matrix'!L$6=""),0,COUNTIFS(Plan_Role,People!$D$18,Plan_Course,'Training Matrix'!L$6)+COUNTIFS(Plan_Role,"All employees",Plan_Course,'Training Matrix'!L$6))</f>
        <v>0</v>
      </c>
      <c r="J20">
        <f>IF(OR(People!$A$18="",'Training Matrix'!M$6=""),0,COUNTIFS(Plan_Role,People!$D$18,Plan_Course,'Training Matrix'!M$6)+COUNTIFS(Plan_Role,"All employees",Plan_Course,'Training Matrix'!M$6))</f>
        <v>0</v>
      </c>
      <c r="K20">
        <f>IF(OR(People!$A$18="",'Training Matrix'!N$6=""),0,COUNTIFS(Plan_Role,People!$D$18,Plan_Course,'Training Matrix'!N$6)+COUNTIFS(Plan_Role,"All employees",Plan_Course,'Training Matrix'!N$6))</f>
        <v>0</v>
      </c>
      <c r="L20">
        <f>IF(OR(People!$A$18="",'Training Matrix'!O$6=""),0,COUNTIFS(Plan_Role,People!$D$18,Plan_Course,'Training Matrix'!O$6)+COUNTIFS(Plan_Role,"All employees",Plan_Course,'Training Matrix'!O$6))</f>
        <v>0</v>
      </c>
      <c r="M20">
        <f>IF(OR(People!$A$18="",'Training Matrix'!P$6=""),0,COUNTIFS(Plan_Role,People!$D$18,Plan_Course,'Training Matrix'!P$6)+COUNTIFS(Plan_Role,"All employees",Plan_Course,'Training Matrix'!P$6))</f>
        <v>0</v>
      </c>
      <c r="N20">
        <f>IF(OR(People!$A$18="",'Training Matrix'!Q$6=""),0,COUNTIFS(Plan_Role,People!$D$18,Plan_Course,'Training Matrix'!Q$6)+COUNTIFS(Plan_Role,"All employees",Plan_Course,'Training Matrix'!Q$6))</f>
        <v>0</v>
      </c>
      <c r="O20">
        <f>IF(OR(People!$A$18="",'Training Matrix'!R$6=""),0,COUNTIFS(Plan_Role,People!$D$18,Plan_Course,'Training Matrix'!R$6)+COUNTIFS(Plan_Role,"All employees",Plan_Course,'Training Matrix'!R$6))</f>
        <v>0</v>
      </c>
      <c r="P20">
        <f>IF(OR(People!$A$18="",'Training Matrix'!S$6=""),0,COUNTIFS(Plan_Role,People!$D$18,Plan_Course,'Training Matrix'!S$6)+COUNTIFS(Plan_Role,"All employees",Plan_Course,'Training Matrix'!S$6))</f>
        <v>0</v>
      </c>
      <c r="Q20">
        <f>IF(OR(People!$A$18="",'Training Matrix'!T$6=""),0,COUNTIFS(Plan_Role,People!$D$18,Plan_Course,'Training Matrix'!T$6)+COUNTIFS(Plan_Role,"All employees",Plan_Course,'Training Matrix'!T$6))</f>
        <v>0</v>
      </c>
      <c r="R20">
        <f>IF(OR(People!$A$18="",'Training Matrix'!U$6=""),0,COUNTIFS(Plan_Role,People!$D$18,Plan_Course,'Training Matrix'!U$6)+COUNTIFS(Plan_Role,"All employees",Plan_Course,'Training Matrix'!U$6))</f>
        <v>0</v>
      </c>
      <c r="S20">
        <f>IF(OR(People!$A$18="",'Training Matrix'!V$6=""),0,COUNTIFS(Plan_Role,People!$D$18,Plan_Course,'Training Matrix'!V$6)+COUNTIFS(Plan_Role,"All employees",Plan_Course,'Training Matrix'!V$6))</f>
        <v>0</v>
      </c>
      <c r="T20">
        <f>IF(OR(People!$A$18="",'Training Matrix'!W$6=""),0,COUNTIFS(Plan_Role,People!$D$18,Plan_Course,'Training Matrix'!W$6)+COUNTIFS(Plan_Role,"All employees",Plan_Course,'Training Matrix'!W$6))</f>
        <v>0</v>
      </c>
      <c r="U20">
        <f>IF(OR(People!$A$18="",'Training Matrix'!X$6=""),0,COUNTIFS(Plan_Role,People!$D$18,Plan_Course,'Training Matrix'!X$6)+COUNTIFS(Plan_Role,"All employees",Plan_Course,'Training Matrix'!X$6))</f>
        <v>0</v>
      </c>
      <c r="V20">
        <f>IF(OR(People!$A$18="",'Training Matrix'!Y$6=""),0,COUNTIFS(Plan_Role,People!$D$18,Plan_Course,'Training Matrix'!Y$6)+COUNTIFS(Plan_Role,"All employees",Plan_Course,'Training Matrix'!Y$6))</f>
        <v>0</v>
      </c>
      <c r="W20">
        <f>IF(OR(People!$A$18="",'Training Matrix'!Z$6=""),0,COUNTIFS(Plan_Role,People!$D$18,Plan_Course,'Training Matrix'!Z$6)+COUNTIFS(Plan_Role,"All employees",Plan_Course,'Training Matrix'!Z$6))</f>
        <v>0</v>
      </c>
      <c r="X20">
        <f>IF(OR(People!$A$18="",'Training Matrix'!AA$6=""),0,COUNTIFS(Plan_Role,People!$D$18,Plan_Course,'Training Matrix'!AA$6)+COUNTIFS(Plan_Role,"All employees",Plan_Course,'Training Matrix'!AA$6))</f>
        <v>0</v>
      </c>
      <c r="AA20">
        <f>IF(E20=0,0,COUNTIFS(Rec_Emp,People!$A$18,Rec_Course,'Training Matrix'!H$6,Rec_Done,1))</f>
        <v>0</v>
      </c>
      <c r="AB20">
        <f>IF(F20=0,0,COUNTIFS(Rec_Emp,People!$A$18,Rec_Course,'Training Matrix'!I$6,Rec_Done,1))</f>
        <v>0</v>
      </c>
      <c r="AC20">
        <f>IF(G20=0,0,COUNTIFS(Rec_Emp,People!$A$18,Rec_Course,'Training Matrix'!J$6,Rec_Done,1))</f>
        <v>0</v>
      </c>
      <c r="AD20">
        <f>IF(H20=0,0,COUNTIFS(Rec_Emp,People!$A$18,Rec_Course,'Training Matrix'!K$6,Rec_Done,1))</f>
        <v>0</v>
      </c>
      <c r="AE20">
        <f>IF(I20=0,0,COUNTIFS(Rec_Emp,People!$A$18,Rec_Course,'Training Matrix'!L$6,Rec_Done,1))</f>
        <v>0</v>
      </c>
      <c r="AF20">
        <f>IF(J20=0,0,COUNTIFS(Rec_Emp,People!$A$18,Rec_Course,'Training Matrix'!M$6,Rec_Done,1))</f>
        <v>0</v>
      </c>
      <c r="AG20">
        <f>IF(K20=0,0,COUNTIFS(Rec_Emp,People!$A$18,Rec_Course,'Training Matrix'!N$6,Rec_Done,1))</f>
        <v>0</v>
      </c>
      <c r="AH20">
        <f>IF(L20=0,0,COUNTIFS(Rec_Emp,People!$A$18,Rec_Course,'Training Matrix'!O$6,Rec_Done,1))</f>
        <v>0</v>
      </c>
      <c r="AI20">
        <f>IF(M20=0,0,COUNTIFS(Rec_Emp,People!$A$18,Rec_Course,'Training Matrix'!P$6,Rec_Done,1))</f>
        <v>0</v>
      </c>
      <c r="AJ20">
        <f>IF(N20=0,0,COUNTIFS(Rec_Emp,People!$A$18,Rec_Course,'Training Matrix'!Q$6,Rec_Done,1))</f>
        <v>0</v>
      </c>
      <c r="AK20">
        <f>IF(O20=0,0,COUNTIFS(Rec_Emp,People!$A$18,Rec_Course,'Training Matrix'!R$6,Rec_Done,1))</f>
        <v>0</v>
      </c>
      <c r="AL20">
        <f>IF(P20=0,0,COUNTIFS(Rec_Emp,People!$A$18,Rec_Course,'Training Matrix'!S$6,Rec_Done,1))</f>
        <v>0</v>
      </c>
      <c r="AM20">
        <f>IF(Q20=0,0,COUNTIFS(Rec_Emp,People!$A$18,Rec_Course,'Training Matrix'!T$6,Rec_Done,1))</f>
        <v>0</v>
      </c>
      <c r="AN20">
        <f>IF(R20=0,0,COUNTIFS(Rec_Emp,People!$A$18,Rec_Course,'Training Matrix'!U$6,Rec_Done,1))</f>
        <v>0</v>
      </c>
      <c r="AO20">
        <f>IF(S20=0,0,COUNTIFS(Rec_Emp,People!$A$18,Rec_Course,'Training Matrix'!V$6,Rec_Done,1))</f>
        <v>0</v>
      </c>
      <c r="AP20">
        <f>IF(T20=0,0,COUNTIFS(Rec_Emp,People!$A$18,Rec_Course,'Training Matrix'!W$6,Rec_Done,1))</f>
        <v>0</v>
      </c>
      <c r="AQ20">
        <f>IF(U20=0,0,COUNTIFS(Rec_Emp,People!$A$18,Rec_Course,'Training Matrix'!X$6,Rec_Done,1))</f>
        <v>0</v>
      </c>
      <c r="AR20">
        <f>IF(V20=0,0,COUNTIFS(Rec_Emp,People!$A$18,Rec_Course,'Training Matrix'!Y$6,Rec_Done,1))</f>
        <v>0</v>
      </c>
      <c r="AS20">
        <f>IF(W20=0,0,COUNTIFS(Rec_Emp,People!$A$18,Rec_Course,'Training Matrix'!Z$6,Rec_Done,1))</f>
        <v>0</v>
      </c>
      <c r="AT20">
        <f>IF(X20=0,0,COUNTIFS(Rec_Emp,People!$A$18,Rec_Course,'Training Matrix'!AA$6,Rec_Done,1))</f>
        <v>0</v>
      </c>
      <c r="AW20">
        <f ca="1">IF(AA20=0,0,COUNTIFS(Rec_Emp,People!$A$18,Rec_Course,'Training Matrix'!H$6,Rec_Done,1,Rec_Exp,"&gt;="&amp;TODAY()))</f>
        <v>0</v>
      </c>
      <c r="AX20">
        <f ca="1">IF(AB20=0,0,COUNTIFS(Rec_Emp,People!$A$18,Rec_Course,'Training Matrix'!I$6,Rec_Done,1,Rec_Exp,"&gt;="&amp;TODAY()))</f>
        <v>0</v>
      </c>
      <c r="AY20">
        <f ca="1">IF(AC20=0,0,COUNTIFS(Rec_Emp,People!$A$18,Rec_Course,'Training Matrix'!J$6,Rec_Done,1,Rec_Exp,"&gt;="&amp;TODAY()))</f>
        <v>0</v>
      </c>
      <c r="AZ20">
        <f ca="1">IF(AD20=0,0,COUNTIFS(Rec_Emp,People!$A$18,Rec_Course,'Training Matrix'!K$6,Rec_Done,1,Rec_Exp,"&gt;="&amp;TODAY()))</f>
        <v>0</v>
      </c>
      <c r="BA20">
        <f ca="1">IF(AE20=0,0,COUNTIFS(Rec_Emp,People!$A$18,Rec_Course,'Training Matrix'!L$6,Rec_Done,1,Rec_Exp,"&gt;="&amp;TODAY()))</f>
        <v>0</v>
      </c>
      <c r="BB20">
        <f ca="1">IF(AF20=0,0,COUNTIFS(Rec_Emp,People!$A$18,Rec_Course,'Training Matrix'!M$6,Rec_Done,1,Rec_Exp,"&gt;="&amp;TODAY()))</f>
        <v>0</v>
      </c>
      <c r="BC20">
        <f ca="1">IF(AG20=0,0,COUNTIFS(Rec_Emp,People!$A$18,Rec_Course,'Training Matrix'!N$6,Rec_Done,1,Rec_Exp,"&gt;="&amp;TODAY()))</f>
        <v>0</v>
      </c>
      <c r="BD20">
        <f ca="1">IF(AH20=0,0,COUNTIFS(Rec_Emp,People!$A$18,Rec_Course,'Training Matrix'!O$6,Rec_Done,1,Rec_Exp,"&gt;="&amp;TODAY()))</f>
        <v>0</v>
      </c>
      <c r="BE20">
        <f ca="1">IF(AI20=0,0,COUNTIFS(Rec_Emp,People!$A$18,Rec_Course,'Training Matrix'!P$6,Rec_Done,1,Rec_Exp,"&gt;="&amp;TODAY()))</f>
        <v>0</v>
      </c>
      <c r="BF20">
        <f ca="1">IF(AJ20=0,0,COUNTIFS(Rec_Emp,People!$A$18,Rec_Course,'Training Matrix'!Q$6,Rec_Done,1,Rec_Exp,"&gt;="&amp;TODAY()))</f>
        <v>0</v>
      </c>
      <c r="BG20">
        <f ca="1">IF(AK20=0,0,COUNTIFS(Rec_Emp,People!$A$18,Rec_Course,'Training Matrix'!R$6,Rec_Done,1,Rec_Exp,"&gt;="&amp;TODAY()))</f>
        <v>0</v>
      </c>
      <c r="BH20">
        <f ca="1">IF(AL20=0,0,COUNTIFS(Rec_Emp,People!$A$18,Rec_Course,'Training Matrix'!S$6,Rec_Done,1,Rec_Exp,"&gt;="&amp;TODAY()))</f>
        <v>0</v>
      </c>
      <c r="BI20">
        <f ca="1">IF(AM20=0,0,COUNTIFS(Rec_Emp,People!$A$18,Rec_Course,'Training Matrix'!T$6,Rec_Done,1,Rec_Exp,"&gt;="&amp;TODAY()))</f>
        <v>0</v>
      </c>
      <c r="BJ20">
        <f ca="1">IF(AN20=0,0,COUNTIFS(Rec_Emp,People!$A$18,Rec_Course,'Training Matrix'!U$6,Rec_Done,1,Rec_Exp,"&gt;="&amp;TODAY()))</f>
        <v>0</v>
      </c>
      <c r="BK20">
        <f ca="1">IF(AO20=0,0,COUNTIFS(Rec_Emp,People!$A$18,Rec_Course,'Training Matrix'!V$6,Rec_Done,1,Rec_Exp,"&gt;="&amp;TODAY()))</f>
        <v>0</v>
      </c>
      <c r="BL20">
        <f ca="1">IF(AP20=0,0,COUNTIFS(Rec_Emp,People!$A$18,Rec_Course,'Training Matrix'!W$6,Rec_Done,1,Rec_Exp,"&gt;="&amp;TODAY()))</f>
        <v>0</v>
      </c>
      <c r="BM20">
        <f ca="1">IF(AQ20=0,0,COUNTIFS(Rec_Emp,People!$A$18,Rec_Course,'Training Matrix'!X$6,Rec_Done,1,Rec_Exp,"&gt;="&amp;TODAY()))</f>
        <v>0</v>
      </c>
      <c r="BN20">
        <f ca="1">IF(AR20=0,0,COUNTIFS(Rec_Emp,People!$A$18,Rec_Course,'Training Matrix'!Y$6,Rec_Done,1,Rec_Exp,"&gt;="&amp;TODAY()))</f>
        <v>0</v>
      </c>
      <c r="BO20">
        <f ca="1">IF(AS20=0,0,COUNTIFS(Rec_Emp,People!$A$18,Rec_Course,'Training Matrix'!Z$6,Rec_Done,1,Rec_Exp,"&gt;="&amp;TODAY()))</f>
        <v>0</v>
      </c>
      <c r="BP20">
        <f ca="1">IF(AT20=0,0,COUNTIFS(Rec_Emp,People!$A$18,Rec_Course,'Training Matrix'!AA$6,Rec_Done,1,Rec_Exp,"&gt;="&amp;TODAY()))</f>
        <v>0</v>
      </c>
      <c r="BS20">
        <f ca="1">IF(AW20=0,0,COUNTIFS(Rec_Emp,People!$A$18,Rec_Course,'Training Matrix'!H$6,Rec_Done,1,Rec_Exp,"&gt;"&amp;(TODAY()+WarnDays)))</f>
        <v>0</v>
      </c>
      <c r="BT20">
        <f ca="1">IF(AX20=0,0,COUNTIFS(Rec_Emp,People!$A$18,Rec_Course,'Training Matrix'!I$6,Rec_Done,1,Rec_Exp,"&gt;"&amp;(TODAY()+WarnDays)))</f>
        <v>0</v>
      </c>
      <c r="BU20">
        <f ca="1">IF(AY20=0,0,COUNTIFS(Rec_Emp,People!$A$18,Rec_Course,'Training Matrix'!J$6,Rec_Done,1,Rec_Exp,"&gt;"&amp;(TODAY()+WarnDays)))</f>
        <v>0</v>
      </c>
      <c r="BV20">
        <f ca="1">IF(AZ20=0,0,COUNTIFS(Rec_Emp,People!$A$18,Rec_Course,'Training Matrix'!K$6,Rec_Done,1,Rec_Exp,"&gt;"&amp;(TODAY()+WarnDays)))</f>
        <v>0</v>
      </c>
      <c r="BW20">
        <f ca="1">IF(BA20=0,0,COUNTIFS(Rec_Emp,People!$A$18,Rec_Course,'Training Matrix'!L$6,Rec_Done,1,Rec_Exp,"&gt;"&amp;(TODAY()+WarnDays)))</f>
        <v>0</v>
      </c>
      <c r="BX20">
        <f ca="1">IF(BB20=0,0,COUNTIFS(Rec_Emp,People!$A$18,Rec_Course,'Training Matrix'!M$6,Rec_Done,1,Rec_Exp,"&gt;"&amp;(TODAY()+WarnDays)))</f>
        <v>0</v>
      </c>
      <c r="BY20">
        <f ca="1">IF(BC20=0,0,COUNTIFS(Rec_Emp,People!$A$18,Rec_Course,'Training Matrix'!N$6,Rec_Done,1,Rec_Exp,"&gt;"&amp;(TODAY()+WarnDays)))</f>
        <v>0</v>
      </c>
      <c r="BZ20">
        <f ca="1">IF(BD20=0,0,COUNTIFS(Rec_Emp,People!$A$18,Rec_Course,'Training Matrix'!O$6,Rec_Done,1,Rec_Exp,"&gt;"&amp;(TODAY()+WarnDays)))</f>
        <v>0</v>
      </c>
      <c r="CA20">
        <f ca="1">IF(BE20=0,0,COUNTIFS(Rec_Emp,People!$A$18,Rec_Course,'Training Matrix'!P$6,Rec_Done,1,Rec_Exp,"&gt;"&amp;(TODAY()+WarnDays)))</f>
        <v>0</v>
      </c>
      <c r="CB20">
        <f ca="1">IF(BF20=0,0,COUNTIFS(Rec_Emp,People!$A$18,Rec_Course,'Training Matrix'!Q$6,Rec_Done,1,Rec_Exp,"&gt;"&amp;(TODAY()+WarnDays)))</f>
        <v>0</v>
      </c>
      <c r="CC20">
        <f ca="1">IF(BG20=0,0,COUNTIFS(Rec_Emp,People!$A$18,Rec_Course,'Training Matrix'!R$6,Rec_Done,1,Rec_Exp,"&gt;"&amp;(TODAY()+WarnDays)))</f>
        <v>0</v>
      </c>
      <c r="CD20">
        <f ca="1">IF(BH20=0,0,COUNTIFS(Rec_Emp,People!$A$18,Rec_Course,'Training Matrix'!S$6,Rec_Done,1,Rec_Exp,"&gt;"&amp;(TODAY()+WarnDays)))</f>
        <v>0</v>
      </c>
      <c r="CE20">
        <f ca="1">IF(BI20=0,0,COUNTIFS(Rec_Emp,People!$A$18,Rec_Course,'Training Matrix'!T$6,Rec_Done,1,Rec_Exp,"&gt;"&amp;(TODAY()+WarnDays)))</f>
        <v>0</v>
      </c>
      <c r="CF20">
        <f ca="1">IF(BJ20=0,0,COUNTIFS(Rec_Emp,People!$A$18,Rec_Course,'Training Matrix'!U$6,Rec_Done,1,Rec_Exp,"&gt;"&amp;(TODAY()+WarnDays)))</f>
        <v>0</v>
      </c>
      <c r="CG20">
        <f ca="1">IF(BK20=0,0,COUNTIFS(Rec_Emp,People!$A$18,Rec_Course,'Training Matrix'!V$6,Rec_Done,1,Rec_Exp,"&gt;"&amp;(TODAY()+WarnDays)))</f>
        <v>0</v>
      </c>
      <c r="CH20">
        <f ca="1">IF(BL20=0,0,COUNTIFS(Rec_Emp,People!$A$18,Rec_Course,'Training Matrix'!W$6,Rec_Done,1,Rec_Exp,"&gt;"&amp;(TODAY()+WarnDays)))</f>
        <v>0</v>
      </c>
      <c r="CI20">
        <f ca="1">IF(BM20=0,0,COUNTIFS(Rec_Emp,People!$A$18,Rec_Course,'Training Matrix'!X$6,Rec_Done,1,Rec_Exp,"&gt;"&amp;(TODAY()+WarnDays)))</f>
        <v>0</v>
      </c>
      <c r="CJ20">
        <f ca="1">IF(BN20=0,0,COUNTIFS(Rec_Emp,People!$A$18,Rec_Course,'Training Matrix'!Y$6,Rec_Done,1,Rec_Exp,"&gt;"&amp;(TODAY()+WarnDays)))</f>
        <v>0</v>
      </c>
      <c r="CK20">
        <f ca="1">IF(BO20=0,0,COUNTIFS(Rec_Emp,People!$A$18,Rec_Course,'Training Matrix'!Z$6,Rec_Done,1,Rec_Exp,"&gt;"&amp;(TODAY()+WarnDays)))</f>
        <v>0</v>
      </c>
      <c r="CL20">
        <f ca="1">IF(BP20=0,0,COUNTIFS(Rec_Emp,People!$A$18,Rec_Course,'Training Matrix'!AA$6,Rec_Done,1,Rec_Exp,"&gt;"&amp;(TODAY()+WarnDays)))</f>
        <v>0</v>
      </c>
      <c r="CO20">
        <f>IF(OR(E20=0,AA20&gt;0),0,COUNTIFS(Rec_Emp,People!$A$18,Rec_Course,'Training Matrix'!H$6,Rec_Result,"Fail"))</f>
        <v>0</v>
      </c>
      <c r="CP20">
        <f>IF(OR(F20=0,AB20&gt;0),0,COUNTIFS(Rec_Emp,People!$A$18,Rec_Course,'Training Matrix'!I$6,Rec_Result,"Fail"))</f>
        <v>0</v>
      </c>
      <c r="CQ20">
        <f>IF(OR(G20=0,AC20&gt;0),0,COUNTIFS(Rec_Emp,People!$A$18,Rec_Course,'Training Matrix'!J$6,Rec_Result,"Fail"))</f>
        <v>0</v>
      </c>
      <c r="CR20">
        <f>IF(OR(H20=0,AD20&gt;0),0,COUNTIFS(Rec_Emp,People!$A$18,Rec_Course,'Training Matrix'!K$6,Rec_Result,"Fail"))</f>
        <v>0</v>
      </c>
      <c r="CS20">
        <f>IF(OR(I20=0,AE20&gt;0),0,COUNTIFS(Rec_Emp,People!$A$18,Rec_Course,'Training Matrix'!L$6,Rec_Result,"Fail"))</f>
        <v>0</v>
      </c>
      <c r="CT20">
        <f>IF(OR(J20=0,AF20&gt;0),0,COUNTIFS(Rec_Emp,People!$A$18,Rec_Course,'Training Matrix'!M$6,Rec_Result,"Fail"))</f>
        <v>0</v>
      </c>
      <c r="CU20">
        <f>IF(OR(K20=0,AG20&gt;0),0,COUNTIFS(Rec_Emp,People!$A$18,Rec_Course,'Training Matrix'!N$6,Rec_Result,"Fail"))</f>
        <v>0</v>
      </c>
      <c r="CV20">
        <f>IF(OR(L20=0,AH20&gt;0),0,COUNTIFS(Rec_Emp,People!$A$18,Rec_Course,'Training Matrix'!O$6,Rec_Result,"Fail"))</f>
        <v>0</v>
      </c>
      <c r="CW20">
        <f>IF(OR(M20=0,AI20&gt;0),0,COUNTIFS(Rec_Emp,People!$A$18,Rec_Course,'Training Matrix'!P$6,Rec_Result,"Fail"))</f>
        <v>0</v>
      </c>
      <c r="CX20">
        <f>IF(OR(N20=0,AJ20&gt;0),0,COUNTIFS(Rec_Emp,People!$A$18,Rec_Course,'Training Matrix'!Q$6,Rec_Result,"Fail"))</f>
        <v>0</v>
      </c>
      <c r="CY20">
        <f>IF(OR(O20=0,AK20&gt;0),0,COUNTIFS(Rec_Emp,People!$A$18,Rec_Course,'Training Matrix'!R$6,Rec_Result,"Fail"))</f>
        <v>0</v>
      </c>
      <c r="CZ20">
        <f>IF(OR(P20=0,AL20&gt;0),0,COUNTIFS(Rec_Emp,People!$A$18,Rec_Course,'Training Matrix'!S$6,Rec_Result,"Fail"))</f>
        <v>0</v>
      </c>
      <c r="DA20">
        <f>IF(OR(Q20=0,AM20&gt;0),0,COUNTIFS(Rec_Emp,People!$A$18,Rec_Course,'Training Matrix'!T$6,Rec_Result,"Fail"))</f>
        <v>0</v>
      </c>
      <c r="DB20">
        <f>IF(OR(R20=0,AN20&gt;0),0,COUNTIFS(Rec_Emp,People!$A$18,Rec_Course,'Training Matrix'!U$6,Rec_Result,"Fail"))</f>
        <v>0</v>
      </c>
      <c r="DC20">
        <f>IF(OR(S20=0,AO20&gt;0),0,COUNTIFS(Rec_Emp,People!$A$18,Rec_Course,'Training Matrix'!V$6,Rec_Result,"Fail"))</f>
        <v>0</v>
      </c>
      <c r="DD20">
        <f>IF(OR(T20=0,AP20&gt;0),0,COUNTIFS(Rec_Emp,People!$A$18,Rec_Course,'Training Matrix'!W$6,Rec_Result,"Fail"))</f>
        <v>0</v>
      </c>
      <c r="DE20">
        <f>IF(OR(U20=0,AQ20&gt;0),0,COUNTIFS(Rec_Emp,People!$A$18,Rec_Course,'Training Matrix'!X$6,Rec_Result,"Fail"))</f>
        <v>0</v>
      </c>
      <c r="DF20">
        <f>IF(OR(V20=0,AR20&gt;0),0,COUNTIFS(Rec_Emp,People!$A$18,Rec_Course,'Training Matrix'!Y$6,Rec_Result,"Fail"))</f>
        <v>0</v>
      </c>
      <c r="DG20">
        <f>IF(OR(W20=0,AS20&gt;0),0,COUNTIFS(Rec_Emp,People!$A$18,Rec_Course,'Training Matrix'!Z$6,Rec_Result,"Fail"))</f>
        <v>0</v>
      </c>
      <c r="DH20">
        <f>IF(OR(X20=0,AT20&gt;0),0,COUNTIFS(Rec_Emp,People!$A$18,Rec_Course,'Training Matrix'!AA$6,Rec_Result,"Fail"))</f>
        <v>0</v>
      </c>
      <c r="DK20">
        <f>IF(OR(E20=0,AA20&gt;0),0,IFERROR(AVERAGEIFS(Plan_End,Plan_Role,People!$D$18,Plan_Course,'Training Matrix'!H$6,Plan_Sched,"Window"),IFERROR(AVERAGEIFS(Plan_End,Plan_Role,"All employees",Plan_Course,'Training Matrix'!H$6,Plan_Sched,"Window"),0)))</f>
        <v>0</v>
      </c>
      <c r="DL20">
        <f>IF(OR(F20=0,AB20&gt;0),0,IFERROR(AVERAGEIFS(Plan_End,Plan_Role,People!$D$18,Plan_Course,'Training Matrix'!I$6,Plan_Sched,"Window"),IFERROR(AVERAGEIFS(Plan_End,Plan_Role,"All employees",Plan_Course,'Training Matrix'!I$6,Plan_Sched,"Window"),0)))</f>
        <v>0</v>
      </c>
      <c r="DM20">
        <f>IF(OR(G20=0,AC20&gt;0),0,IFERROR(AVERAGEIFS(Plan_End,Plan_Role,People!$D$18,Plan_Course,'Training Matrix'!J$6,Plan_Sched,"Window"),IFERROR(AVERAGEIFS(Plan_End,Plan_Role,"All employees",Plan_Course,'Training Matrix'!J$6,Plan_Sched,"Window"),0)))</f>
        <v>0</v>
      </c>
      <c r="DN20">
        <f>IF(OR(H20=0,AD20&gt;0),0,IFERROR(AVERAGEIFS(Plan_End,Plan_Role,People!$D$18,Plan_Course,'Training Matrix'!K$6,Plan_Sched,"Window"),IFERROR(AVERAGEIFS(Plan_End,Plan_Role,"All employees",Plan_Course,'Training Matrix'!K$6,Plan_Sched,"Window"),0)))</f>
        <v>0</v>
      </c>
      <c r="DO20">
        <f>IF(OR(I20=0,AE20&gt;0),0,IFERROR(AVERAGEIFS(Plan_End,Plan_Role,People!$D$18,Plan_Course,'Training Matrix'!L$6,Plan_Sched,"Window"),IFERROR(AVERAGEIFS(Plan_End,Plan_Role,"All employees",Plan_Course,'Training Matrix'!L$6,Plan_Sched,"Window"),0)))</f>
        <v>0</v>
      </c>
      <c r="DP20">
        <f>IF(OR(J20=0,AF20&gt;0),0,IFERROR(AVERAGEIFS(Plan_End,Plan_Role,People!$D$18,Plan_Course,'Training Matrix'!M$6,Plan_Sched,"Window"),IFERROR(AVERAGEIFS(Plan_End,Plan_Role,"All employees",Plan_Course,'Training Matrix'!M$6,Plan_Sched,"Window"),0)))</f>
        <v>0</v>
      </c>
      <c r="DQ20">
        <f>IF(OR(K20=0,AG20&gt;0),0,IFERROR(AVERAGEIFS(Plan_End,Plan_Role,People!$D$18,Plan_Course,'Training Matrix'!N$6,Plan_Sched,"Window"),IFERROR(AVERAGEIFS(Plan_End,Plan_Role,"All employees",Plan_Course,'Training Matrix'!N$6,Plan_Sched,"Window"),0)))</f>
        <v>0</v>
      </c>
      <c r="DR20">
        <f>IF(OR(L20=0,AH20&gt;0),0,IFERROR(AVERAGEIFS(Plan_End,Plan_Role,People!$D$18,Plan_Course,'Training Matrix'!O$6,Plan_Sched,"Window"),IFERROR(AVERAGEIFS(Plan_End,Plan_Role,"All employees",Plan_Course,'Training Matrix'!O$6,Plan_Sched,"Window"),0)))</f>
        <v>0</v>
      </c>
      <c r="DS20">
        <f>IF(OR(M20=0,AI20&gt;0),0,IFERROR(AVERAGEIFS(Plan_End,Plan_Role,People!$D$18,Plan_Course,'Training Matrix'!P$6,Plan_Sched,"Window"),IFERROR(AVERAGEIFS(Plan_End,Plan_Role,"All employees",Plan_Course,'Training Matrix'!P$6,Plan_Sched,"Window"),0)))</f>
        <v>0</v>
      </c>
      <c r="DT20">
        <f>IF(OR(N20=0,AJ20&gt;0),0,IFERROR(AVERAGEIFS(Plan_End,Plan_Role,People!$D$18,Plan_Course,'Training Matrix'!Q$6,Plan_Sched,"Window"),IFERROR(AVERAGEIFS(Plan_End,Plan_Role,"All employees",Plan_Course,'Training Matrix'!Q$6,Plan_Sched,"Window"),0)))</f>
        <v>0</v>
      </c>
      <c r="DU20">
        <f>IF(OR(O20=0,AK20&gt;0),0,IFERROR(AVERAGEIFS(Plan_End,Plan_Role,People!$D$18,Plan_Course,'Training Matrix'!R$6,Plan_Sched,"Window"),IFERROR(AVERAGEIFS(Plan_End,Plan_Role,"All employees",Plan_Course,'Training Matrix'!R$6,Plan_Sched,"Window"),0)))</f>
        <v>0</v>
      </c>
      <c r="DV20">
        <f>IF(OR(P20=0,AL20&gt;0),0,IFERROR(AVERAGEIFS(Plan_End,Plan_Role,People!$D$18,Plan_Course,'Training Matrix'!S$6,Plan_Sched,"Window"),IFERROR(AVERAGEIFS(Plan_End,Plan_Role,"All employees",Plan_Course,'Training Matrix'!S$6,Plan_Sched,"Window"),0)))</f>
        <v>0</v>
      </c>
      <c r="DW20">
        <f>IF(OR(Q20=0,AM20&gt;0),0,IFERROR(AVERAGEIFS(Plan_End,Plan_Role,People!$D$18,Plan_Course,'Training Matrix'!T$6,Plan_Sched,"Window"),IFERROR(AVERAGEIFS(Plan_End,Plan_Role,"All employees",Plan_Course,'Training Matrix'!T$6,Plan_Sched,"Window"),0)))</f>
        <v>0</v>
      </c>
      <c r="DX20">
        <f>IF(OR(R20=0,AN20&gt;0),0,IFERROR(AVERAGEIFS(Plan_End,Plan_Role,People!$D$18,Plan_Course,'Training Matrix'!U$6,Plan_Sched,"Window"),IFERROR(AVERAGEIFS(Plan_End,Plan_Role,"All employees",Plan_Course,'Training Matrix'!U$6,Plan_Sched,"Window"),0)))</f>
        <v>0</v>
      </c>
      <c r="DY20">
        <f>IF(OR(S20=0,AO20&gt;0),0,IFERROR(AVERAGEIFS(Plan_End,Plan_Role,People!$D$18,Plan_Course,'Training Matrix'!V$6,Plan_Sched,"Window"),IFERROR(AVERAGEIFS(Plan_End,Plan_Role,"All employees",Plan_Course,'Training Matrix'!V$6,Plan_Sched,"Window"),0)))</f>
        <v>0</v>
      </c>
      <c r="DZ20">
        <f>IF(OR(T20=0,AP20&gt;0),0,IFERROR(AVERAGEIFS(Plan_End,Plan_Role,People!$D$18,Plan_Course,'Training Matrix'!W$6,Plan_Sched,"Window"),IFERROR(AVERAGEIFS(Plan_End,Plan_Role,"All employees",Plan_Course,'Training Matrix'!W$6,Plan_Sched,"Window"),0)))</f>
        <v>0</v>
      </c>
      <c r="EA20">
        <f>IF(OR(U20=0,AQ20&gt;0),0,IFERROR(AVERAGEIFS(Plan_End,Plan_Role,People!$D$18,Plan_Course,'Training Matrix'!X$6,Plan_Sched,"Window"),IFERROR(AVERAGEIFS(Plan_End,Plan_Role,"All employees",Plan_Course,'Training Matrix'!X$6,Plan_Sched,"Window"),0)))</f>
        <v>0</v>
      </c>
      <c r="EB20">
        <f>IF(OR(V20=0,AR20&gt;0),0,IFERROR(AVERAGEIFS(Plan_End,Plan_Role,People!$D$18,Plan_Course,'Training Matrix'!Y$6,Plan_Sched,"Window"),IFERROR(AVERAGEIFS(Plan_End,Plan_Role,"All employees",Plan_Course,'Training Matrix'!Y$6,Plan_Sched,"Window"),0)))</f>
        <v>0</v>
      </c>
      <c r="EC20">
        <f>IF(OR(W20=0,AS20&gt;0),0,IFERROR(AVERAGEIFS(Plan_End,Plan_Role,People!$D$18,Plan_Course,'Training Matrix'!Z$6,Plan_Sched,"Window"),IFERROR(AVERAGEIFS(Plan_End,Plan_Role,"All employees",Plan_Course,'Training Matrix'!Z$6,Plan_Sched,"Window"),0)))</f>
        <v>0</v>
      </c>
      <c r="ED20">
        <f>IF(OR(X20=0,AT20&gt;0),0,IFERROR(AVERAGEIFS(Plan_End,Plan_Role,People!$D$18,Plan_Course,'Training Matrix'!AA$6,Plan_Sched,"Window"),IFERROR(AVERAGEIFS(Plan_End,Plan_Role,"All employees",Plan_Course,'Training Matrix'!AA$6,Plan_Sched,"Window"),0)))</f>
        <v>0</v>
      </c>
      <c r="EG20">
        <f>IF(OR(E20=0,AA20&gt;0),0,IFERROR(AVERAGEIFS(Plan_Days,Plan_Role,People!$D$18,Plan_Course,'Training Matrix'!H$6,Plan_Sched,"Within days of hire"),IFERROR(AVERAGEIFS(Plan_Days,Plan_Role,"All employees",Plan_Course,'Training Matrix'!H$6,Plan_Sched,"Within days of hire"),0)))</f>
        <v>0</v>
      </c>
      <c r="EH20">
        <f>IF(OR(F20=0,AB20&gt;0),0,IFERROR(AVERAGEIFS(Plan_Days,Plan_Role,People!$D$18,Plan_Course,'Training Matrix'!I$6,Plan_Sched,"Within days of hire"),IFERROR(AVERAGEIFS(Plan_Days,Plan_Role,"All employees",Plan_Course,'Training Matrix'!I$6,Plan_Sched,"Within days of hire"),0)))</f>
        <v>0</v>
      </c>
      <c r="EI20">
        <f>IF(OR(G20=0,AC20&gt;0),0,IFERROR(AVERAGEIFS(Plan_Days,Plan_Role,People!$D$18,Plan_Course,'Training Matrix'!J$6,Plan_Sched,"Within days of hire"),IFERROR(AVERAGEIFS(Plan_Days,Plan_Role,"All employees",Plan_Course,'Training Matrix'!J$6,Plan_Sched,"Within days of hire"),0)))</f>
        <v>0</v>
      </c>
      <c r="EJ20">
        <f>IF(OR(H20=0,AD20&gt;0),0,IFERROR(AVERAGEIFS(Plan_Days,Plan_Role,People!$D$18,Plan_Course,'Training Matrix'!K$6,Plan_Sched,"Within days of hire"),IFERROR(AVERAGEIFS(Plan_Days,Plan_Role,"All employees",Plan_Course,'Training Matrix'!K$6,Plan_Sched,"Within days of hire"),0)))</f>
        <v>0</v>
      </c>
      <c r="EK20">
        <f>IF(OR(I20=0,AE20&gt;0),0,IFERROR(AVERAGEIFS(Plan_Days,Plan_Role,People!$D$18,Plan_Course,'Training Matrix'!L$6,Plan_Sched,"Within days of hire"),IFERROR(AVERAGEIFS(Plan_Days,Plan_Role,"All employees",Plan_Course,'Training Matrix'!L$6,Plan_Sched,"Within days of hire"),0)))</f>
        <v>0</v>
      </c>
      <c r="EL20">
        <f>IF(OR(J20=0,AF20&gt;0),0,IFERROR(AVERAGEIFS(Plan_Days,Plan_Role,People!$D$18,Plan_Course,'Training Matrix'!M$6,Plan_Sched,"Within days of hire"),IFERROR(AVERAGEIFS(Plan_Days,Plan_Role,"All employees",Plan_Course,'Training Matrix'!M$6,Plan_Sched,"Within days of hire"),0)))</f>
        <v>0</v>
      </c>
      <c r="EM20">
        <f>IF(OR(K20=0,AG20&gt;0),0,IFERROR(AVERAGEIFS(Plan_Days,Plan_Role,People!$D$18,Plan_Course,'Training Matrix'!N$6,Plan_Sched,"Within days of hire"),IFERROR(AVERAGEIFS(Plan_Days,Plan_Role,"All employees",Plan_Course,'Training Matrix'!N$6,Plan_Sched,"Within days of hire"),0)))</f>
        <v>0</v>
      </c>
      <c r="EN20">
        <f>IF(OR(L20=0,AH20&gt;0),0,IFERROR(AVERAGEIFS(Plan_Days,Plan_Role,People!$D$18,Plan_Course,'Training Matrix'!O$6,Plan_Sched,"Within days of hire"),IFERROR(AVERAGEIFS(Plan_Days,Plan_Role,"All employees",Plan_Course,'Training Matrix'!O$6,Plan_Sched,"Within days of hire"),0)))</f>
        <v>0</v>
      </c>
      <c r="EO20">
        <f>IF(OR(M20=0,AI20&gt;0),0,IFERROR(AVERAGEIFS(Plan_Days,Plan_Role,People!$D$18,Plan_Course,'Training Matrix'!P$6,Plan_Sched,"Within days of hire"),IFERROR(AVERAGEIFS(Plan_Days,Plan_Role,"All employees",Plan_Course,'Training Matrix'!P$6,Plan_Sched,"Within days of hire"),0)))</f>
        <v>0</v>
      </c>
      <c r="EP20">
        <f>IF(OR(N20=0,AJ20&gt;0),0,IFERROR(AVERAGEIFS(Plan_Days,Plan_Role,People!$D$18,Plan_Course,'Training Matrix'!Q$6,Plan_Sched,"Within days of hire"),IFERROR(AVERAGEIFS(Plan_Days,Plan_Role,"All employees",Plan_Course,'Training Matrix'!Q$6,Plan_Sched,"Within days of hire"),0)))</f>
        <v>0</v>
      </c>
      <c r="EQ20">
        <f>IF(OR(O20=0,AK20&gt;0),0,IFERROR(AVERAGEIFS(Plan_Days,Plan_Role,People!$D$18,Plan_Course,'Training Matrix'!R$6,Plan_Sched,"Within days of hire"),IFERROR(AVERAGEIFS(Plan_Days,Plan_Role,"All employees",Plan_Course,'Training Matrix'!R$6,Plan_Sched,"Within days of hire"),0)))</f>
        <v>0</v>
      </c>
      <c r="ER20">
        <f>IF(OR(P20=0,AL20&gt;0),0,IFERROR(AVERAGEIFS(Plan_Days,Plan_Role,People!$D$18,Plan_Course,'Training Matrix'!S$6,Plan_Sched,"Within days of hire"),IFERROR(AVERAGEIFS(Plan_Days,Plan_Role,"All employees",Plan_Course,'Training Matrix'!S$6,Plan_Sched,"Within days of hire"),0)))</f>
        <v>0</v>
      </c>
      <c r="ES20">
        <f>IF(OR(Q20=0,AM20&gt;0),0,IFERROR(AVERAGEIFS(Plan_Days,Plan_Role,People!$D$18,Plan_Course,'Training Matrix'!T$6,Plan_Sched,"Within days of hire"),IFERROR(AVERAGEIFS(Plan_Days,Plan_Role,"All employees",Plan_Course,'Training Matrix'!T$6,Plan_Sched,"Within days of hire"),0)))</f>
        <v>0</v>
      </c>
      <c r="ET20">
        <f>IF(OR(R20=0,AN20&gt;0),0,IFERROR(AVERAGEIFS(Plan_Days,Plan_Role,People!$D$18,Plan_Course,'Training Matrix'!U$6,Plan_Sched,"Within days of hire"),IFERROR(AVERAGEIFS(Plan_Days,Plan_Role,"All employees",Plan_Course,'Training Matrix'!U$6,Plan_Sched,"Within days of hire"),0)))</f>
        <v>0</v>
      </c>
      <c r="EU20">
        <f>IF(OR(S20=0,AO20&gt;0),0,IFERROR(AVERAGEIFS(Plan_Days,Plan_Role,People!$D$18,Plan_Course,'Training Matrix'!V$6,Plan_Sched,"Within days of hire"),IFERROR(AVERAGEIFS(Plan_Days,Plan_Role,"All employees",Plan_Course,'Training Matrix'!V$6,Plan_Sched,"Within days of hire"),0)))</f>
        <v>0</v>
      </c>
      <c r="EV20">
        <f>IF(OR(T20=0,AP20&gt;0),0,IFERROR(AVERAGEIFS(Plan_Days,Plan_Role,People!$D$18,Plan_Course,'Training Matrix'!W$6,Plan_Sched,"Within days of hire"),IFERROR(AVERAGEIFS(Plan_Days,Plan_Role,"All employees",Plan_Course,'Training Matrix'!W$6,Plan_Sched,"Within days of hire"),0)))</f>
        <v>0</v>
      </c>
      <c r="EW20">
        <f>IF(OR(U20=0,AQ20&gt;0),0,IFERROR(AVERAGEIFS(Plan_Days,Plan_Role,People!$D$18,Plan_Course,'Training Matrix'!X$6,Plan_Sched,"Within days of hire"),IFERROR(AVERAGEIFS(Plan_Days,Plan_Role,"All employees",Plan_Course,'Training Matrix'!X$6,Plan_Sched,"Within days of hire"),0)))</f>
        <v>0</v>
      </c>
      <c r="EX20">
        <f>IF(OR(V20=0,AR20&gt;0),0,IFERROR(AVERAGEIFS(Plan_Days,Plan_Role,People!$D$18,Plan_Course,'Training Matrix'!Y$6,Plan_Sched,"Within days of hire"),IFERROR(AVERAGEIFS(Plan_Days,Plan_Role,"All employees",Plan_Course,'Training Matrix'!Y$6,Plan_Sched,"Within days of hire"),0)))</f>
        <v>0</v>
      </c>
      <c r="EY20">
        <f>IF(OR(W20=0,AS20&gt;0),0,IFERROR(AVERAGEIFS(Plan_Days,Plan_Role,People!$D$18,Plan_Course,'Training Matrix'!Z$6,Plan_Sched,"Within days of hire"),IFERROR(AVERAGEIFS(Plan_Days,Plan_Role,"All employees",Plan_Course,'Training Matrix'!Z$6,Plan_Sched,"Within days of hire"),0)))</f>
        <v>0</v>
      </c>
      <c r="EZ20">
        <f>IF(OR(X20=0,AT20&gt;0),0,IFERROR(AVERAGEIFS(Plan_Days,Plan_Role,People!$D$18,Plan_Course,'Training Matrix'!AA$6,Plan_Sched,"Within days of hire"),IFERROR(AVERAGEIFS(Plan_Days,Plan_Role,"All employees",Plan_Course,'Training Matrix'!AA$6,Plan_Sched,"Within days of hire"),0)))</f>
        <v>0</v>
      </c>
      <c r="FC20">
        <f>IF(OR(E20=0,AA20&gt;0),0,MAX(IF(AND(People!$F$18&lt;&gt;"",DK20&lt;People!$F$18),0,DK20),IF(AND(People!$F$18&lt;&gt;"",EG20&gt;0),People!$F$18+EG20,0)))</f>
        <v>0</v>
      </c>
      <c r="FD20">
        <f>IF(OR(F20=0,AB20&gt;0),0,MAX(IF(AND(People!$F$18&lt;&gt;"",DL20&lt;People!$F$18),0,DL20),IF(AND(People!$F$18&lt;&gt;"",EH20&gt;0),People!$F$18+EH20,0)))</f>
        <v>0</v>
      </c>
      <c r="FE20">
        <f>IF(OR(G20=0,AC20&gt;0),0,MAX(IF(AND(People!$F$18&lt;&gt;"",DM20&lt;People!$F$18),0,DM20),IF(AND(People!$F$18&lt;&gt;"",EI20&gt;0),People!$F$18+EI20,0)))</f>
        <v>0</v>
      </c>
      <c r="FF20">
        <f>IF(OR(H20=0,AD20&gt;0),0,MAX(IF(AND(People!$F$18&lt;&gt;"",DN20&lt;People!$F$18),0,DN20),IF(AND(People!$F$18&lt;&gt;"",EJ20&gt;0),People!$F$18+EJ20,0)))</f>
        <v>0</v>
      </c>
      <c r="FG20">
        <f>IF(OR(I20=0,AE20&gt;0),0,MAX(IF(AND(People!$F$18&lt;&gt;"",DO20&lt;People!$F$18),0,DO20),IF(AND(People!$F$18&lt;&gt;"",EK20&gt;0),People!$F$18+EK20,0)))</f>
        <v>0</v>
      </c>
      <c r="FH20">
        <f>IF(OR(J20=0,AF20&gt;0),0,MAX(IF(AND(People!$F$18&lt;&gt;"",DP20&lt;People!$F$18),0,DP20),IF(AND(People!$F$18&lt;&gt;"",EL20&gt;0),People!$F$18+EL20,0)))</f>
        <v>0</v>
      </c>
      <c r="FI20">
        <f>IF(OR(K20=0,AG20&gt;0),0,MAX(IF(AND(People!$F$18&lt;&gt;"",DQ20&lt;People!$F$18),0,DQ20),IF(AND(People!$F$18&lt;&gt;"",EM20&gt;0),People!$F$18+EM20,0)))</f>
        <v>0</v>
      </c>
      <c r="FJ20">
        <f>IF(OR(L20=0,AH20&gt;0),0,MAX(IF(AND(People!$F$18&lt;&gt;"",DR20&lt;People!$F$18),0,DR20),IF(AND(People!$F$18&lt;&gt;"",EN20&gt;0),People!$F$18+EN20,0)))</f>
        <v>0</v>
      </c>
      <c r="FK20">
        <f>IF(OR(M20=0,AI20&gt;0),0,MAX(IF(AND(People!$F$18&lt;&gt;"",DS20&lt;People!$F$18),0,DS20),IF(AND(People!$F$18&lt;&gt;"",EO20&gt;0),People!$F$18+EO20,0)))</f>
        <v>0</v>
      </c>
      <c r="FL20">
        <f>IF(OR(N20=0,AJ20&gt;0),0,MAX(IF(AND(People!$F$18&lt;&gt;"",DT20&lt;People!$F$18),0,DT20),IF(AND(People!$F$18&lt;&gt;"",EP20&gt;0),People!$F$18+EP20,0)))</f>
        <v>0</v>
      </c>
      <c r="FM20">
        <f>IF(OR(O20=0,AK20&gt;0),0,MAX(IF(AND(People!$F$18&lt;&gt;"",DU20&lt;People!$F$18),0,DU20),IF(AND(People!$F$18&lt;&gt;"",EQ20&gt;0),People!$F$18+EQ20,0)))</f>
        <v>0</v>
      </c>
      <c r="FN20">
        <f>IF(OR(P20=0,AL20&gt;0),0,MAX(IF(AND(People!$F$18&lt;&gt;"",DV20&lt;People!$F$18),0,DV20),IF(AND(People!$F$18&lt;&gt;"",ER20&gt;0),People!$F$18+ER20,0)))</f>
        <v>0</v>
      </c>
      <c r="FO20">
        <f>IF(OR(Q20=0,AM20&gt;0),0,MAX(IF(AND(People!$F$18&lt;&gt;"",DW20&lt;People!$F$18),0,DW20),IF(AND(People!$F$18&lt;&gt;"",ES20&gt;0),People!$F$18+ES20,0)))</f>
        <v>0</v>
      </c>
      <c r="FP20">
        <f>IF(OR(R20=0,AN20&gt;0),0,MAX(IF(AND(People!$F$18&lt;&gt;"",DX20&lt;People!$F$18),0,DX20),IF(AND(People!$F$18&lt;&gt;"",ET20&gt;0),People!$F$18+ET20,0)))</f>
        <v>0</v>
      </c>
      <c r="FQ20">
        <f>IF(OR(S20=0,AO20&gt;0),0,MAX(IF(AND(People!$F$18&lt;&gt;"",DY20&lt;People!$F$18),0,DY20),IF(AND(People!$F$18&lt;&gt;"",EU20&gt;0),People!$F$18+EU20,0)))</f>
        <v>0</v>
      </c>
      <c r="FR20">
        <f>IF(OR(T20=0,AP20&gt;0),0,MAX(IF(AND(People!$F$18&lt;&gt;"",DZ20&lt;People!$F$18),0,DZ20),IF(AND(People!$F$18&lt;&gt;"",EV20&gt;0),People!$F$18+EV20,0)))</f>
        <v>0</v>
      </c>
      <c r="FS20">
        <f>IF(OR(U20=0,AQ20&gt;0),0,MAX(IF(AND(People!$F$18&lt;&gt;"",EA20&lt;People!$F$18),0,EA20),IF(AND(People!$F$18&lt;&gt;"",EW20&gt;0),People!$F$18+EW20,0)))</f>
        <v>0</v>
      </c>
      <c r="FT20">
        <f>IF(OR(V20=0,AR20&gt;0),0,MAX(IF(AND(People!$F$18&lt;&gt;"",EB20&lt;People!$F$18),0,EB20),IF(AND(People!$F$18&lt;&gt;"",EX20&gt;0),People!$F$18+EX20,0)))</f>
        <v>0</v>
      </c>
      <c r="FU20">
        <f>IF(OR(W20=0,AS20&gt;0),0,MAX(IF(AND(People!$F$18&lt;&gt;"",EC20&lt;People!$F$18),0,EC20),IF(AND(People!$F$18&lt;&gt;"",EY20&gt;0),People!$F$18+EY20,0)))</f>
        <v>0</v>
      </c>
      <c r="FV20">
        <f>IF(OR(X20=0,AT20&gt;0),0,MAX(IF(AND(People!$F$18&lt;&gt;"",ED20&lt;People!$F$18),0,ED20),IF(AND(People!$F$18&lt;&gt;"",EZ20&gt;0),People!$F$18+EZ20,0)))</f>
        <v>0</v>
      </c>
    </row>
    <row r="21" spans="5:178" x14ac:dyDescent="0.3">
      <c r="E21">
        <f>IF(OR(People!$A$19="",'Training Matrix'!H$6=""),0,COUNTIFS(Plan_Role,People!$D$19,Plan_Course,'Training Matrix'!H$6)+COUNTIFS(Plan_Role,"All employees",Plan_Course,'Training Matrix'!H$6))</f>
        <v>0</v>
      </c>
      <c r="F21">
        <f>IF(OR(People!$A$19="",'Training Matrix'!I$6=""),0,COUNTIFS(Plan_Role,People!$D$19,Plan_Course,'Training Matrix'!I$6)+COUNTIFS(Plan_Role,"All employees",Plan_Course,'Training Matrix'!I$6))</f>
        <v>0</v>
      </c>
      <c r="G21">
        <f>IF(OR(People!$A$19="",'Training Matrix'!J$6=""),0,COUNTIFS(Plan_Role,People!$D$19,Plan_Course,'Training Matrix'!J$6)+COUNTIFS(Plan_Role,"All employees",Plan_Course,'Training Matrix'!J$6))</f>
        <v>0</v>
      </c>
      <c r="H21">
        <f>IF(OR(People!$A$19="",'Training Matrix'!K$6=""),0,COUNTIFS(Plan_Role,People!$D$19,Plan_Course,'Training Matrix'!K$6)+COUNTIFS(Plan_Role,"All employees",Plan_Course,'Training Matrix'!K$6))</f>
        <v>0</v>
      </c>
      <c r="I21">
        <f>IF(OR(People!$A$19="",'Training Matrix'!L$6=""),0,COUNTIFS(Plan_Role,People!$D$19,Plan_Course,'Training Matrix'!L$6)+COUNTIFS(Plan_Role,"All employees",Plan_Course,'Training Matrix'!L$6))</f>
        <v>0</v>
      </c>
      <c r="J21">
        <f>IF(OR(People!$A$19="",'Training Matrix'!M$6=""),0,COUNTIFS(Plan_Role,People!$D$19,Plan_Course,'Training Matrix'!M$6)+COUNTIFS(Plan_Role,"All employees",Plan_Course,'Training Matrix'!M$6))</f>
        <v>0</v>
      </c>
      <c r="K21">
        <f>IF(OR(People!$A$19="",'Training Matrix'!N$6=""),0,COUNTIFS(Plan_Role,People!$D$19,Plan_Course,'Training Matrix'!N$6)+COUNTIFS(Plan_Role,"All employees",Plan_Course,'Training Matrix'!N$6))</f>
        <v>0</v>
      </c>
      <c r="L21">
        <f>IF(OR(People!$A$19="",'Training Matrix'!O$6=""),0,COUNTIFS(Plan_Role,People!$D$19,Plan_Course,'Training Matrix'!O$6)+COUNTIFS(Plan_Role,"All employees",Plan_Course,'Training Matrix'!O$6))</f>
        <v>0</v>
      </c>
      <c r="M21">
        <f>IF(OR(People!$A$19="",'Training Matrix'!P$6=""),0,COUNTIFS(Plan_Role,People!$D$19,Plan_Course,'Training Matrix'!P$6)+COUNTIFS(Plan_Role,"All employees",Plan_Course,'Training Matrix'!P$6))</f>
        <v>0</v>
      </c>
      <c r="N21">
        <f>IF(OR(People!$A$19="",'Training Matrix'!Q$6=""),0,COUNTIFS(Plan_Role,People!$D$19,Plan_Course,'Training Matrix'!Q$6)+COUNTIFS(Plan_Role,"All employees",Plan_Course,'Training Matrix'!Q$6))</f>
        <v>0</v>
      </c>
      <c r="O21">
        <f>IF(OR(People!$A$19="",'Training Matrix'!R$6=""),0,COUNTIFS(Plan_Role,People!$D$19,Plan_Course,'Training Matrix'!R$6)+COUNTIFS(Plan_Role,"All employees",Plan_Course,'Training Matrix'!R$6))</f>
        <v>0</v>
      </c>
      <c r="P21">
        <f>IF(OR(People!$A$19="",'Training Matrix'!S$6=""),0,COUNTIFS(Plan_Role,People!$D$19,Plan_Course,'Training Matrix'!S$6)+COUNTIFS(Plan_Role,"All employees",Plan_Course,'Training Matrix'!S$6))</f>
        <v>0</v>
      </c>
      <c r="Q21">
        <f>IF(OR(People!$A$19="",'Training Matrix'!T$6=""),0,COUNTIFS(Plan_Role,People!$D$19,Plan_Course,'Training Matrix'!T$6)+COUNTIFS(Plan_Role,"All employees",Plan_Course,'Training Matrix'!T$6))</f>
        <v>0</v>
      </c>
      <c r="R21">
        <f>IF(OR(People!$A$19="",'Training Matrix'!U$6=""),0,COUNTIFS(Plan_Role,People!$D$19,Plan_Course,'Training Matrix'!U$6)+COUNTIFS(Plan_Role,"All employees",Plan_Course,'Training Matrix'!U$6))</f>
        <v>0</v>
      </c>
      <c r="S21">
        <f>IF(OR(People!$A$19="",'Training Matrix'!V$6=""),0,COUNTIFS(Plan_Role,People!$D$19,Plan_Course,'Training Matrix'!V$6)+COUNTIFS(Plan_Role,"All employees",Plan_Course,'Training Matrix'!V$6))</f>
        <v>0</v>
      </c>
      <c r="T21">
        <f>IF(OR(People!$A$19="",'Training Matrix'!W$6=""),0,COUNTIFS(Plan_Role,People!$D$19,Plan_Course,'Training Matrix'!W$6)+COUNTIFS(Plan_Role,"All employees",Plan_Course,'Training Matrix'!W$6))</f>
        <v>0</v>
      </c>
      <c r="U21">
        <f>IF(OR(People!$A$19="",'Training Matrix'!X$6=""),0,COUNTIFS(Plan_Role,People!$D$19,Plan_Course,'Training Matrix'!X$6)+COUNTIFS(Plan_Role,"All employees",Plan_Course,'Training Matrix'!X$6))</f>
        <v>0</v>
      </c>
      <c r="V21">
        <f>IF(OR(People!$A$19="",'Training Matrix'!Y$6=""),0,COUNTIFS(Plan_Role,People!$D$19,Plan_Course,'Training Matrix'!Y$6)+COUNTIFS(Plan_Role,"All employees",Plan_Course,'Training Matrix'!Y$6))</f>
        <v>0</v>
      </c>
      <c r="W21">
        <f>IF(OR(People!$A$19="",'Training Matrix'!Z$6=""),0,COUNTIFS(Plan_Role,People!$D$19,Plan_Course,'Training Matrix'!Z$6)+COUNTIFS(Plan_Role,"All employees",Plan_Course,'Training Matrix'!Z$6))</f>
        <v>0</v>
      </c>
      <c r="X21">
        <f>IF(OR(People!$A$19="",'Training Matrix'!AA$6=""),0,COUNTIFS(Plan_Role,People!$D$19,Plan_Course,'Training Matrix'!AA$6)+COUNTIFS(Plan_Role,"All employees",Plan_Course,'Training Matrix'!AA$6))</f>
        <v>0</v>
      </c>
      <c r="AA21">
        <f>IF(E21=0,0,COUNTIFS(Rec_Emp,People!$A$19,Rec_Course,'Training Matrix'!H$6,Rec_Done,1))</f>
        <v>0</v>
      </c>
      <c r="AB21">
        <f>IF(F21=0,0,COUNTIFS(Rec_Emp,People!$A$19,Rec_Course,'Training Matrix'!I$6,Rec_Done,1))</f>
        <v>0</v>
      </c>
      <c r="AC21">
        <f>IF(G21=0,0,COUNTIFS(Rec_Emp,People!$A$19,Rec_Course,'Training Matrix'!J$6,Rec_Done,1))</f>
        <v>0</v>
      </c>
      <c r="AD21">
        <f>IF(H21=0,0,COUNTIFS(Rec_Emp,People!$A$19,Rec_Course,'Training Matrix'!K$6,Rec_Done,1))</f>
        <v>0</v>
      </c>
      <c r="AE21">
        <f>IF(I21=0,0,COUNTIFS(Rec_Emp,People!$A$19,Rec_Course,'Training Matrix'!L$6,Rec_Done,1))</f>
        <v>0</v>
      </c>
      <c r="AF21">
        <f>IF(J21=0,0,COUNTIFS(Rec_Emp,People!$A$19,Rec_Course,'Training Matrix'!M$6,Rec_Done,1))</f>
        <v>0</v>
      </c>
      <c r="AG21">
        <f>IF(K21=0,0,COUNTIFS(Rec_Emp,People!$A$19,Rec_Course,'Training Matrix'!N$6,Rec_Done,1))</f>
        <v>0</v>
      </c>
      <c r="AH21">
        <f>IF(L21=0,0,COUNTIFS(Rec_Emp,People!$A$19,Rec_Course,'Training Matrix'!O$6,Rec_Done,1))</f>
        <v>0</v>
      </c>
      <c r="AI21">
        <f>IF(M21=0,0,COUNTIFS(Rec_Emp,People!$A$19,Rec_Course,'Training Matrix'!P$6,Rec_Done,1))</f>
        <v>0</v>
      </c>
      <c r="AJ21">
        <f>IF(N21=0,0,COUNTIFS(Rec_Emp,People!$A$19,Rec_Course,'Training Matrix'!Q$6,Rec_Done,1))</f>
        <v>0</v>
      </c>
      <c r="AK21">
        <f>IF(O21=0,0,COUNTIFS(Rec_Emp,People!$A$19,Rec_Course,'Training Matrix'!R$6,Rec_Done,1))</f>
        <v>0</v>
      </c>
      <c r="AL21">
        <f>IF(P21=0,0,COUNTIFS(Rec_Emp,People!$A$19,Rec_Course,'Training Matrix'!S$6,Rec_Done,1))</f>
        <v>0</v>
      </c>
      <c r="AM21">
        <f>IF(Q21=0,0,COUNTIFS(Rec_Emp,People!$A$19,Rec_Course,'Training Matrix'!T$6,Rec_Done,1))</f>
        <v>0</v>
      </c>
      <c r="AN21">
        <f>IF(R21=0,0,COUNTIFS(Rec_Emp,People!$A$19,Rec_Course,'Training Matrix'!U$6,Rec_Done,1))</f>
        <v>0</v>
      </c>
      <c r="AO21">
        <f>IF(S21=0,0,COUNTIFS(Rec_Emp,People!$A$19,Rec_Course,'Training Matrix'!V$6,Rec_Done,1))</f>
        <v>0</v>
      </c>
      <c r="AP21">
        <f>IF(T21=0,0,COUNTIFS(Rec_Emp,People!$A$19,Rec_Course,'Training Matrix'!W$6,Rec_Done,1))</f>
        <v>0</v>
      </c>
      <c r="AQ21">
        <f>IF(U21=0,0,COUNTIFS(Rec_Emp,People!$A$19,Rec_Course,'Training Matrix'!X$6,Rec_Done,1))</f>
        <v>0</v>
      </c>
      <c r="AR21">
        <f>IF(V21=0,0,COUNTIFS(Rec_Emp,People!$A$19,Rec_Course,'Training Matrix'!Y$6,Rec_Done,1))</f>
        <v>0</v>
      </c>
      <c r="AS21">
        <f>IF(W21=0,0,COUNTIFS(Rec_Emp,People!$A$19,Rec_Course,'Training Matrix'!Z$6,Rec_Done,1))</f>
        <v>0</v>
      </c>
      <c r="AT21">
        <f>IF(X21=0,0,COUNTIFS(Rec_Emp,People!$A$19,Rec_Course,'Training Matrix'!AA$6,Rec_Done,1))</f>
        <v>0</v>
      </c>
      <c r="AW21">
        <f ca="1">IF(AA21=0,0,COUNTIFS(Rec_Emp,People!$A$19,Rec_Course,'Training Matrix'!H$6,Rec_Done,1,Rec_Exp,"&gt;="&amp;TODAY()))</f>
        <v>0</v>
      </c>
      <c r="AX21">
        <f ca="1">IF(AB21=0,0,COUNTIFS(Rec_Emp,People!$A$19,Rec_Course,'Training Matrix'!I$6,Rec_Done,1,Rec_Exp,"&gt;="&amp;TODAY()))</f>
        <v>0</v>
      </c>
      <c r="AY21">
        <f ca="1">IF(AC21=0,0,COUNTIFS(Rec_Emp,People!$A$19,Rec_Course,'Training Matrix'!J$6,Rec_Done,1,Rec_Exp,"&gt;="&amp;TODAY()))</f>
        <v>0</v>
      </c>
      <c r="AZ21">
        <f ca="1">IF(AD21=0,0,COUNTIFS(Rec_Emp,People!$A$19,Rec_Course,'Training Matrix'!K$6,Rec_Done,1,Rec_Exp,"&gt;="&amp;TODAY()))</f>
        <v>0</v>
      </c>
      <c r="BA21">
        <f ca="1">IF(AE21=0,0,COUNTIFS(Rec_Emp,People!$A$19,Rec_Course,'Training Matrix'!L$6,Rec_Done,1,Rec_Exp,"&gt;="&amp;TODAY()))</f>
        <v>0</v>
      </c>
      <c r="BB21">
        <f ca="1">IF(AF21=0,0,COUNTIFS(Rec_Emp,People!$A$19,Rec_Course,'Training Matrix'!M$6,Rec_Done,1,Rec_Exp,"&gt;="&amp;TODAY()))</f>
        <v>0</v>
      </c>
      <c r="BC21">
        <f ca="1">IF(AG21=0,0,COUNTIFS(Rec_Emp,People!$A$19,Rec_Course,'Training Matrix'!N$6,Rec_Done,1,Rec_Exp,"&gt;="&amp;TODAY()))</f>
        <v>0</v>
      </c>
      <c r="BD21">
        <f ca="1">IF(AH21=0,0,COUNTIFS(Rec_Emp,People!$A$19,Rec_Course,'Training Matrix'!O$6,Rec_Done,1,Rec_Exp,"&gt;="&amp;TODAY()))</f>
        <v>0</v>
      </c>
      <c r="BE21">
        <f ca="1">IF(AI21=0,0,COUNTIFS(Rec_Emp,People!$A$19,Rec_Course,'Training Matrix'!P$6,Rec_Done,1,Rec_Exp,"&gt;="&amp;TODAY()))</f>
        <v>0</v>
      </c>
      <c r="BF21">
        <f ca="1">IF(AJ21=0,0,COUNTIFS(Rec_Emp,People!$A$19,Rec_Course,'Training Matrix'!Q$6,Rec_Done,1,Rec_Exp,"&gt;="&amp;TODAY()))</f>
        <v>0</v>
      </c>
      <c r="BG21">
        <f ca="1">IF(AK21=0,0,COUNTIFS(Rec_Emp,People!$A$19,Rec_Course,'Training Matrix'!R$6,Rec_Done,1,Rec_Exp,"&gt;="&amp;TODAY()))</f>
        <v>0</v>
      </c>
      <c r="BH21">
        <f ca="1">IF(AL21=0,0,COUNTIFS(Rec_Emp,People!$A$19,Rec_Course,'Training Matrix'!S$6,Rec_Done,1,Rec_Exp,"&gt;="&amp;TODAY()))</f>
        <v>0</v>
      </c>
      <c r="BI21">
        <f ca="1">IF(AM21=0,0,COUNTIFS(Rec_Emp,People!$A$19,Rec_Course,'Training Matrix'!T$6,Rec_Done,1,Rec_Exp,"&gt;="&amp;TODAY()))</f>
        <v>0</v>
      </c>
      <c r="BJ21">
        <f ca="1">IF(AN21=0,0,COUNTIFS(Rec_Emp,People!$A$19,Rec_Course,'Training Matrix'!U$6,Rec_Done,1,Rec_Exp,"&gt;="&amp;TODAY()))</f>
        <v>0</v>
      </c>
      <c r="BK21">
        <f ca="1">IF(AO21=0,0,COUNTIFS(Rec_Emp,People!$A$19,Rec_Course,'Training Matrix'!V$6,Rec_Done,1,Rec_Exp,"&gt;="&amp;TODAY()))</f>
        <v>0</v>
      </c>
      <c r="BL21">
        <f ca="1">IF(AP21=0,0,COUNTIFS(Rec_Emp,People!$A$19,Rec_Course,'Training Matrix'!W$6,Rec_Done,1,Rec_Exp,"&gt;="&amp;TODAY()))</f>
        <v>0</v>
      </c>
      <c r="BM21">
        <f ca="1">IF(AQ21=0,0,COUNTIFS(Rec_Emp,People!$A$19,Rec_Course,'Training Matrix'!X$6,Rec_Done,1,Rec_Exp,"&gt;="&amp;TODAY()))</f>
        <v>0</v>
      </c>
      <c r="BN21">
        <f ca="1">IF(AR21=0,0,COUNTIFS(Rec_Emp,People!$A$19,Rec_Course,'Training Matrix'!Y$6,Rec_Done,1,Rec_Exp,"&gt;="&amp;TODAY()))</f>
        <v>0</v>
      </c>
      <c r="BO21">
        <f ca="1">IF(AS21=0,0,COUNTIFS(Rec_Emp,People!$A$19,Rec_Course,'Training Matrix'!Z$6,Rec_Done,1,Rec_Exp,"&gt;="&amp;TODAY()))</f>
        <v>0</v>
      </c>
      <c r="BP21">
        <f ca="1">IF(AT21=0,0,COUNTIFS(Rec_Emp,People!$A$19,Rec_Course,'Training Matrix'!AA$6,Rec_Done,1,Rec_Exp,"&gt;="&amp;TODAY()))</f>
        <v>0</v>
      </c>
      <c r="BS21">
        <f ca="1">IF(AW21=0,0,COUNTIFS(Rec_Emp,People!$A$19,Rec_Course,'Training Matrix'!H$6,Rec_Done,1,Rec_Exp,"&gt;"&amp;(TODAY()+WarnDays)))</f>
        <v>0</v>
      </c>
      <c r="BT21">
        <f ca="1">IF(AX21=0,0,COUNTIFS(Rec_Emp,People!$A$19,Rec_Course,'Training Matrix'!I$6,Rec_Done,1,Rec_Exp,"&gt;"&amp;(TODAY()+WarnDays)))</f>
        <v>0</v>
      </c>
      <c r="BU21">
        <f ca="1">IF(AY21=0,0,COUNTIFS(Rec_Emp,People!$A$19,Rec_Course,'Training Matrix'!J$6,Rec_Done,1,Rec_Exp,"&gt;"&amp;(TODAY()+WarnDays)))</f>
        <v>0</v>
      </c>
      <c r="BV21">
        <f ca="1">IF(AZ21=0,0,COUNTIFS(Rec_Emp,People!$A$19,Rec_Course,'Training Matrix'!K$6,Rec_Done,1,Rec_Exp,"&gt;"&amp;(TODAY()+WarnDays)))</f>
        <v>0</v>
      </c>
      <c r="BW21">
        <f ca="1">IF(BA21=0,0,COUNTIFS(Rec_Emp,People!$A$19,Rec_Course,'Training Matrix'!L$6,Rec_Done,1,Rec_Exp,"&gt;"&amp;(TODAY()+WarnDays)))</f>
        <v>0</v>
      </c>
      <c r="BX21">
        <f ca="1">IF(BB21=0,0,COUNTIFS(Rec_Emp,People!$A$19,Rec_Course,'Training Matrix'!M$6,Rec_Done,1,Rec_Exp,"&gt;"&amp;(TODAY()+WarnDays)))</f>
        <v>0</v>
      </c>
      <c r="BY21">
        <f ca="1">IF(BC21=0,0,COUNTIFS(Rec_Emp,People!$A$19,Rec_Course,'Training Matrix'!N$6,Rec_Done,1,Rec_Exp,"&gt;"&amp;(TODAY()+WarnDays)))</f>
        <v>0</v>
      </c>
      <c r="BZ21">
        <f ca="1">IF(BD21=0,0,COUNTIFS(Rec_Emp,People!$A$19,Rec_Course,'Training Matrix'!O$6,Rec_Done,1,Rec_Exp,"&gt;"&amp;(TODAY()+WarnDays)))</f>
        <v>0</v>
      </c>
      <c r="CA21">
        <f ca="1">IF(BE21=0,0,COUNTIFS(Rec_Emp,People!$A$19,Rec_Course,'Training Matrix'!P$6,Rec_Done,1,Rec_Exp,"&gt;"&amp;(TODAY()+WarnDays)))</f>
        <v>0</v>
      </c>
      <c r="CB21">
        <f ca="1">IF(BF21=0,0,COUNTIFS(Rec_Emp,People!$A$19,Rec_Course,'Training Matrix'!Q$6,Rec_Done,1,Rec_Exp,"&gt;"&amp;(TODAY()+WarnDays)))</f>
        <v>0</v>
      </c>
      <c r="CC21">
        <f ca="1">IF(BG21=0,0,COUNTIFS(Rec_Emp,People!$A$19,Rec_Course,'Training Matrix'!R$6,Rec_Done,1,Rec_Exp,"&gt;"&amp;(TODAY()+WarnDays)))</f>
        <v>0</v>
      </c>
      <c r="CD21">
        <f ca="1">IF(BH21=0,0,COUNTIFS(Rec_Emp,People!$A$19,Rec_Course,'Training Matrix'!S$6,Rec_Done,1,Rec_Exp,"&gt;"&amp;(TODAY()+WarnDays)))</f>
        <v>0</v>
      </c>
      <c r="CE21">
        <f ca="1">IF(BI21=0,0,COUNTIFS(Rec_Emp,People!$A$19,Rec_Course,'Training Matrix'!T$6,Rec_Done,1,Rec_Exp,"&gt;"&amp;(TODAY()+WarnDays)))</f>
        <v>0</v>
      </c>
      <c r="CF21">
        <f ca="1">IF(BJ21=0,0,COUNTIFS(Rec_Emp,People!$A$19,Rec_Course,'Training Matrix'!U$6,Rec_Done,1,Rec_Exp,"&gt;"&amp;(TODAY()+WarnDays)))</f>
        <v>0</v>
      </c>
      <c r="CG21">
        <f ca="1">IF(BK21=0,0,COUNTIFS(Rec_Emp,People!$A$19,Rec_Course,'Training Matrix'!V$6,Rec_Done,1,Rec_Exp,"&gt;"&amp;(TODAY()+WarnDays)))</f>
        <v>0</v>
      </c>
      <c r="CH21">
        <f ca="1">IF(BL21=0,0,COUNTIFS(Rec_Emp,People!$A$19,Rec_Course,'Training Matrix'!W$6,Rec_Done,1,Rec_Exp,"&gt;"&amp;(TODAY()+WarnDays)))</f>
        <v>0</v>
      </c>
      <c r="CI21">
        <f ca="1">IF(BM21=0,0,COUNTIFS(Rec_Emp,People!$A$19,Rec_Course,'Training Matrix'!X$6,Rec_Done,1,Rec_Exp,"&gt;"&amp;(TODAY()+WarnDays)))</f>
        <v>0</v>
      </c>
      <c r="CJ21">
        <f ca="1">IF(BN21=0,0,COUNTIFS(Rec_Emp,People!$A$19,Rec_Course,'Training Matrix'!Y$6,Rec_Done,1,Rec_Exp,"&gt;"&amp;(TODAY()+WarnDays)))</f>
        <v>0</v>
      </c>
      <c r="CK21">
        <f ca="1">IF(BO21=0,0,COUNTIFS(Rec_Emp,People!$A$19,Rec_Course,'Training Matrix'!Z$6,Rec_Done,1,Rec_Exp,"&gt;"&amp;(TODAY()+WarnDays)))</f>
        <v>0</v>
      </c>
      <c r="CL21">
        <f ca="1">IF(BP21=0,0,COUNTIFS(Rec_Emp,People!$A$19,Rec_Course,'Training Matrix'!AA$6,Rec_Done,1,Rec_Exp,"&gt;"&amp;(TODAY()+WarnDays)))</f>
        <v>0</v>
      </c>
      <c r="CO21">
        <f>IF(OR(E21=0,AA21&gt;0),0,COUNTIFS(Rec_Emp,People!$A$19,Rec_Course,'Training Matrix'!H$6,Rec_Result,"Fail"))</f>
        <v>0</v>
      </c>
      <c r="CP21">
        <f>IF(OR(F21=0,AB21&gt;0),0,COUNTIFS(Rec_Emp,People!$A$19,Rec_Course,'Training Matrix'!I$6,Rec_Result,"Fail"))</f>
        <v>0</v>
      </c>
      <c r="CQ21">
        <f>IF(OR(G21=0,AC21&gt;0),0,COUNTIFS(Rec_Emp,People!$A$19,Rec_Course,'Training Matrix'!J$6,Rec_Result,"Fail"))</f>
        <v>0</v>
      </c>
      <c r="CR21">
        <f>IF(OR(H21=0,AD21&gt;0),0,COUNTIFS(Rec_Emp,People!$A$19,Rec_Course,'Training Matrix'!K$6,Rec_Result,"Fail"))</f>
        <v>0</v>
      </c>
      <c r="CS21">
        <f>IF(OR(I21=0,AE21&gt;0),0,COUNTIFS(Rec_Emp,People!$A$19,Rec_Course,'Training Matrix'!L$6,Rec_Result,"Fail"))</f>
        <v>0</v>
      </c>
      <c r="CT21">
        <f>IF(OR(J21=0,AF21&gt;0),0,COUNTIFS(Rec_Emp,People!$A$19,Rec_Course,'Training Matrix'!M$6,Rec_Result,"Fail"))</f>
        <v>0</v>
      </c>
      <c r="CU21">
        <f>IF(OR(K21=0,AG21&gt;0),0,COUNTIFS(Rec_Emp,People!$A$19,Rec_Course,'Training Matrix'!N$6,Rec_Result,"Fail"))</f>
        <v>0</v>
      </c>
      <c r="CV21">
        <f>IF(OR(L21=0,AH21&gt;0),0,COUNTIFS(Rec_Emp,People!$A$19,Rec_Course,'Training Matrix'!O$6,Rec_Result,"Fail"))</f>
        <v>0</v>
      </c>
      <c r="CW21">
        <f>IF(OR(M21=0,AI21&gt;0),0,COUNTIFS(Rec_Emp,People!$A$19,Rec_Course,'Training Matrix'!P$6,Rec_Result,"Fail"))</f>
        <v>0</v>
      </c>
      <c r="CX21">
        <f>IF(OR(N21=0,AJ21&gt;0),0,COUNTIFS(Rec_Emp,People!$A$19,Rec_Course,'Training Matrix'!Q$6,Rec_Result,"Fail"))</f>
        <v>0</v>
      </c>
      <c r="CY21">
        <f>IF(OR(O21=0,AK21&gt;0),0,COUNTIFS(Rec_Emp,People!$A$19,Rec_Course,'Training Matrix'!R$6,Rec_Result,"Fail"))</f>
        <v>0</v>
      </c>
      <c r="CZ21">
        <f>IF(OR(P21=0,AL21&gt;0),0,COUNTIFS(Rec_Emp,People!$A$19,Rec_Course,'Training Matrix'!S$6,Rec_Result,"Fail"))</f>
        <v>0</v>
      </c>
      <c r="DA21">
        <f>IF(OR(Q21=0,AM21&gt;0),0,COUNTIFS(Rec_Emp,People!$A$19,Rec_Course,'Training Matrix'!T$6,Rec_Result,"Fail"))</f>
        <v>0</v>
      </c>
      <c r="DB21">
        <f>IF(OR(R21=0,AN21&gt;0),0,COUNTIFS(Rec_Emp,People!$A$19,Rec_Course,'Training Matrix'!U$6,Rec_Result,"Fail"))</f>
        <v>0</v>
      </c>
      <c r="DC21">
        <f>IF(OR(S21=0,AO21&gt;0),0,COUNTIFS(Rec_Emp,People!$A$19,Rec_Course,'Training Matrix'!V$6,Rec_Result,"Fail"))</f>
        <v>0</v>
      </c>
      <c r="DD21">
        <f>IF(OR(T21=0,AP21&gt;0),0,COUNTIFS(Rec_Emp,People!$A$19,Rec_Course,'Training Matrix'!W$6,Rec_Result,"Fail"))</f>
        <v>0</v>
      </c>
      <c r="DE21">
        <f>IF(OR(U21=0,AQ21&gt;0),0,COUNTIFS(Rec_Emp,People!$A$19,Rec_Course,'Training Matrix'!X$6,Rec_Result,"Fail"))</f>
        <v>0</v>
      </c>
      <c r="DF21">
        <f>IF(OR(V21=0,AR21&gt;0),0,COUNTIFS(Rec_Emp,People!$A$19,Rec_Course,'Training Matrix'!Y$6,Rec_Result,"Fail"))</f>
        <v>0</v>
      </c>
      <c r="DG21">
        <f>IF(OR(W21=0,AS21&gt;0),0,COUNTIFS(Rec_Emp,People!$A$19,Rec_Course,'Training Matrix'!Z$6,Rec_Result,"Fail"))</f>
        <v>0</v>
      </c>
      <c r="DH21">
        <f>IF(OR(X21=0,AT21&gt;0),0,COUNTIFS(Rec_Emp,People!$A$19,Rec_Course,'Training Matrix'!AA$6,Rec_Result,"Fail"))</f>
        <v>0</v>
      </c>
      <c r="DK21">
        <f>IF(OR(E21=0,AA21&gt;0),0,IFERROR(AVERAGEIFS(Plan_End,Plan_Role,People!$D$19,Plan_Course,'Training Matrix'!H$6,Plan_Sched,"Window"),IFERROR(AVERAGEIFS(Plan_End,Plan_Role,"All employees",Plan_Course,'Training Matrix'!H$6,Plan_Sched,"Window"),0)))</f>
        <v>0</v>
      </c>
      <c r="DL21">
        <f>IF(OR(F21=0,AB21&gt;0),0,IFERROR(AVERAGEIFS(Plan_End,Plan_Role,People!$D$19,Plan_Course,'Training Matrix'!I$6,Plan_Sched,"Window"),IFERROR(AVERAGEIFS(Plan_End,Plan_Role,"All employees",Plan_Course,'Training Matrix'!I$6,Plan_Sched,"Window"),0)))</f>
        <v>0</v>
      </c>
      <c r="DM21">
        <f>IF(OR(G21=0,AC21&gt;0),0,IFERROR(AVERAGEIFS(Plan_End,Plan_Role,People!$D$19,Plan_Course,'Training Matrix'!J$6,Plan_Sched,"Window"),IFERROR(AVERAGEIFS(Plan_End,Plan_Role,"All employees",Plan_Course,'Training Matrix'!J$6,Plan_Sched,"Window"),0)))</f>
        <v>0</v>
      </c>
      <c r="DN21">
        <f>IF(OR(H21=0,AD21&gt;0),0,IFERROR(AVERAGEIFS(Plan_End,Plan_Role,People!$D$19,Plan_Course,'Training Matrix'!K$6,Plan_Sched,"Window"),IFERROR(AVERAGEIFS(Plan_End,Plan_Role,"All employees",Plan_Course,'Training Matrix'!K$6,Plan_Sched,"Window"),0)))</f>
        <v>0</v>
      </c>
      <c r="DO21">
        <f>IF(OR(I21=0,AE21&gt;0),0,IFERROR(AVERAGEIFS(Plan_End,Plan_Role,People!$D$19,Plan_Course,'Training Matrix'!L$6,Plan_Sched,"Window"),IFERROR(AVERAGEIFS(Plan_End,Plan_Role,"All employees",Plan_Course,'Training Matrix'!L$6,Plan_Sched,"Window"),0)))</f>
        <v>0</v>
      </c>
      <c r="DP21">
        <f>IF(OR(J21=0,AF21&gt;0),0,IFERROR(AVERAGEIFS(Plan_End,Plan_Role,People!$D$19,Plan_Course,'Training Matrix'!M$6,Plan_Sched,"Window"),IFERROR(AVERAGEIFS(Plan_End,Plan_Role,"All employees",Plan_Course,'Training Matrix'!M$6,Plan_Sched,"Window"),0)))</f>
        <v>0</v>
      </c>
      <c r="DQ21">
        <f>IF(OR(K21=0,AG21&gt;0),0,IFERROR(AVERAGEIFS(Plan_End,Plan_Role,People!$D$19,Plan_Course,'Training Matrix'!N$6,Plan_Sched,"Window"),IFERROR(AVERAGEIFS(Plan_End,Plan_Role,"All employees",Plan_Course,'Training Matrix'!N$6,Plan_Sched,"Window"),0)))</f>
        <v>0</v>
      </c>
      <c r="DR21">
        <f>IF(OR(L21=0,AH21&gt;0),0,IFERROR(AVERAGEIFS(Plan_End,Plan_Role,People!$D$19,Plan_Course,'Training Matrix'!O$6,Plan_Sched,"Window"),IFERROR(AVERAGEIFS(Plan_End,Plan_Role,"All employees",Plan_Course,'Training Matrix'!O$6,Plan_Sched,"Window"),0)))</f>
        <v>0</v>
      </c>
      <c r="DS21">
        <f>IF(OR(M21=0,AI21&gt;0),0,IFERROR(AVERAGEIFS(Plan_End,Plan_Role,People!$D$19,Plan_Course,'Training Matrix'!P$6,Plan_Sched,"Window"),IFERROR(AVERAGEIFS(Plan_End,Plan_Role,"All employees",Plan_Course,'Training Matrix'!P$6,Plan_Sched,"Window"),0)))</f>
        <v>0</v>
      </c>
      <c r="DT21">
        <f>IF(OR(N21=0,AJ21&gt;0),0,IFERROR(AVERAGEIFS(Plan_End,Plan_Role,People!$D$19,Plan_Course,'Training Matrix'!Q$6,Plan_Sched,"Window"),IFERROR(AVERAGEIFS(Plan_End,Plan_Role,"All employees",Plan_Course,'Training Matrix'!Q$6,Plan_Sched,"Window"),0)))</f>
        <v>0</v>
      </c>
      <c r="DU21">
        <f>IF(OR(O21=0,AK21&gt;0),0,IFERROR(AVERAGEIFS(Plan_End,Plan_Role,People!$D$19,Plan_Course,'Training Matrix'!R$6,Plan_Sched,"Window"),IFERROR(AVERAGEIFS(Plan_End,Plan_Role,"All employees",Plan_Course,'Training Matrix'!R$6,Plan_Sched,"Window"),0)))</f>
        <v>0</v>
      </c>
      <c r="DV21">
        <f>IF(OR(P21=0,AL21&gt;0),0,IFERROR(AVERAGEIFS(Plan_End,Plan_Role,People!$D$19,Plan_Course,'Training Matrix'!S$6,Plan_Sched,"Window"),IFERROR(AVERAGEIFS(Plan_End,Plan_Role,"All employees",Plan_Course,'Training Matrix'!S$6,Plan_Sched,"Window"),0)))</f>
        <v>0</v>
      </c>
      <c r="DW21">
        <f>IF(OR(Q21=0,AM21&gt;0),0,IFERROR(AVERAGEIFS(Plan_End,Plan_Role,People!$D$19,Plan_Course,'Training Matrix'!T$6,Plan_Sched,"Window"),IFERROR(AVERAGEIFS(Plan_End,Plan_Role,"All employees",Plan_Course,'Training Matrix'!T$6,Plan_Sched,"Window"),0)))</f>
        <v>0</v>
      </c>
      <c r="DX21">
        <f>IF(OR(R21=0,AN21&gt;0),0,IFERROR(AVERAGEIFS(Plan_End,Plan_Role,People!$D$19,Plan_Course,'Training Matrix'!U$6,Plan_Sched,"Window"),IFERROR(AVERAGEIFS(Plan_End,Plan_Role,"All employees",Plan_Course,'Training Matrix'!U$6,Plan_Sched,"Window"),0)))</f>
        <v>0</v>
      </c>
      <c r="DY21">
        <f>IF(OR(S21=0,AO21&gt;0),0,IFERROR(AVERAGEIFS(Plan_End,Plan_Role,People!$D$19,Plan_Course,'Training Matrix'!V$6,Plan_Sched,"Window"),IFERROR(AVERAGEIFS(Plan_End,Plan_Role,"All employees",Plan_Course,'Training Matrix'!V$6,Plan_Sched,"Window"),0)))</f>
        <v>0</v>
      </c>
      <c r="DZ21">
        <f>IF(OR(T21=0,AP21&gt;0),0,IFERROR(AVERAGEIFS(Plan_End,Plan_Role,People!$D$19,Plan_Course,'Training Matrix'!W$6,Plan_Sched,"Window"),IFERROR(AVERAGEIFS(Plan_End,Plan_Role,"All employees",Plan_Course,'Training Matrix'!W$6,Plan_Sched,"Window"),0)))</f>
        <v>0</v>
      </c>
      <c r="EA21">
        <f>IF(OR(U21=0,AQ21&gt;0),0,IFERROR(AVERAGEIFS(Plan_End,Plan_Role,People!$D$19,Plan_Course,'Training Matrix'!X$6,Plan_Sched,"Window"),IFERROR(AVERAGEIFS(Plan_End,Plan_Role,"All employees",Plan_Course,'Training Matrix'!X$6,Plan_Sched,"Window"),0)))</f>
        <v>0</v>
      </c>
      <c r="EB21">
        <f>IF(OR(V21=0,AR21&gt;0),0,IFERROR(AVERAGEIFS(Plan_End,Plan_Role,People!$D$19,Plan_Course,'Training Matrix'!Y$6,Plan_Sched,"Window"),IFERROR(AVERAGEIFS(Plan_End,Plan_Role,"All employees",Plan_Course,'Training Matrix'!Y$6,Plan_Sched,"Window"),0)))</f>
        <v>0</v>
      </c>
      <c r="EC21">
        <f>IF(OR(W21=0,AS21&gt;0),0,IFERROR(AVERAGEIFS(Plan_End,Plan_Role,People!$D$19,Plan_Course,'Training Matrix'!Z$6,Plan_Sched,"Window"),IFERROR(AVERAGEIFS(Plan_End,Plan_Role,"All employees",Plan_Course,'Training Matrix'!Z$6,Plan_Sched,"Window"),0)))</f>
        <v>0</v>
      </c>
      <c r="ED21">
        <f>IF(OR(X21=0,AT21&gt;0),0,IFERROR(AVERAGEIFS(Plan_End,Plan_Role,People!$D$19,Plan_Course,'Training Matrix'!AA$6,Plan_Sched,"Window"),IFERROR(AVERAGEIFS(Plan_End,Plan_Role,"All employees",Plan_Course,'Training Matrix'!AA$6,Plan_Sched,"Window"),0)))</f>
        <v>0</v>
      </c>
      <c r="EG21">
        <f>IF(OR(E21=0,AA21&gt;0),0,IFERROR(AVERAGEIFS(Plan_Days,Plan_Role,People!$D$19,Plan_Course,'Training Matrix'!H$6,Plan_Sched,"Within days of hire"),IFERROR(AVERAGEIFS(Plan_Days,Plan_Role,"All employees",Plan_Course,'Training Matrix'!H$6,Plan_Sched,"Within days of hire"),0)))</f>
        <v>0</v>
      </c>
      <c r="EH21">
        <f>IF(OR(F21=0,AB21&gt;0),0,IFERROR(AVERAGEIFS(Plan_Days,Plan_Role,People!$D$19,Plan_Course,'Training Matrix'!I$6,Plan_Sched,"Within days of hire"),IFERROR(AVERAGEIFS(Plan_Days,Plan_Role,"All employees",Plan_Course,'Training Matrix'!I$6,Plan_Sched,"Within days of hire"),0)))</f>
        <v>0</v>
      </c>
      <c r="EI21">
        <f>IF(OR(G21=0,AC21&gt;0),0,IFERROR(AVERAGEIFS(Plan_Days,Plan_Role,People!$D$19,Plan_Course,'Training Matrix'!J$6,Plan_Sched,"Within days of hire"),IFERROR(AVERAGEIFS(Plan_Days,Plan_Role,"All employees",Plan_Course,'Training Matrix'!J$6,Plan_Sched,"Within days of hire"),0)))</f>
        <v>0</v>
      </c>
      <c r="EJ21">
        <f>IF(OR(H21=0,AD21&gt;0),0,IFERROR(AVERAGEIFS(Plan_Days,Plan_Role,People!$D$19,Plan_Course,'Training Matrix'!K$6,Plan_Sched,"Within days of hire"),IFERROR(AVERAGEIFS(Plan_Days,Plan_Role,"All employees",Plan_Course,'Training Matrix'!K$6,Plan_Sched,"Within days of hire"),0)))</f>
        <v>0</v>
      </c>
      <c r="EK21">
        <f>IF(OR(I21=0,AE21&gt;0),0,IFERROR(AVERAGEIFS(Plan_Days,Plan_Role,People!$D$19,Plan_Course,'Training Matrix'!L$6,Plan_Sched,"Within days of hire"),IFERROR(AVERAGEIFS(Plan_Days,Plan_Role,"All employees",Plan_Course,'Training Matrix'!L$6,Plan_Sched,"Within days of hire"),0)))</f>
        <v>0</v>
      </c>
      <c r="EL21">
        <f>IF(OR(J21=0,AF21&gt;0),0,IFERROR(AVERAGEIFS(Plan_Days,Plan_Role,People!$D$19,Plan_Course,'Training Matrix'!M$6,Plan_Sched,"Within days of hire"),IFERROR(AVERAGEIFS(Plan_Days,Plan_Role,"All employees",Plan_Course,'Training Matrix'!M$6,Plan_Sched,"Within days of hire"),0)))</f>
        <v>0</v>
      </c>
      <c r="EM21">
        <f>IF(OR(K21=0,AG21&gt;0),0,IFERROR(AVERAGEIFS(Plan_Days,Plan_Role,People!$D$19,Plan_Course,'Training Matrix'!N$6,Plan_Sched,"Within days of hire"),IFERROR(AVERAGEIFS(Plan_Days,Plan_Role,"All employees",Plan_Course,'Training Matrix'!N$6,Plan_Sched,"Within days of hire"),0)))</f>
        <v>0</v>
      </c>
      <c r="EN21">
        <f>IF(OR(L21=0,AH21&gt;0),0,IFERROR(AVERAGEIFS(Plan_Days,Plan_Role,People!$D$19,Plan_Course,'Training Matrix'!O$6,Plan_Sched,"Within days of hire"),IFERROR(AVERAGEIFS(Plan_Days,Plan_Role,"All employees",Plan_Course,'Training Matrix'!O$6,Plan_Sched,"Within days of hire"),0)))</f>
        <v>0</v>
      </c>
      <c r="EO21">
        <f>IF(OR(M21=0,AI21&gt;0),0,IFERROR(AVERAGEIFS(Plan_Days,Plan_Role,People!$D$19,Plan_Course,'Training Matrix'!P$6,Plan_Sched,"Within days of hire"),IFERROR(AVERAGEIFS(Plan_Days,Plan_Role,"All employees",Plan_Course,'Training Matrix'!P$6,Plan_Sched,"Within days of hire"),0)))</f>
        <v>0</v>
      </c>
      <c r="EP21">
        <f>IF(OR(N21=0,AJ21&gt;0),0,IFERROR(AVERAGEIFS(Plan_Days,Plan_Role,People!$D$19,Plan_Course,'Training Matrix'!Q$6,Plan_Sched,"Within days of hire"),IFERROR(AVERAGEIFS(Plan_Days,Plan_Role,"All employees",Plan_Course,'Training Matrix'!Q$6,Plan_Sched,"Within days of hire"),0)))</f>
        <v>0</v>
      </c>
      <c r="EQ21">
        <f>IF(OR(O21=0,AK21&gt;0),0,IFERROR(AVERAGEIFS(Plan_Days,Plan_Role,People!$D$19,Plan_Course,'Training Matrix'!R$6,Plan_Sched,"Within days of hire"),IFERROR(AVERAGEIFS(Plan_Days,Plan_Role,"All employees",Plan_Course,'Training Matrix'!R$6,Plan_Sched,"Within days of hire"),0)))</f>
        <v>0</v>
      </c>
      <c r="ER21">
        <f>IF(OR(P21=0,AL21&gt;0),0,IFERROR(AVERAGEIFS(Plan_Days,Plan_Role,People!$D$19,Plan_Course,'Training Matrix'!S$6,Plan_Sched,"Within days of hire"),IFERROR(AVERAGEIFS(Plan_Days,Plan_Role,"All employees",Plan_Course,'Training Matrix'!S$6,Plan_Sched,"Within days of hire"),0)))</f>
        <v>0</v>
      </c>
      <c r="ES21">
        <f>IF(OR(Q21=0,AM21&gt;0),0,IFERROR(AVERAGEIFS(Plan_Days,Plan_Role,People!$D$19,Plan_Course,'Training Matrix'!T$6,Plan_Sched,"Within days of hire"),IFERROR(AVERAGEIFS(Plan_Days,Plan_Role,"All employees",Plan_Course,'Training Matrix'!T$6,Plan_Sched,"Within days of hire"),0)))</f>
        <v>0</v>
      </c>
      <c r="ET21">
        <f>IF(OR(R21=0,AN21&gt;0),0,IFERROR(AVERAGEIFS(Plan_Days,Plan_Role,People!$D$19,Plan_Course,'Training Matrix'!U$6,Plan_Sched,"Within days of hire"),IFERROR(AVERAGEIFS(Plan_Days,Plan_Role,"All employees",Plan_Course,'Training Matrix'!U$6,Plan_Sched,"Within days of hire"),0)))</f>
        <v>0</v>
      </c>
      <c r="EU21">
        <f>IF(OR(S21=0,AO21&gt;0),0,IFERROR(AVERAGEIFS(Plan_Days,Plan_Role,People!$D$19,Plan_Course,'Training Matrix'!V$6,Plan_Sched,"Within days of hire"),IFERROR(AVERAGEIFS(Plan_Days,Plan_Role,"All employees",Plan_Course,'Training Matrix'!V$6,Plan_Sched,"Within days of hire"),0)))</f>
        <v>0</v>
      </c>
      <c r="EV21">
        <f>IF(OR(T21=0,AP21&gt;0),0,IFERROR(AVERAGEIFS(Plan_Days,Plan_Role,People!$D$19,Plan_Course,'Training Matrix'!W$6,Plan_Sched,"Within days of hire"),IFERROR(AVERAGEIFS(Plan_Days,Plan_Role,"All employees",Plan_Course,'Training Matrix'!W$6,Plan_Sched,"Within days of hire"),0)))</f>
        <v>0</v>
      </c>
      <c r="EW21">
        <f>IF(OR(U21=0,AQ21&gt;0),0,IFERROR(AVERAGEIFS(Plan_Days,Plan_Role,People!$D$19,Plan_Course,'Training Matrix'!X$6,Plan_Sched,"Within days of hire"),IFERROR(AVERAGEIFS(Plan_Days,Plan_Role,"All employees",Plan_Course,'Training Matrix'!X$6,Plan_Sched,"Within days of hire"),0)))</f>
        <v>0</v>
      </c>
      <c r="EX21">
        <f>IF(OR(V21=0,AR21&gt;0),0,IFERROR(AVERAGEIFS(Plan_Days,Plan_Role,People!$D$19,Plan_Course,'Training Matrix'!Y$6,Plan_Sched,"Within days of hire"),IFERROR(AVERAGEIFS(Plan_Days,Plan_Role,"All employees",Plan_Course,'Training Matrix'!Y$6,Plan_Sched,"Within days of hire"),0)))</f>
        <v>0</v>
      </c>
      <c r="EY21">
        <f>IF(OR(W21=0,AS21&gt;0),0,IFERROR(AVERAGEIFS(Plan_Days,Plan_Role,People!$D$19,Plan_Course,'Training Matrix'!Z$6,Plan_Sched,"Within days of hire"),IFERROR(AVERAGEIFS(Plan_Days,Plan_Role,"All employees",Plan_Course,'Training Matrix'!Z$6,Plan_Sched,"Within days of hire"),0)))</f>
        <v>0</v>
      </c>
      <c r="EZ21">
        <f>IF(OR(X21=0,AT21&gt;0),0,IFERROR(AVERAGEIFS(Plan_Days,Plan_Role,People!$D$19,Plan_Course,'Training Matrix'!AA$6,Plan_Sched,"Within days of hire"),IFERROR(AVERAGEIFS(Plan_Days,Plan_Role,"All employees",Plan_Course,'Training Matrix'!AA$6,Plan_Sched,"Within days of hire"),0)))</f>
        <v>0</v>
      </c>
      <c r="FC21">
        <f>IF(OR(E21=0,AA21&gt;0),0,MAX(IF(AND(People!$F$19&lt;&gt;"",DK21&lt;People!$F$19),0,DK21),IF(AND(People!$F$19&lt;&gt;"",EG21&gt;0),People!$F$19+EG21,0)))</f>
        <v>0</v>
      </c>
      <c r="FD21">
        <f>IF(OR(F21=0,AB21&gt;0),0,MAX(IF(AND(People!$F$19&lt;&gt;"",DL21&lt;People!$F$19),0,DL21),IF(AND(People!$F$19&lt;&gt;"",EH21&gt;0),People!$F$19+EH21,0)))</f>
        <v>0</v>
      </c>
      <c r="FE21">
        <f>IF(OR(G21=0,AC21&gt;0),0,MAX(IF(AND(People!$F$19&lt;&gt;"",DM21&lt;People!$F$19),0,DM21),IF(AND(People!$F$19&lt;&gt;"",EI21&gt;0),People!$F$19+EI21,0)))</f>
        <v>0</v>
      </c>
      <c r="FF21">
        <f>IF(OR(H21=0,AD21&gt;0),0,MAX(IF(AND(People!$F$19&lt;&gt;"",DN21&lt;People!$F$19),0,DN21),IF(AND(People!$F$19&lt;&gt;"",EJ21&gt;0),People!$F$19+EJ21,0)))</f>
        <v>0</v>
      </c>
      <c r="FG21">
        <f>IF(OR(I21=0,AE21&gt;0),0,MAX(IF(AND(People!$F$19&lt;&gt;"",DO21&lt;People!$F$19),0,DO21),IF(AND(People!$F$19&lt;&gt;"",EK21&gt;0),People!$F$19+EK21,0)))</f>
        <v>0</v>
      </c>
      <c r="FH21">
        <f>IF(OR(J21=0,AF21&gt;0),0,MAX(IF(AND(People!$F$19&lt;&gt;"",DP21&lt;People!$F$19),0,DP21),IF(AND(People!$F$19&lt;&gt;"",EL21&gt;0),People!$F$19+EL21,0)))</f>
        <v>0</v>
      </c>
      <c r="FI21">
        <f>IF(OR(K21=0,AG21&gt;0),0,MAX(IF(AND(People!$F$19&lt;&gt;"",DQ21&lt;People!$F$19),0,DQ21),IF(AND(People!$F$19&lt;&gt;"",EM21&gt;0),People!$F$19+EM21,0)))</f>
        <v>0</v>
      </c>
      <c r="FJ21">
        <f>IF(OR(L21=0,AH21&gt;0),0,MAX(IF(AND(People!$F$19&lt;&gt;"",DR21&lt;People!$F$19),0,DR21),IF(AND(People!$F$19&lt;&gt;"",EN21&gt;0),People!$F$19+EN21,0)))</f>
        <v>0</v>
      </c>
      <c r="FK21">
        <f>IF(OR(M21=0,AI21&gt;0),0,MAX(IF(AND(People!$F$19&lt;&gt;"",DS21&lt;People!$F$19),0,DS21),IF(AND(People!$F$19&lt;&gt;"",EO21&gt;0),People!$F$19+EO21,0)))</f>
        <v>0</v>
      </c>
      <c r="FL21">
        <f>IF(OR(N21=0,AJ21&gt;0),0,MAX(IF(AND(People!$F$19&lt;&gt;"",DT21&lt;People!$F$19),0,DT21),IF(AND(People!$F$19&lt;&gt;"",EP21&gt;0),People!$F$19+EP21,0)))</f>
        <v>0</v>
      </c>
      <c r="FM21">
        <f>IF(OR(O21=0,AK21&gt;0),0,MAX(IF(AND(People!$F$19&lt;&gt;"",DU21&lt;People!$F$19),0,DU21),IF(AND(People!$F$19&lt;&gt;"",EQ21&gt;0),People!$F$19+EQ21,0)))</f>
        <v>0</v>
      </c>
      <c r="FN21">
        <f>IF(OR(P21=0,AL21&gt;0),0,MAX(IF(AND(People!$F$19&lt;&gt;"",DV21&lt;People!$F$19),0,DV21),IF(AND(People!$F$19&lt;&gt;"",ER21&gt;0),People!$F$19+ER21,0)))</f>
        <v>0</v>
      </c>
      <c r="FO21">
        <f>IF(OR(Q21=0,AM21&gt;0),0,MAX(IF(AND(People!$F$19&lt;&gt;"",DW21&lt;People!$F$19),0,DW21),IF(AND(People!$F$19&lt;&gt;"",ES21&gt;0),People!$F$19+ES21,0)))</f>
        <v>0</v>
      </c>
      <c r="FP21">
        <f>IF(OR(R21=0,AN21&gt;0),0,MAX(IF(AND(People!$F$19&lt;&gt;"",DX21&lt;People!$F$19),0,DX21),IF(AND(People!$F$19&lt;&gt;"",ET21&gt;0),People!$F$19+ET21,0)))</f>
        <v>0</v>
      </c>
      <c r="FQ21">
        <f>IF(OR(S21=0,AO21&gt;0),0,MAX(IF(AND(People!$F$19&lt;&gt;"",DY21&lt;People!$F$19),0,DY21),IF(AND(People!$F$19&lt;&gt;"",EU21&gt;0),People!$F$19+EU21,0)))</f>
        <v>0</v>
      </c>
      <c r="FR21">
        <f>IF(OR(T21=0,AP21&gt;0),0,MAX(IF(AND(People!$F$19&lt;&gt;"",DZ21&lt;People!$F$19),0,DZ21),IF(AND(People!$F$19&lt;&gt;"",EV21&gt;0),People!$F$19+EV21,0)))</f>
        <v>0</v>
      </c>
      <c r="FS21">
        <f>IF(OR(U21=0,AQ21&gt;0),0,MAX(IF(AND(People!$F$19&lt;&gt;"",EA21&lt;People!$F$19),0,EA21),IF(AND(People!$F$19&lt;&gt;"",EW21&gt;0),People!$F$19+EW21,0)))</f>
        <v>0</v>
      </c>
      <c r="FT21">
        <f>IF(OR(V21=0,AR21&gt;0),0,MAX(IF(AND(People!$F$19&lt;&gt;"",EB21&lt;People!$F$19),0,EB21),IF(AND(People!$F$19&lt;&gt;"",EX21&gt;0),People!$F$19+EX21,0)))</f>
        <v>0</v>
      </c>
      <c r="FU21">
        <f>IF(OR(W21=0,AS21&gt;0),0,MAX(IF(AND(People!$F$19&lt;&gt;"",EC21&lt;People!$F$19),0,EC21),IF(AND(People!$F$19&lt;&gt;"",EY21&gt;0),People!$F$19+EY21,0)))</f>
        <v>0</v>
      </c>
      <c r="FV21">
        <f>IF(OR(X21=0,AT21&gt;0),0,MAX(IF(AND(People!$F$19&lt;&gt;"",ED21&lt;People!$F$19),0,ED21),IF(AND(People!$F$19&lt;&gt;"",EZ21&gt;0),People!$F$19+EZ21,0)))</f>
        <v>0</v>
      </c>
    </row>
    <row r="22" spans="5:178" x14ac:dyDescent="0.3">
      <c r="E22">
        <f>IF(OR(People!$A$20="",'Training Matrix'!H$6=""),0,COUNTIFS(Plan_Role,People!$D$20,Plan_Course,'Training Matrix'!H$6)+COUNTIFS(Plan_Role,"All employees",Plan_Course,'Training Matrix'!H$6))</f>
        <v>0</v>
      </c>
      <c r="F22">
        <f>IF(OR(People!$A$20="",'Training Matrix'!I$6=""),0,COUNTIFS(Plan_Role,People!$D$20,Plan_Course,'Training Matrix'!I$6)+COUNTIFS(Plan_Role,"All employees",Plan_Course,'Training Matrix'!I$6))</f>
        <v>0</v>
      </c>
      <c r="G22">
        <f>IF(OR(People!$A$20="",'Training Matrix'!J$6=""),0,COUNTIFS(Plan_Role,People!$D$20,Plan_Course,'Training Matrix'!J$6)+COUNTIFS(Plan_Role,"All employees",Plan_Course,'Training Matrix'!J$6))</f>
        <v>0</v>
      </c>
      <c r="H22">
        <f>IF(OR(People!$A$20="",'Training Matrix'!K$6=""),0,COUNTIFS(Plan_Role,People!$D$20,Plan_Course,'Training Matrix'!K$6)+COUNTIFS(Plan_Role,"All employees",Plan_Course,'Training Matrix'!K$6))</f>
        <v>0</v>
      </c>
      <c r="I22">
        <f>IF(OR(People!$A$20="",'Training Matrix'!L$6=""),0,COUNTIFS(Plan_Role,People!$D$20,Plan_Course,'Training Matrix'!L$6)+COUNTIFS(Plan_Role,"All employees",Plan_Course,'Training Matrix'!L$6))</f>
        <v>0</v>
      </c>
      <c r="J22">
        <f>IF(OR(People!$A$20="",'Training Matrix'!M$6=""),0,COUNTIFS(Plan_Role,People!$D$20,Plan_Course,'Training Matrix'!M$6)+COUNTIFS(Plan_Role,"All employees",Plan_Course,'Training Matrix'!M$6))</f>
        <v>0</v>
      </c>
      <c r="K22">
        <f>IF(OR(People!$A$20="",'Training Matrix'!N$6=""),0,COUNTIFS(Plan_Role,People!$D$20,Plan_Course,'Training Matrix'!N$6)+COUNTIFS(Plan_Role,"All employees",Plan_Course,'Training Matrix'!N$6))</f>
        <v>0</v>
      </c>
      <c r="L22">
        <f>IF(OR(People!$A$20="",'Training Matrix'!O$6=""),0,COUNTIFS(Plan_Role,People!$D$20,Plan_Course,'Training Matrix'!O$6)+COUNTIFS(Plan_Role,"All employees",Plan_Course,'Training Matrix'!O$6))</f>
        <v>0</v>
      </c>
      <c r="M22">
        <f>IF(OR(People!$A$20="",'Training Matrix'!P$6=""),0,COUNTIFS(Plan_Role,People!$D$20,Plan_Course,'Training Matrix'!P$6)+COUNTIFS(Plan_Role,"All employees",Plan_Course,'Training Matrix'!P$6))</f>
        <v>0</v>
      </c>
      <c r="N22">
        <f>IF(OR(People!$A$20="",'Training Matrix'!Q$6=""),0,COUNTIFS(Plan_Role,People!$D$20,Plan_Course,'Training Matrix'!Q$6)+COUNTIFS(Plan_Role,"All employees",Plan_Course,'Training Matrix'!Q$6))</f>
        <v>0</v>
      </c>
      <c r="O22">
        <f>IF(OR(People!$A$20="",'Training Matrix'!R$6=""),0,COUNTIFS(Plan_Role,People!$D$20,Plan_Course,'Training Matrix'!R$6)+COUNTIFS(Plan_Role,"All employees",Plan_Course,'Training Matrix'!R$6))</f>
        <v>0</v>
      </c>
      <c r="P22">
        <f>IF(OR(People!$A$20="",'Training Matrix'!S$6=""),0,COUNTIFS(Plan_Role,People!$D$20,Plan_Course,'Training Matrix'!S$6)+COUNTIFS(Plan_Role,"All employees",Plan_Course,'Training Matrix'!S$6))</f>
        <v>0</v>
      </c>
      <c r="Q22">
        <f>IF(OR(People!$A$20="",'Training Matrix'!T$6=""),0,COUNTIFS(Plan_Role,People!$D$20,Plan_Course,'Training Matrix'!T$6)+COUNTIFS(Plan_Role,"All employees",Plan_Course,'Training Matrix'!T$6))</f>
        <v>0</v>
      </c>
      <c r="R22">
        <f>IF(OR(People!$A$20="",'Training Matrix'!U$6=""),0,COUNTIFS(Plan_Role,People!$D$20,Plan_Course,'Training Matrix'!U$6)+COUNTIFS(Plan_Role,"All employees",Plan_Course,'Training Matrix'!U$6))</f>
        <v>0</v>
      </c>
      <c r="S22">
        <f>IF(OR(People!$A$20="",'Training Matrix'!V$6=""),0,COUNTIFS(Plan_Role,People!$D$20,Plan_Course,'Training Matrix'!V$6)+COUNTIFS(Plan_Role,"All employees",Plan_Course,'Training Matrix'!V$6))</f>
        <v>0</v>
      </c>
      <c r="T22">
        <f>IF(OR(People!$A$20="",'Training Matrix'!W$6=""),0,COUNTIFS(Plan_Role,People!$D$20,Plan_Course,'Training Matrix'!W$6)+COUNTIFS(Plan_Role,"All employees",Plan_Course,'Training Matrix'!W$6))</f>
        <v>0</v>
      </c>
      <c r="U22">
        <f>IF(OR(People!$A$20="",'Training Matrix'!X$6=""),0,COUNTIFS(Plan_Role,People!$D$20,Plan_Course,'Training Matrix'!X$6)+COUNTIFS(Plan_Role,"All employees",Plan_Course,'Training Matrix'!X$6))</f>
        <v>0</v>
      </c>
      <c r="V22">
        <f>IF(OR(People!$A$20="",'Training Matrix'!Y$6=""),0,COUNTIFS(Plan_Role,People!$D$20,Plan_Course,'Training Matrix'!Y$6)+COUNTIFS(Plan_Role,"All employees",Plan_Course,'Training Matrix'!Y$6))</f>
        <v>0</v>
      </c>
      <c r="W22">
        <f>IF(OR(People!$A$20="",'Training Matrix'!Z$6=""),0,COUNTIFS(Plan_Role,People!$D$20,Plan_Course,'Training Matrix'!Z$6)+COUNTIFS(Plan_Role,"All employees",Plan_Course,'Training Matrix'!Z$6))</f>
        <v>0</v>
      </c>
      <c r="X22">
        <f>IF(OR(People!$A$20="",'Training Matrix'!AA$6=""),0,COUNTIFS(Plan_Role,People!$D$20,Plan_Course,'Training Matrix'!AA$6)+COUNTIFS(Plan_Role,"All employees",Plan_Course,'Training Matrix'!AA$6))</f>
        <v>0</v>
      </c>
      <c r="AA22">
        <f>IF(E22=0,0,COUNTIFS(Rec_Emp,People!$A$20,Rec_Course,'Training Matrix'!H$6,Rec_Done,1))</f>
        <v>0</v>
      </c>
      <c r="AB22">
        <f>IF(F22=0,0,COUNTIFS(Rec_Emp,People!$A$20,Rec_Course,'Training Matrix'!I$6,Rec_Done,1))</f>
        <v>0</v>
      </c>
      <c r="AC22">
        <f>IF(G22=0,0,COUNTIFS(Rec_Emp,People!$A$20,Rec_Course,'Training Matrix'!J$6,Rec_Done,1))</f>
        <v>0</v>
      </c>
      <c r="AD22">
        <f>IF(H22=0,0,COUNTIFS(Rec_Emp,People!$A$20,Rec_Course,'Training Matrix'!K$6,Rec_Done,1))</f>
        <v>0</v>
      </c>
      <c r="AE22">
        <f>IF(I22=0,0,COUNTIFS(Rec_Emp,People!$A$20,Rec_Course,'Training Matrix'!L$6,Rec_Done,1))</f>
        <v>0</v>
      </c>
      <c r="AF22">
        <f>IF(J22=0,0,COUNTIFS(Rec_Emp,People!$A$20,Rec_Course,'Training Matrix'!M$6,Rec_Done,1))</f>
        <v>0</v>
      </c>
      <c r="AG22">
        <f>IF(K22=0,0,COUNTIFS(Rec_Emp,People!$A$20,Rec_Course,'Training Matrix'!N$6,Rec_Done,1))</f>
        <v>0</v>
      </c>
      <c r="AH22">
        <f>IF(L22=0,0,COUNTIFS(Rec_Emp,People!$A$20,Rec_Course,'Training Matrix'!O$6,Rec_Done,1))</f>
        <v>0</v>
      </c>
      <c r="AI22">
        <f>IF(M22=0,0,COUNTIFS(Rec_Emp,People!$A$20,Rec_Course,'Training Matrix'!P$6,Rec_Done,1))</f>
        <v>0</v>
      </c>
      <c r="AJ22">
        <f>IF(N22=0,0,COUNTIFS(Rec_Emp,People!$A$20,Rec_Course,'Training Matrix'!Q$6,Rec_Done,1))</f>
        <v>0</v>
      </c>
      <c r="AK22">
        <f>IF(O22=0,0,COUNTIFS(Rec_Emp,People!$A$20,Rec_Course,'Training Matrix'!R$6,Rec_Done,1))</f>
        <v>0</v>
      </c>
      <c r="AL22">
        <f>IF(P22=0,0,COUNTIFS(Rec_Emp,People!$A$20,Rec_Course,'Training Matrix'!S$6,Rec_Done,1))</f>
        <v>0</v>
      </c>
      <c r="AM22">
        <f>IF(Q22=0,0,COUNTIFS(Rec_Emp,People!$A$20,Rec_Course,'Training Matrix'!T$6,Rec_Done,1))</f>
        <v>0</v>
      </c>
      <c r="AN22">
        <f>IF(R22=0,0,COUNTIFS(Rec_Emp,People!$A$20,Rec_Course,'Training Matrix'!U$6,Rec_Done,1))</f>
        <v>0</v>
      </c>
      <c r="AO22">
        <f>IF(S22=0,0,COUNTIFS(Rec_Emp,People!$A$20,Rec_Course,'Training Matrix'!V$6,Rec_Done,1))</f>
        <v>0</v>
      </c>
      <c r="AP22">
        <f>IF(T22=0,0,COUNTIFS(Rec_Emp,People!$A$20,Rec_Course,'Training Matrix'!W$6,Rec_Done,1))</f>
        <v>0</v>
      </c>
      <c r="AQ22">
        <f>IF(U22=0,0,COUNTIFS(Rec_Emp,People!$A$20,Rec_Course,'Training Matrix'!X$6,Rec_Done,1))</f>
        <v>0</v>
      </c>
      <c r="AR22">
        <f>IF(V22=0,0,COUNTIFS(Rec_Emp,People!$A$20,Rec_Course,'Training Matrix'!Y$6,Rec_Done,1))</f>
        <v>0</v>
      </c>
      <c r="AS22">
        <f>IF(W22=0,0,COUNTIFS(Rec_Emp,People!$A$20,Rec_Course,'Training Matrix'!Z$6,Rec_Done,1))</f>
        <v>0</v>
      </c>
      <c r="AT22">
        <f>IF(X22=0,0,COUNTIFS(Rec_Emp,People!$A$20,Rec_Course,'Training Matrix'!AA$6,Rec_Done,1))</f>
        <v>0</v>
      </c>
      <c r="AW22">
        <f ca="1">IF(AA22=0,0,COUNTIFS(Rec_Emp,People!$A$20,Rec_Course,'Training Matrix'!H$6,Rec_Done,1,Rec_Exp,"&gt;="&amp;TODAY()))</f>
        <v>0</v>
      </c>
      <c r="AX22">
        <f ca="1">IF(AB22=0,0,COUNTIFS(Rec_Emp,People!$A$20,Rec_Course,'Training Matrix'!I$6,Rec_Done,1,Rec_Exp,"&gt;="&amp;TODAY()))</f>
        <v>0</v>
      </c>
      <c r="AY22">
        <f ca="1">IF(AC22=0,0,COUNTIFS(Rec_Emp,People!$A$20,Rec_Course,'Training Matrix'!J$6,Rec_Done,1,Rec_Exp,"&gt;="&amp;TODAY()))</f>
        <v>0</v>
      </c>
      <c r="AZ22">
        <f ca="1">IF(AD22=0,0,COUNTIFS(Rec_Emp,People!$A$20,Rec_Course,'Training Matrix'!K$6,Rec_Done,1,Rec_Exp,"&gt;="&amp;TODAY()))</f>
        <v>0</v>
      </c>
      <c r="BA22">
        <f ca="1">IF(AE22=0,0,COUNTIFS(Rec_Emp,People!$A$20,Rec_Course,'Training Matrix'!L$6,Rec_Done,1,Rec_Exp,"&gt;="&amp;TODAY()))</f>
        <v>0</v>
      </c>
      <c r="BB22">
        <f ca="1">IF(AF22=0,0,COUNTIFS(Rec_Emp,People!$A$20,Rec_Course,'Training Matrix'!M$6,Rec_Done,1,Rec_Exp,"&gt;="&amp;TODAY()))</f>
        <v>0</v>
      </c>
      <c r="BC22">
        <f ca="1">IF(AG22=0,0,COUNTIFS(Rec_Emp,People!$A$20,Rec_Course,'Training Matrix'!N$6,Rec_Done,1,Rec_Exp,"&gt;="&amp;TODAY()))</f>
        <v>0</v>
      </c>
      <c r="BD22">
        <f ca="1">IF(AH22=0,0,COUNTIFS(Rec_Emp,People!$A$20,Rec_Course,'Training Matrix'!O$6,Rec_Done,1,Rec_Exp,"&gt;="&amp;TODAY()))</f>
        <v>0</v>
      </c>
      <c r="BE22">
        <f ca="1">IF(AI22=0,0,COUNTIFS(Rec_Emp,People!$A$20,Rec_Course,'Training Matrix'!P$6,Rec_Done,1,Rec_Exp,"&gt;="&amp;TODAY()))</f>
        <v>0</v>
      </c>
      <c r="BF22">
        <f ca="1">IF(AJ22=0,0,COUNTIFS(Rec_Emp,People!$A$20,Rec_Course,'Training Matrix'!Q$6,Rec_Done,1,Rec_Exp,"&gt;="&amp;TODAY()))</f>
        <v>0</v>
      </c>
      <c r="BG22">
        <f ca="1">IF(AK22=0,0,COUNTIFS(Rec_Emp,People!$A$20,Rec_Course,'Training Matrix'!R$6,Rec_Done,1,Rec_Exp,"&gt;="&amp;TODAY()))</f>
        <v>0</v>
      </c>
      <c r="BH22">
        <f ca="1">IF(AL22=0,0,COUNTIFS(Rec_Emp,People!$A$20,Rec_Course,'Training Matrix'!S$6,Rec_Done,1,Rec_Exp,"&gt;="&amp;TODAY()))</f>
        <v>0</v>
      </c>
      <c r="BI22">
        <f ca="1">IF(AM22=0,0,COUNTIFS(Rec_Emp,People!$A$20,Rec_Course,'Training Matrix'!T$6,Rec_Done,1,Rec_Exp,"&gt;="&amp;TODAY()))</f>
        <v>0</v>
      </c>
      <c r="BJ22">
        <f ca="1">IF(AN22=0,0,COUNTIFS(Rec_Emp,People!$A$20,Rec_Course,'Training Matrix'!U$6,Rec_Done,1,Rec_Exp,"&gt;="&amp;TODAY()))</f>
        <v>0</v>
      </c>
      <c r="BK22">
        <f ca="1">IF(AO22=0,0,COUNTIFS(Rec_Emp,People!$A$20,Rec_Course,'Training Matrix'!V$6,Rec_Done,1,Rec_Exp,"&gt;="&amp;TODAY()))</f>
        <v>0</v>
      </c>
      <c r="BL22">
        <f ca="1">IF(AP22=0,0,COUNTIFS(Rec_Emp,People!$A$20,Rec_Course,'Training Matrix'!W$6,Rec_Done,1,Rec_Exp,"&gt;="&amp;TODAY()))</f>
        <v>0</v>
      </c>
      <c r="BM22">
        <f ca="1">IF(AQ22=0,0,COUNTIFS(Rec_Emp,People!$A$20,Rec_Course,'Training Matrix'!X$6,Rec_Done,1,Rec_Exp,"&gt;="&amp;TODAY()))</f>
        <v>0</v>
      </c>
      <c r="BN22">
        <f ca="1">IF(AR22=0,0,COUNTIFS(Rec_Emp,People!$A$20,Rec_Course,'Training Matrix'!Y$6,Rec_Done,1,Rec_Exp,"&gt;="&amp;TODAY()))</f>
        <v>0</v>
      </c>
      <c r="BO22">
        <f ca="1">IF(AS22=0,0,COUNTIFS(Rec_Emp,People!$A$20,Rec_Course,'Training Matrix'!Z$6,Rec_Done,1,Rec_Exp,"&gt;="&amp;TODAY()))</f>
        <v>0</v>
      </c>
      <c r="BP22">
        <f ca="1">IF(AT22=0,0,COUNTIFS(Rec_Emp,People!$A$20,Rec_Course,'Training Matrix'!AA$6,Rec_Done,1,Rec_Exp,"&gt;="&amp;TODAY()))</f>
        <v>0</v>
      </c>
      <c r="BS22">
        <f ca="1">IF(AW22=0,0,COUNTIFS(Rec_Emp,People!$A$20,Rec_Course,'Training Matrix'!H$6,Rec_Done,1,Rec_Exp,"&gt;"&amp;(TODAY()+WarnDays)))</f>
        <v>0</v>
      </c>
      <c r="BT22">
        <f ca="1">IF(AX22=0,0,COUNTIFS(Rec_Emp,People!$A$20,Rec_Course,'Training Matrix'!I$6,Rec_Done,1,Rec_Exp,"&gt;"&amp;(TODAY()+WarnDays)))</f>
        <v>0</v>
      </c>
      <c r="BU22">
        <f ca="1">IF(AY22=0,0,COUNTIFS(Rec_Emp,People!$A$20,Rec_Course,'Training Matrix'!J$6,Rec_Done,1,Rec_Exp,"&gt;"&amp;(TODAY()+WarnDays)))</f>
        <v>0</v>
      </c>
      <c r="BV22">
        <f ca="1">IF(AZ22=0,0,COUNTIFS(Rec_Emp,People!$A$20,Rec_Course,'Training Matrix'!K$6,Rec_Done,1,Rec_Exp,"&gt;"&amp;(TODAY()+WarnDays)))</f>
        <v>0</v>
      </c>
      <c r="BW22">
        <f ca="1">IF(BA22=0,0,COUNTIFS(Rec_Emp,People!$A$20,Rec_Course,'Training Matrix'!L$6,Rec_Done,1,Rec_Exp,"&gt;"&amp;(TODAY()+WarnDays)))</f>
        <v>0</v>
      </c>
      <c r="BX22">
        <f ca="1">IF(BB22=0,0,COUNTIFS(Rec_Emp,People!$A$20,Rec_Course,'Training Matrix'!M$6,Rec_Done,1,Rec_Exp,"&gt;"&amp;(TODAY()+WarnDays)))</f>
        <v>0</v>
      </c>
      <c r="BY22">
        <f ca="1">IF(BC22=0,0,COUNTIFS(Rec_Emp,People!$A$20,Rec_Course,'Training Matrix'!N$6,Rec_Done,1,Rec_Exp,"&gt;"&amp;(TODAY()+WarnDays)))</f>
        <v>0</v>
      </c>
      <c r="BZ22">
        <f ca="1">IF(BD22=0,0,COUNTIFS(Rec_Emp,People!$A$20,Rec_Course,'Training Matrix'!O$6,Rec_Done,1,Rec_Exp,"&gt;"&amp;(TODAY()+WarnDays)))</f>
        <v>0</v>
      </c>
      <c r="CA22">
        <f ca="1">IF(BE22=0,0,COUNTIFS(Rec_Emp,People!$A$20,Rec_Course,'Training Matrix'!P$6,Rec_Done,1,Rec_Exp,"&gt;"&amp;(TODAY()+WarnDays)))</f>
        <v>0</v>
      </c>
      <c r="CB22">
        <f ca="1">IF(BF22=0,0,COUNTIFS(Rec_Emp,People!$A$20,Rec_Course,'Training Matrix'!Q$6,Rec_Done,1,Rec_Exp,"&gt;"&amp;(TODAY()+WarnDays)))</f>
        <v>0</v>
      </c>
      <c r="CC22">
        <f ca="1">IF(BG22=0,0,COUNTIFS(Rec_Emp,People!$A$20,Rec_Course,'Training Matrix'!R$6,Rec_Done,1,Rec_Exp,"&gt;"&amp;(TODAY()+WarnDays)))</f>
        <v>0</v>
      </c>
      <c r="CD22">
        <f ca="1">IF(BH22=0,0,COUNTIFS(Rec_Emp,People!$A$20,Rec_Course,'Training Matrix'!S$6,Rec_Done,1,Rec_Exp,"&gt;"&amp;(TODAY()+WarnDays)))</f>
        <v>0</v>
      </c>
      <c r="CE22">
        <f ca="1">IF(BI22=0,0,COUNTIFS(Rec_Emp,People!$A$20,Rec_Course,'Training Matrix'!T$6,Rec_Done,1,Rec_Exp,"&gt;"&amp;(TODAY()+WarnDays)))</f>
        <v>0</v>
      </c>
      <c r="CF22">
        <f ca="1">IF(BJ22=0,0,COUNTIFS(Rec_Emp,People!$A$20,Rec_Course,'Training Matrix'!U$6,Rec_Done,1,Rec_Exp,"&gt;"&amp;(TODAY()+WarnDays)))</f>
        <v>0</v>
      </c>
      <c r="CG22">
        <f ca="1">IF(BK22=0,0,COUNTIFS(Rec_Emp,People!$A$20,Rec_Course,'Training Matrix'!V$6,Rec_Done,1,Rec_Exp,"&gt;"&amp;(TODAY()+WarnDays)))</f>
        <v>0</v>
      </c>
      <c r="CH22">
        <f ca="1">IF(BL22=0,0,COUNTIFS(Rec_Emp,People!$A$20,Rec_Course,'Training Matrix'!W$6,Rec_Done,1,Rec_Exp,"&gt;"&amp;(TODAY()+WarnDays)))</f>
        <v>0</v>
      </c>
      <c r="CI22">
        <f ca="1">IF(BM22=0,0,COUNTIFS(Rec_Emp,People!$A$20,Rec_Course,'Training Matrix'!X$6,Rec_Done,1,Rec_Exp,"&gt;"&amp;(TODAY()+WarnDays)))</f>
        <v>0</v>
      </c>
      <c r="CJ22">
        <f ca="1">IF(BN22=0,0,COUNTIFS(Rec_Emp,People!$A$20,Rec_Course,'Training Matrix'!Y$6,Rec_Done,1,Rec_Exp,"&gt;"&amp;(TODAY()+WarnDays)))</f>
        <v>0</v>
      </c>
      <c r="CK22">
        <f ca="1">IF(BO22=0,0,COUNTIFS(Rec_Emp,People!$A$20,Rec_Course,'Training Matrix'!Z$6,Rec_Done,1,Rec_Exp,"&gt;"&amp;(TODAY()+WarnDays)))</f>
        <v>0</v>
      </c>
      <c r="CL22">
        <f ca="1">IF(BP22=0,0,COUNTIFS(Rec_Emp,People!$A$20,Rec_Course,'Training Matrix'!AA$6,Rec_Done,1,Rec_Exp,"&gt;"&amp;(TODAY()+WarnDays)))</f>
        <v>0</v>
      </c>
      <c r="CO22">
        <f>IF(OR(E22=0,AA22&gt;0),0,COUNTIFS(Rec_Emp,People!$A$20,Rec_Course,'Training Matrix'!H$6,Rec_Result,"Fail"))</f>
        <v>0</v>
      </c>
      <c r="CP22">
        <f>IF(OR(F22=0,AB22&gt;0),0,COUNTIFS(Rec_Emp,People!$A$20,Rec_Course,'Training Matrix'!I$6,Rec_Result,"Fail"))</f>
        <v>0</v>
      </c>
      <c r="CQ22">
        <f>IF(OR(G22=0,AC22&gt;0),0,COUNTIFS(Rec_Emp,People!$A$20,Rec_Course,'Training Matrix'!J$6,Rec_Result,"Fail"))</f>
        <v>0</v>
      </c>
      <c r="CR22">
        <f>IF(OR(H22=0,AD22&gt;0),0,COUNTIFS(Rec_Emp,People!$A$20,Rec_Course,'Training Matrix'!K$6,Rec_Result,"Fail"))</f>
        <v>0</v>
      </c>
      <c r="CS22">
        <f>IF(OR(I22=0,AE22&gt;0),0,COUNTIFS(Rec_Emp,People!$A$20,Rec_Course,'Training Matrix'!L$6,Rec_Result,"Fail"))</f>
        <v>0</v>
      </c>
      <c r="CT22">
        <f>IF(OR(J22=0,AF22&gt;0),0,COUNTIFS(Rec_Emp,People!$A$20,Rec_Course,'Training Matrix'!M$6,Rec_Result,"Fail"))</f>
        <v>0</v>
      </c>
      <c r="CU22">
        <f>IF(OR(K22=0,AG22&gt;0),0,COUNTIFS(Rec_Emp,People!$A$20,Rec_Course,'Training Matrix'!N$6,Rec_Result,"Fail"))</f>
        <v>0</v>
      </c>
      <c r="CV22">
        <f>IF(OR(L22=0,AH22&gt;0),0,COUNTIFS(Rec_Emp,People!$A$20,Rec_Course,'Training Matrix'!O$6,Rec_Result,"Fail"))</f>
        <v>0</v>
      </c>
      <c r="CW22">
        <f>IF(OR(M22=0,AI22&gt;0),0,COUNTIFS(Rec_Emp,People!$A$20,Rec_Course,'Training Matrix'!P$6,Rec_Result,"Fail"))</f>
        <v>0</v>
      </c>
      <c r="CX22">
        <f>IF(OR(N22=0,AJ22&gt;0),0,COUNTIFS(Rec_Emp,People!$A$20,Rec_Course,'Training Matrix'!Q$6,Rec_Result,"Fail"))</f>
        <v>0</v>
      </c>
      <c r="CY22">
        <f>IF(OR(O22=0,AK22&gt;0),0,COUNTIFS(Rec_Emp,People!$A$20,Rec_Course,'Training Matrix'!R$6,Rec_Result,"Fail"))</f>
        <v>0</v>
      </c>
      <c r="CZ22">
        <f>IF(OR(P22=0,AL22&gt;0),0,COUNTIFS(Rec_Emp,People!$A$20,Rec_Course,'Training Matrix'!S$6,Rec_Result,"Fail"))</f>
        <v>0</v>
      </c>
      <c r="DA22">
        <f>IF(OR(Q22=0,AM22&gt;0),0,COUNTIFS(Rec_Emp,People!$A$20,Rec_Course,'Training Matrix'!T$6,Rec_Result,"Fail"))</f>
        <v>0</v>
      </c>
      <c r="DB22">
        <f>IF(OR(R22=0,AN22&gt;0),0,COUNTIFS(Rec_Emp,People!$A$20,Rec_Course,'Training Matrix'!U$6,Rec_Result,"Fail"))</f>
        <v>0</v>
      </c>
      <c r="DC22">
        <f>IF(OR(S22=0,AO22&gt;0),0,COUNTIFS(Rec_Emp,People!$A$20,Rec_Course,'Training Matrix'!V$6,Rec_Result,"Fail"))</f>
        <v>0</v>
      </c>
      <c r="DD22">
        <f>IF(OR(T22=0,AP22&gt;0),0,COUNTIFS(Rec_Emp,People!$A$20,Rec_Course,'Training Matrix'!W$6,Rec_Result,"Fail"))</f>
        <v>0</v>
      </c>
      <c r="DE22">
        <f>IF(OR(U22=0,AQ22&gt;0),0,COUNTIFS(Rec_Emp,People!$A$20,Rec_Course,'Training Matrix'!X$6,Rec_Result,"Fail"))</f>
        <v>0</v>
      </c>
      <c r="DF22">
        <f>IF(OR(V22=0,AR22&gt;0),0,COUNTIFS(Rec_Emp,People!$A$20,Rec_Course,'Training Matrix'!Y$6,Rec_Result,"Fail"))</f>
        <v>0</v>
      </c>
      <c r="DG22">
        <f>IF(OR(W22=0,AS22&gt;0),0,COUNTIFS(Rec_Emp,People!$A$20,Rec_Course,'Training Matrix'!Z$6,Rec_Result,"Fail"))</f>
        <v>0</v>
      </c>
      <c r="DH22">
        <f>IF(OR(X22=0,AT22&gt;0),0,COUNTIFS(Rec_Emp,People!$A$20,Rec_Course,'Training Matrix'!AA$6,Rec_Result,"Fail"))</f>
        <v>0</v>
      </c>
      <c r="DK22">
        <f>IF(OR(E22=0,AA22&gt;0),0,IFERROR(AVERAGEIFS(Plan_End,Plan_Role,People!$D$20,Plan_Course,'Training Matrix'!H$6,Plan_Sched,"Window"),IFERROR(AVERAGEIFS(Plan_End,Plan_Role,"All employees",Plan_Course,'Training Matrix'!H$6,Plan_Sched,"Window"),0)))</f>
        <v>0</v>
      </c>
      <c r="DL22">
        <f>IF(OR(F22=0,AB22&gt;0),0,IFERROR(AVERAGEIFS(Plan_End,Plan_Role,People!$D$20,Plan_Course,'Training Matrix'!I$6,Plan_Sched,"Window"),IFERROR(AVERAGEIFS(Plan_End,Plan_Role,"All employees",Plan_Course,'Training Matrix'!I$6,Plan_Sched,"Window"),0)))</f>
        <v>0</v>
      </c>
      <c r="DM22">
        <f>IF(OR(G22=0,AC22&gt;0),0,IFERROR(AVERAGEIFS(Plan_End,Plan_Role,People!$D$20,Plan_Course,'Training Matrix'!J$6,Plan_Sched,"Window"),IFERROR(AVERAGEIFS(Plan_End,Plan_Role,"All employees",Plan_Course,'Training Matrix'!J$6,Plan_Sched,"Window"),0)))</f>
        <v>0</v>
      </c>
      <c r="DN22">
        <f>IF(OR(H22=0,AD22&gt;0),0,IFERROR(AVERAGEIFS(Plan_End,Plan_Role,People!$D$20,Plan_Course,'Training Matrix'!K$6,Plan_Sched,"Window"),IFERROR(AVERAGEIFS(Plan_End,Plan_Role,"All employees",Plan_Course,'Training Matrix'!K$6,Plan_Sched,"Window"),0)))</f>
        <v>0</v>
      </c>
      <c r="DO22">
        <f>IF(OR(I22=0,AE22&gt;0),0,IFERROR(AVERAGEIFS(Plan_End,Plan_Role,People!$D$20,Plan_Course,'Training Matrix'!L$6,Plan_Sched,"Window"),IFERROR(AVERAGEIFS(Plan_End,Plan_Role,"All employees",Plan_Course,'Training Matrix'!L$6,Plan_Sched,"Window"),0)))</f>
        <v>0</v>
      </c>
      <c r="DP22">
        <f>IF(OR(J22=0,AF22&gt;0),0,IFERROR(AVERAGEIFS(Plan_End,Plan_Role,People!$D$20,Plan_Course,'Training Matrix'!M$6,Plan_Sched,"Window"),IFERROR(AVERAGEIFS(Plan_End,Plan_Role,"All employees",Plan_Course,'Training Matrix'!M$6,Plan_Sched,"Window"),0)))</f>
        <v>0</v>
      </c>
      <c r="DQ22">
        <f>IF(OR(K22=0,AG22&gt;0),0,IFERROR(AVERAGEIFS(Plan_End,Plan_Role,People!$D$20,Plan_Course,'Training Matrix'!N$6,Plan_Sched,"Window"),IFERROR(AVERAGEIFS(Plan_End,Plan_Role,"All employees",Plan_Course,'Training Matrix'!N$6,Plan_Sched,"Window"),0)))</f>
        <v>0</v>
      </c>
      <c r="DR22">
        <f>IF(OR(L22=0,AH22&gt;0),0,IFERROR(AVERAGEIFS(Plan_End,Plan_Role,People!$D$20,Plan_Course,'Training Matrix'!O$6,Plan_Sched,"Window"),IFERROR(AVERAGEIFS(Plan_End,Plan_Role,"All employees",Plan_Course,'Training Matrix'!O$6,Plan_Sched,"Window"),0)))</f>
        <v>0</v>
      </c>
      <c r="DS22">
        <f>IF(OR(M22=0,AI22&gt;0),0,IFERROR(AVERAGEIFS(Plan_End,Plan_Role,People!$D$20,Plan_Course,'Training Matrix'!P$6,Plan_Sched,"Window"),IFERROR(AVERAGEIFS(Plan_End,Plan_Role,"All employees",Plan_Course,'Training Matrix'!P$6,Plan_Sched,"Window"),0)))</f>
        <v>0</v>
      </c>
      <c r="DT22">
        <f>IF(OR(N22=0,AJ22&gt;0),0,IFERROR(AVERAGEIFS(Plan_End,Plan_Role,People!$D$20,Plan_Course,'Training Matrix'!Q$6,Plan_Sched,"Window"),IFERROR(AVERAGEIFS(Plan_End,Plan_Role,"All employees",Plan_Course,'Training Matrix'!Q$6,Plan_Sched,"Window"),0)))</f>
        <v>0</v>
      </c>
      <c r="DU22">
        <f>IF(OR(O22=0,AK22&gt;0),0,IFERROR(AVERAGEIFS(Plan_End,Plan_Role,People!$D$20,Plan_Course,'Training Matrix'!R$6,Plan_Sched,"Window"),IFERROR(AVERAGEIFS(Plan_End,Plan_Role,"All employees",Plan_Course,'Training Matrix'!R$6,Plan_Sched,"Window"),0)))</f>
        <v>0</v>
      </c>
      <c r="DV22">
        <f>IF(OR(P22=0,AL22&gt;0),0,IFERROR(AVERAGEIFS(Plan_End,Plan_Role,People!$D$20,Plan_Course,'Training Matrix'!S$6,Plan_Sched,"Window"),IFERROR(AVERAGEIFS(Plan_End,Plan_Role,"All employees",Plan_Course,'Training Matrix'!S$6,Plan_Sched,"Window"),0)))</f>
        <v>0</v>
      </c>
      <c r="DW22">
        <f>IF(OR(Q22=0,AM22&gt;0),0,IFERROR(AVERAGEIFS(Plan_End,Plan_Role,People!$D$20,Plan_Course,'Training Matrix'!T$6,Plan_Sched,"Window"),IFERROR(AVERAGEIFS(Plan_End,Plan_Role,"All employees",Plan_Course,'Training Matrix'!T$6,Plan_Sched,"Window"),0)))</f>
        <v>0</v>
      </c>
      <c r="DX22">
        <f>IF(OR(R22=0,AN22&gt;0),0,IFERROR(AVERAGEIFS(Plan_End,Plan_Role,People!$D$20,Plan_Course,'Training Matrix'!U$6,Plan_Sched,"Window"),IFERROR(AVERAGEIFS(Plan_End,Plan_Role,"All employees",Plan_Course,'Training Matrix'!U$6,Plan_Sched,"Window"),0)))</f>
        <v>0</v>
      </c>
      <c r="DY22">
        <f>IF(OR(S22=0,AO22&gt;0),0,IFERROR(AVERAGEIFS(Plan_End,Plan_Role,People!$D$20,Plan_Course,'Training Matrix'!V$6,Plan_Sched,"Window"),IFERROR(AVERAGEIFS(Plan_End,Plan_Role,"All employees",Plan_Course,'Training Matrix'!V$6,Plan_Sched,"Window"),0)))</f>
        <v>0</v>
      </c>
      <c r="DZ22">
        <f>IF(OR(T22=0,AP22&gt;0),0,IFERROR(AVERAGEIFS(Plan_End,Plan_Role,People!$D$20,Plan_Course,'Training Matrix'!W$6,Plan_Sched,"Window"),IFERROR(AVERAGEIFS(Plan_End,Plan_Role,"All employees",Plan_Course,'Training Matrix'!W$6,Plan_Sched,"Window"),0)))</f>
        <v>0</v>
      </c>
      <c r="EA22">
        <f>IF(OR(U22=0,AQ22&gt;0),0,IFERROR(AVERAGEIFS(Plan_End,Plan_Role,People!$D$20,Plan_Course,'Training Matrix'!X$6,Plan_Sched,"Window"),IFERROR(AVERAGEIFS(Plan_End,Plan_Role,"All employees",Plan_Course,'Training Matrix'!X$6,Plan_Sched,"Window"),0)))</f>
        <v>0</v>
      </c>
      <c r="EB22">
        <f>IF(OR(V22=0,AR22&gt;0),0,IFERROR(AVERAGEIFS(Plan_End,Plan_Role,People!$D$20,Plan_Course,'Training Matrix'!Y$6,Plan_Sched,"Window"),IFERROR(AVERAGEIFS(Plan_End,Plan_Role,"All employees",Plan_Course,'Training Matrix'!Y$6,Plan_Sched,"Window"),0)))</f>
        <v>0</v>
      </c>
      <c r="EC22">
        <f>IF(OR(W22=0,AS22&gt;0),0,IFERROR(AVERAGEIFS(Plan_End,Plan_Role,People!$D$20,Plan_Course,'Training Matrix'!Z$6,Plan_Sched,"Window"),IFERROR(AVERAGEIFS(Plan_End,Plan_Role,"All employees",Plan_Course,'Training Matrix'!Z$6,Plan_Sched,"Window"),0)))</f>
        <v>0</v>
      </c>
      <c r="ED22">
        <f>IF(OR(X22=0,AT22&gt;0),0,IFERROR(AVERAGEIFS(Plan_End,Plan_Role,People!$D$20,Plan_Course,'Training Matrix'!AA$6,Plan_Sched,"Window"),IFERROR(AVERAGEIFS(Plan_End,Plan_Role,"All employees",Plan_Course,'Training Matrix'!AA$6,Plan_Sched,"Window"),0)))</f>
        <v>0</v>
      </c>
      <c r="EG22">
        <f>IF(OR(E22=0,AA22&gt;0),0,IFERROR(AVERAGEIFS(Plan_Days,Plan_Role,People!$D$20,Plan_Course,'Training Matrix'!H$6,Plan_Sched,"Within days of hire"),IFERROR(AVERAGEIFS(Plan_Days,Plan_Role,"All employees",Plan_Course,'Training Matrix'!H$6,Plan_Sched,"Within days of hire"),0)))</f>
        <v>0</v>
      </c>
      <c r="EH22">
        <f>IF(OR(F22=0,AB22&gt;0),0,IFERROR(AVERAGEIFS(Plan_Days,Plan_Role,People!$D$20,Plan_Course,'Training Matrix'!I$6,Plan_Sched,"Within days of hire"),IFERROR(AVERAGEIFS(Plan_Days,Plan_Role,"All employees",Plan_Course,'Training Matrix'!I$6,Plan_Sched,"Within days of hire"),0)))</f>
        <v>0</v>
      </c>
      <c r="EI22">
        <f>IF(OR(G22=0,AC22&gt;0),0,IFERROR(AVERAGEIFS(Plan_Days,Plan_Role,People!$D$20,Plan_Course,'Training Matrix'!J$6,Plan_Sched,"Within days of hire"),IFERROR(AVERAGEIFS(Plan_Days,Plan_Role,"All employees",Plan_Course,'Training Matrix'!J$6,Plan_Sched,"Within days of hire"),0)))</f>
        <v>0</v>
      </c>
      <c r="EJ22">
        <f>IF(OR(H22=0,AD22&gt;0),0,IFERROR(AVERAGEIFS(Plan_Days,Plan_Role,People!$D$20,Plan_Course,'Training Matrix'!K$6,Plan_Sched,"Within days of hire"),IFERROR(AVERAGEIFS(Plan_Days,Plan_Role,"All employees",Plan_Course,'Training Matrix'!K$6,Plan_Sched,"Within days of hire"),0)))</f>
        <v>0</v>
      </c>
      <c r="EK22">
        <f>IF(OR(I22=0,AE22&gt;0),0,IFERROR(AVERAGEIFS(Plan_Days,Plan_Role,People!$D$20,Plan_Course,'Training Matrix'!L$6,Plan_Sched,"Within days of hire"),IFERROR(AVERAGEIFS(Plan_Days,Plan_Role,"All employees",Plan_Course,'Training Matrix'!L$6,Plan_Sched,"Within days of hire"),0)))</f>
        <v>0</v>
      </c>
      <c r="EL22">
        <f>IF(OR(J22=0,AF22&gt;0),0,IFERROR(AVERAGEIFS(Plan_Days,Plan_Role,People!$D$20,Plan_Course,'Training Matrix'!M$6,Plan_Sched,"Within days of hire"),IFERROR(AVERAGEIFS(Plan_Days,Plan_Role,"All employees",Plan_Course,'Training Matrix'!M$6,Plan_Sched,"Within days of hire"),0)))</f>
        <v>0</v>
      </c>
      <c r="EM22">
        <f>IF(OR(K22=0,AG22&gt;0),0,IFERROR(AVERAGEIFS(Plan_Days,Plan_Role,People!$D$20,Plan_Course,'Training Matrix'!N$6,Plan_Sched,"Within days of hire"),IFERROR(AVERAGEIFS(Plan_Days,Plan_Role,"All employees",Plan_Course,'Training Matrix'!N$6,Plan_Sched,"Within days of hire"),0)))</f>
        <v>0</v>
      </c>
      <c r="EN22">
        <f>IF(OR(L22=0,AH22&gt;0),0,IFERROR(AVERAGEIFS(Plan_Days,Plan_Role,People!$D$20,Plan_Course,'Training Matrix'!O$6,Plan_Sched,"Within days of hire"),IFERROR(AVERAGEIFS(Plan_Days,Plan_Role,"All employees",Plan_Course,'Training Matrix'!O$6,Plan_Sched,"Within days of hire"),0)))</f>
        <v>0</v>
      </c>
      <c r="EO22">
        <f>IF(OR(M22=0,AI22&gt;0),0,IFERROR(AVERAGEIFS(Plan_Days,Plan_Role,People!$D$20,Plan_Course,'Training Matrix'!P$6,Plan_Sched,"Within days of hire"),IFERROR(AVERAGEIFS(Plan_Days,Plan_Role,"All employees",Plan_Course,'Training Matrix'!P$6,Plan_Sched,"Within days of hire"),0)))</f>
        <v>0</v>
      </c>
      <c r="EP22">
        <f>IF(OR(N22=0,AJ22&gt;0),0,IFERROR(AVERAGEIFS(Plan_Days,Plan_Role,People!$D$20,Plan_Course,'Training Matrix'!Q$6,Plan_Sched,"Within days of hire"),IFERROR(AVERAGEIFS(Plan_Days,Plan_Role,"All employees",Plan_Course,'Training Matrix'!Q$6,Plan_Sched,"Within days of hire"),0)))</f>
        <v>0</v>
      </c>
      <c r="EQ22">
        <f>IF(OR(O22=0,AK22&gt;0),0,IFERROR(AVERAGEIFS(Plan_Days,Plan_Role,People!$D$20,Plan_Course,'Training Matrix'!R$6,Plan_Sched,"Within days of hire"),IFERROR(AVERAGEIFS(Plan_Days,Plan_Role,"All employees",Plan_Course,'Training Matrix'!R$6,Plan_Sched,"Within days of hire"),0)))</f>
        <v>0</v>
      </c>
      <c r="ER22">
        <f>IF(OR(P22=0,AL22&gt;0),0,IFERROR(AVERAGEIFS(Plan_Days,Plan_Role,People!$D$20,Plan_Course,'Training Matrix'!S$6,Plan_Sched,"Within days of hire"),IFERROR(AVERAGEIFS(Plan_Days,Plan_Role,"All employees",Plan_Course,'Training Matrix'!S$6,Plan_Sched,"Within days of hire"),0)))</f>
        <v>0</v>
      </c>
      <c r="ES22">
        <f>IF(OR(Q22=0,AM22&gt;0),0,IFERROR(AVERAGEIFS(Plan_Days,Plan_Role,People!$D$20,Plan_Course,'Training Matrix'!T$6,Plan_Sched,"Within days of hire"),IFERROR(AVERAGEIFS(Plan_Days,Plan_Role,"All employees",Plan_Course,'Training Matrix'!T$6,Plan_Sched,"Within days of hire"),0)))</f>
        <v>0</v>
      </c>
      <c r="ET22">
        <f>IF(OR(R22=0,AN22&gt;0),0,IFERROR(AVERAGEIFS(Plan_Days,Plan_Role,People!$D$20,Plan_Course,'Training Matrix'!U$6,Plan_Sched,"Within days of hire"),IFERROR(AVERAGEIFS(Plan_Days,Plan_Role,"All employees",Plan_Course,'Training Matrix'!U$6,Plan_Sched,"Within days of hire"),0)))</f>
        <v>0</v>
      </c>
      <c r="EU22">
        <f>IF(OR(S22=0,AO22&gt;0),0,IFERROR(AVERAGEIFS(Plan_Days,Plan_Role,People!$D$20,Plan_Course,'Training Matrix'!V$6,Plan_Sched,"Within days of hire"),IFERROR(AVERAGEIFS(Plan_Days,Plan_Role,"All employees",Plan_Course,'Training Matrix'!V$6,Plan_Sched,"Within days of hire"),0)))</f>
        <v>0</v>
      </c>
      <c r="EV22">
        <f>IF(OR(T22=0,AP22&gt;0),0,IFERROR(AVERAGEIFS(Plan_Days,Plan_Role,People!$D$20,Plan_Course,'Training Matrix'!W$6,Plan_Sched,"Within days of hire"),IFERROR(AVERAGEIFS(Plan_Days,Plan_Role,"All employees",Plan_Course,'Training Matrix'!W$6,Plan_Sched,"Within days of hire"),0)))</f>
        <v>0</v>
      </c>
      <c r="EW22">
        <f>IF(OR(U22=0,AQ22&gt;0),0,IFERROR(AVERAGEIFS(Plan_Days,Plan_Role,People!$D$20,Plan_Course,'Training Matrix'!X$6,Plan_Sched,"Within days of hire"),IFERROR(AVERAGEIFS(Plan_Days,Plan_Role,"All employees",Plan_Course,'Training Matrix'!X$6,Plan_Sched,"Within days of hire"),0)))</f>
        <v>0</v>
      </c>
      <c r="EX22">
        <f>IF(OR(V22=0,AR22&gt;0),0,IFERROR(AVERAGEIFS(Plan_Days,Plan_Role,People!$D$20,Plan_Course,'Training Matrix'!Y$6,Plan_Sched,"Within days of hire"),IFERROR(AVERAGEIFS(Plan_Days,Plan_Role,"All employees",Plan_Course,'Training Matrix'!Y$6,Plan_Sched,"Within days of hire"),0)))</f>
        <v>0</v>
      </c>
      <c r="EY22">
        <f>IF(OR(W22=0,AS22&gt;0),0,IFERROR(AVERAGEIFS(Plan_Days,Plan_Role,People!$D$20,Plan_Course,'Training Matrix'!Z$6,Plan_Sched,"Within days of hire"),IFERROR(AVERAGEIFS(Plan_Days,Plan_Role,"All employees",Plan_Course,'Training Matrix'!Z$6,Plan_Sched,"Within days of hire"),0)))</f>
        <v>0</v>
      </c>
      <c r="EZ22">
        <f>IF(OR(X22=0,AT22&gt;0),0,IFERROR(AVERAGEIFS(Plan_Days,Plan_Role,People!$D$20,Plan_Course,'Training Matrix'!AA$6,Plan_Sched,"Within days of hire"),IFERROR(AVERAGEIFS(Plan_Days,Plan_Role,"All employees",Plan_Course,'Training Matrix'!AA$6,Plan_Sched,"Within days of hire"),0)))</f>
        <v>0</v>
      </c>
      <c r="FC22">
        <f>IF(OR(E22=0,AA22&gt;0),0,MAX(IF(AND(People!$F$20&lt;&gt;"",DK22&lt;People!$F$20),0,DK22),IF(AND(People!$F$20&lt;&gt;"",EG22&gt;0),People!$F$20+EG22,0)))</f>
        <v>0</v>
      </c>
      <c r="FD22">
        <f>IF(OR(F22=0,AB22&gt;0),0,MAX(IF(AND(People!$F$20&lt;&gt;"",DL22&lt;People!$F$20),0,DL22),IF(AND(People!$F$20&lt;&gt;"",EH22&gt;0),People!$F$20+EH22,0)))</f>
        <v>0</v>
      </c>
      <c r="FE22">
        <f>IF(OR(G22=0,AC22&gt;0),0,MAX(IF(AND(People!$F$20&lt;&gt;"",DM22&lt;People!$F$20),0,DM22),IF(AND(People!$F$20&lt;&gt;"",EI22&gt;0),People!$F$20+EI22,0)))</f>
        <v>0</v>
      </c>
      <c r="FF22">
        <f>IF(OR(H22=0,AD22&gt;0),0,MAX(IF(AND(People!$F$20&lt;&gt;"",DN22&lt;People!$F$20),0,DN22),IF(AND(People!$F$20&lt;&gt;"",EJ22&gt;0),People!$F$20+EJ22,0)))</f>
        <v>0</v>
      </c>
      <c r="FG22">
        <f>IF(OR(I22=0,AE22&gt;0),0,MAX(IF(AND(People!$F$20&lt;&gt;"",DO22&lt;People!$F$20),0,DO22),IF(AND(People!$F$20&lt;&gt;"",EK22&gt;0),People!$F$20+EK22,0)))</f>
        <v>0</v>
      </c>
      <c r="FH22">
        <f>IF(OR(J22=0,AF22&gt;0),0,MAX(IF(AND(People!$F$20&lt;&gt;"",DP22&lt;People!$F$20),0,DP22),IF(AND(People!$F$20&lt;&gt;"",EL22&gt;0),People!$F$20+EL22,0)))</f>
        <v>0</v>
      </c>
      <c r="FI22">
        <f>IF(OR(K22=0,AG22&gt;0),0,MAX(IF(AND(People!$F$20&lt;&gt;"",DQ22&lt;People!$F$20),0,DQ22),IF(AND(People!$F$20&lt;&gt;"",EM22&gt;0),People!$F$20+EM22,0)))</f>
        <v>0</v>
      </c>
      <c r="FJ22">
        <f>IF(OR(L22=0,AH22&gt;0),0,MAX(IF(AND(People!$F$20&lt;&gt;"",DR22&lt;People!$F$20),0,DR22),IF(AND(People!$F$20&lt;&gt;"",EN22&gt;0),People!$F$20+EN22,0)))</f>
        <v>0</v>
      </c>
      <c r="FK22">
        <f>IF(OR(M22=0,AI22&gt;0),0,MAX(IF(AND(People!$F$20&lt;&gt;"",DS22&lt;People!$F$20),0,DS22),IF(AND(People!$F$20&lt;&gt;"",EO22&gt;0),People!$F$20+EO22,0)))</f>
        <v>0</v>
      </c>
      <c r="FL22">
        <f>IF(OR(N22=0,AJ22&gt;0),0,MAX(IF(AND(People!$F$20&lt;&gt;"",DT22&lt;People!$F$20),0,DT22),IF(AND(People!$F$20&lt;&gt;"",EP22&gt;0),People!$F$20+EP22,0)))</f>
        <v>0</v>
      </c>
      <c r="FM22">
        <f>IF(OR(O22=0,AK22&gt;0),0,MAX(IF(AND(People!$F$20&lt;&gt;"",DU22&lt;People!$F$20),0,DU22),IF(AND(People!$F$20&lt;&gt;"",EQ22&gt;0),People!$F$20+EQ22,0)))</f>
        <v>0</v>
      </c>
      <c r="FN22">
        <f>IF(OR(P22=0,AL22&gt;0),0,MAX(IF(AND(People!$F$20&lt;&gt;"",DV22&lt;People!$F$20),0,DV22),IF(AND(People!$F$20&lt;&gt;"",ER22&gt;0),People!$F$20+ER22,0)))</f>
        <v>0</v>
      </c>
      <c r="FO22">
        <f>IF(OR(Q22=0,AM22&gt;0),0,MAX(IF(AND(People!$F$20&lt;&gt;"",DW22&lt;People!$F$20),0,DW22),IF(AND(People!$F$20&lt;&gt;"",ES22&gt;0),People!$F$20+ES22,0)))</f>
        <v>0</v>
      </c>
      <c r="FP22">
        <f>IF(OR(R22=0,AN22&gt;0),0,MAX(IF(AND(People!$F$20&lt;&gt;"",DX22&lt;People!$F$20),0,DX22),IF(AND(People!$F$20&lt;&gt;"",ET22&gt;0),People!$F$20+ET22,0)))</f>
        <v>0</v>
      </c>
      <c r="FQ22">
        <f>IF(OR(S22=0,AO22&gt;0),0,MAX(IF(AND(People!$F$20&lt;&gt;"",DY22&lt;People!$F$20),0,DY22),IF(AND(People!$F$20&lt;&gt;"",EU22&gt;0),People!$F$20+EU22,0)))</f>
        <v>0</v>
      </c>
      <c r="FR22">
        <f>IF(OR(T22=0,AP22&gt;0),0,MAX(IF(AND(People!$F$20&lt;&gt;"",DZ22&lt;People!$F$20),0,DZ22),IF(AND(People!$F$20&lt;&gt;"",EV22&gt;0),People!$F$20+EV22,0)))</f>
        <v>0</v>
      </c>
      <c r="FS22">
        <f>IF(OR(U22=0,AQ22&gt;0),0,MAX(IF(AND(People!$F$20&lt;&gt;"",EA22&lt;People!$F$20),0,EA22),IF(AND(People!$F$20&lt;&gt;"",EW22&gt;0),People!$F$20+EW22,0)))</f>
        <v>0</v>
      </c>
      <c r="FT22">
        <f>IF(OR(V22=0,AR22&gt;0),0,MAX(IF(AND(People!$F$20&lt;&gt;"",EB22&lt;People!$F$20),0,EB22),IF(AND(People!$F$20&lt;&gt;"",EX22&gt;0),People!$F$20+EX22,0)))</f>
        <v>0</v>
      </c>
      <c r="FU22">
        <f>IF(OR(W22=0,AS22&gt;0),0,MAX(IF(AND(People!$F$20&lt;&gt;"",EC22&lt;People!$F$20),0,EC22),IF(AND(People!$F$20&lt;&gt;"",EY22&gt;0),People!$F$20+EY22,0)))</f>
        <v>0</v>
      </c>
      <c r="FV22">
        <f>IF(OR(X22=0,AT22&gt;0),0,MAX(IF(AND(People!$F$20&lt;&gt;"",ED22&lt;People!$F$20),0,ED22),IF(AND(People!$F$20&lt;&gt;"",EZ22&gt;0),People!$F$20+EZ22,0)))</f>
        <v>0</v>
      </c>
    </row>
    <row r="23" spans="5:178" x14ac:dyDescent="0.3">
      <c r="E23">
        <f>IF(OR(People!$A$21="",'Training Matrix'!H$6=""),0,COUNTIFS(Plan_Role,People!$D$21,Plan_Course,'Training Matrix'!H$6)+COUNTIFS(Plan_Role,"All employees",Plan_Course,'Training Matrix'!H$6))</f>
        <v>0</v>
      </c>
      <c r="F23">
        <f>IF(OR(People!$A$21="",'Training Matrix'!I$6=""),0,COUNTIFS(Plan_Role,People!$D$21,Plan_Course,'Training Matrix'!I$6)+COUNTIFS(Plan_Role,"All employees",Plan_Course,'Training Matrix'!I$6))</f>
        <v>0</v>
      </c>
      <c r="G23">
        <f>IF(OR(People!$A$21="",'Training Matrix'!J$6=""),0,COUNTIFS(Plan_Role,People!$D$21,Plan_Course,'Training Matrix'!J$6)+COUNTIFS(Plan_Role,"All employees",Plan_Course,'Training Matrix'!J$6))</f>
        <v>0</v>
      </c>
      <c r="H23">
        <f>IF(OR(People!$A$21="",'Training Matrix'!K$6=""),0,COUNTIFS(Plan_Role,People!$D$21,Plan_Course,'Training Matrix'!K$6)+COUNTIFS(Plan_Role,"All employees",Plan_Course,'Training Matrix'!K$6))</f>
        <v>0</v>
      </c>
      <c r="I23">
        <f>IF(OR(People!$A$21="",'Training Matrix'!L$6=""),0,COUNTIFS(Plan_Role,People!$D$21,Plan_Course,'Training Matrix'!L$6)+COUNTIFS(Plan_Role,"All employees",Plan_Course,'Training Matrix'!L$6))</f>
        <v>0</v>
      </c>
      <c r="J23">
        <f>IF(OR(People!$A$21="",'Training Matrix'!M$6=""),0,COUNTIFS(Plan_Role,People!$D$21,Plan_Course,'Training Matrix'!M$6)+COUNTIFS(Plan_Role,"All employees",Plan_Course,'Training Matrix'!M$6))</f>
        <v>0</v>
      </c>
      <c r="K23">
        <f>IF(OR(People!$A$21="",'Training Matrix'!N$6=""),0,COUNTIFS(Plan_Role,People!$D$21,Plan_Course,'Training Matrix'!N$6)+COUNTIFS(Plan_Role,"All employees",Plan_Course,'Training Matrix'!N$6))</f>
        <v>0</v>
      </c>
      <c r="L23">
        <f>IF(OR(People!$A$21="",'Training Matrix'!O$6=""),0,COUNTIFS(Plan_Role,People!$D$21,Plan_Course,'Training Matrix'!O$6)+COUNTIFS(Plan_Role,"All employees",Plan_Course,'Training Matrix'!O$6))</f>
        <v>0</v>
      </c>
      <c r="M23">
        <f>IF(OR(People!$A$21="",'Training Matrix'!P$6=""),0,COUNTIFS(Plan_Role,People!$D$21,Plan_Course,'Training Matrix'!P$6)+COUNTIFS(Plan_Role,"All employees",Plan_Course,'Training Matrix'!P$6))</f>
        <v>0</v>
      </c>
      <c r="N23">
        <f>IF(OR(People!$A$21="",'Training Matrix'!Q$6=""),0,COUNTIFS(Plan_Role,People!$D$21,Plan_Course,'Training Matrix'!Q$6)+COUNTIFS(Plan_Role,"All employees",Plan_Course,'Training Matrix'!Q$6))</f>
        <v>0</v>
      </c>
      <c r="O23">
        <f>IF(OR(People!$A$21="",'Training Matrix'!R$6=""),0,COUNTIFS(Plan_Role,People!$D$21,Plan_Course,'Training Matrix'!R$6)+COUNTIFS(Plan_Role,"All employees",Plan_Course,'Training Matrix'!R$6))</f>
        <v>0</v>
      </c>
      <c r="P23">
        <f>IF(OR(People!$A$21="",'Training Matrix'!S$6=""),0,COUNTIFS(Plan_Role,People!$D$21,Plan_Course,'Training Matrix'!S$6)+COUNTIFS(Plan_Role,"All employees",Plan_Course,'Training Matrix'!S$6))</f>
        <v>0</v>
      </c>
      <c r="Q23">
        <f>IF(OR(People!$A$21="",'Training Matrix'!T$6=""),0,COUNTIFS(Plan_Role,People!$D$21,Plan_Course,'Training Matrix'!T$6)+COUNTIFS(Plan_Role,"All employees",Plan_Course,'Training Matrix'!T$6))</f>
        <v>0</v>
      </c>
      <c r="R23">
        <f>IF(OR(People!$A$21="",'Training Matrix'!U$6=""),0,COUNTIFS(Plan_Role,People!$D$21,Plan_Course,'Training Matrix'!U$6)+COUNTIFS(Plan_Role,"All employees",Plan_Course,'Training Matrix'!U$6))</f>
        <v>0</v>
      </c>
      <c r="S23">
        <f>IF(OR(People!$A$21="",'Training Matrix'!V$6=""),0,COUNTIFS(Plan_Role,People!$D$21,Plan_Course,'Training Matrix'!V$6)+COUNTIFS(Plan_Role,"All employees",Plan_Course,'Training Matrix'!V$6))</f>
        <v>0</v>
      </c>
      <c r="T23">
        <f>IF(OR(People!$A$21="",'Training Matrix'!W$6=""),0,COUNTIFS(Plan_Role,People!$D$21,Plan_Course,'Training Matrix'!W$6)+COUNTIFS(Plan_Role,"All employees",Plan_Course,'Training Matrix'!W$6))</f>
        <v>0</v>
      </c>
      <c r="U23">
        <f>IF(OR(People!$A$21="",'Training Matrix'!X$6=""),0,COUNTIFS(Plan_Role,People!$D$21,Plan_Course,'Training Matrix'!X$6)+COUNTIFS(Plan_Role,"All employees",Plan_Course,'Training Matrix'!X$6))</f>
        <v>0</v>
      </c>
      <c r="V23">
        <f>IF(OR(People!$A$21="",'Training Matrix'!Y$6=""),0,COUNTIFS(Plan_Role,People!$D$21,Plan_Course,'Training Matrix'!Y$6)+COUNTIFS(Plan_Role,"All employees",Plan_Course,'Training Matrix'!Y$6))</f>
        <v>0</v>
      </c>
      <c r="W23">
        <f>IF(OR(People!$A$21="",'Training Matrix'!Z$6=""),0,COUNTIFS(Plan_Role,People!$D$21,Plan_Course,'Training Matrix'!Z$6)+COUNTIFS(Plan_Role,"All employees",Plan_Course,'Training Matrix'!Z$6))</f>
        <v>0</v>
      </c>
      <c r="X23">
        <f>IF(OR(People!$A$21="",'Training Matrix'!AA$6=""),0,COUNTIFS(Plan_Role,People!$D$21,Plan_Course,'Training Matrix'!AA$6)+COUNTIFS(Plan_Role,"All employees",Plan_Course,'Training Matrix'!AA$6))</f>
        <v>0</v>
      </c>
      <c r="AA23">
        <f>IF(E23=0,0,COUNTIFS(Rec_Emp,People!$A$21,Rec_Course,'Training Matrix'!H$6,Rec_Done,1))</f>
        <v>0</v>
      </c>
      <c r="AB23">
        <f>IF(F23=0,0,COUNTIFS(Rec_Emp,People!$A$21,Rec_Course,'Training Matrix'!I$6,Rec_Done,1))</f>
        <v>0</v>
      </c>
      <c r="AC23">
        <f>IF(G23=0,0,COUNTIFS(Rec_Emp,People!$A$21,Rec_Course,'Training Matrix'!J$6,Rec_Done,1))</f>
        <v>0</v>
      </c>
      <c r="AD23">
        <f>IF(H23=0,0,COUNTIFS(Rec_Emp,People!$A$21,Rec_Course,'Training Matrix'!K$6,Rec_Done,1))</f>
        <v>0</v>
      </c>
      <c r="AE23">
        <f>IF(I23=0,0,COUNTIFS(Rec_Emp,People!$A$21,Rec_Course,'Training Matrix'!L$6,Rec_Done,1))</f>
        <v>0</v>
      </c>
      <c r="AF23">
        <f>IF(J23=0,0,COUNTIFS(Rec_Emp,People!$A$21,Rec_Course,'Training Matrix'!M$6,Rec_Done,1))</f>
        <v>0</v>
      </c>
      <c r="AG23">
        <f>IF(K23=0,0,COUNTIFS(Rec_Emp,People!$A$21,Rec_Course,'Training Matrix'!N$6,Rec_Done,1))</f>
        <v>0</v>
      </c>
      <c r="AH23">
        <f>IF(L23=0,0,COUNTIFS(Rec_Emp,People!$A$21,Rec_Course,'Training Matrix'!O$6,Rec_Done,1))</f>
        <v>0</v>
      </c>
      <c r="AI23">
        <f>IF(M23=0,0,COUNTIFS(Rec_Emp,People!$A$21,Rec_Course,'Training Matrix'!P$6,Rec_Done,1))</f>
        <v>0</v>
      </c>
      <c r="AJ23">
        <f>IF(N23=0,0,COUNTIFS(Rec_Emp,People!$A$21,Rec_Course,'Training Matrix'!Q$6,Rec_Done,1))</f>
        <v>0</v>
      </c>
      <c r="AK23">
        <f>IF(O23=0,0,COUNTIFS(Rec_Emp,People!$A$21,Rec_Course,'Training Matrix'!R$6,Rec_Done,1))</f>
        <v>0</v>
      </c>
      <c r="AL23">
        <f>IF(P23=0,0,COUNTIFS(Rec_Emp,People!$A$21,Rec_Course,'Training Matrix'!S$6,Rec_Done,1))</f>
        <v>0</v>
      </c>
      <c r="AM23">
        <f>IF(Q23=0,0,COUNTIFS(Rec_Emp,People!$A$21,Rec_Course,'Training Matrix'!T$6,Rec_Done,1))</f>
        <v>0</v>
      </c>
      <c r="AN23">
        <f>IF(R23=0,0,COUNTIFS(Rec_Emp,People!$A$21,Rec_Course,'Training Matrix'!U$6,Rec_Done,1))</f>
        <v>0</v>
      </c>
      <c r="AO23">
        <f>IF(S23=0,0,COUNTIFS(Rec_Emp,People!$A$21,Rec_Course,'Training Matrix'!V$6,Rec_Done,1))</f>
        <v>0</v>
      </c>
      <c r="AP23">
        <f>IF(T23=0,0,COUNTIFS(Rec_Emp,People!$A$21,Rec_Course,'Training Matrix'!W$6,Rec_Done,1))</f>
        <v>0</v>
      </c>
      <c r="AQ23">
        <f>IF(U23=0,0,COUNTIFS(Rec_Emp,People!$A$21,Rec_Course,'Training Matrix'!X$6,Rec_Done,1))</f>
        <v>0</v>
      </c>
      <c r="AR23">
        <f>IF(V23=0,0,COUNTIFS(Rec_Emp,People!$A$21,Rec_Course,'Training Matrix'!Y$6,Rec_Done,1))</f>
        <v>0</v>
      </c>
      <c r="AS23">
        <f>IF(W23=0,0,COUNTIFS(Rec_Emp,People!$A$21,Rec_Course,'Training Matrix'!Z$6,Rec_Done,1))</f>
        <v>0</v>
      </c>
      <c r="AT23">
        <f>IF(X23=0,0,COUNTIFS(Rec_Emp,People!$A$21,Rec_Course,'Training Matrix'!AA$6,Rec_Done,1))</f>
        <v>0</v>
      </c>
      <c r="AW23">
        <f ca="1">IF(AA23=0,0,COUNTIFS(Rec_Emp,People!$A$21,Rec_Course,'Training Matrix'!H$6,Rec_Done,1,Rec_Exp,"&gt;="&amp;TODAY()))</f>
        <v>0</v>
      </c>
      <c r="AX23">
        <f ca="1">IF(AB23=0,0,COUNTIFS(Rec_Emp,People!$A$21,Rec_Course,'Training Matrix'!I$6,Rec_Done,1,Rec_Exp,"&gt;="&amp;TODAY()))</f>
        <v>0</v>
      </c>
      <c r="AY23">
        <f ca="1">IF(AC23=0,0,COUNTIFS(Rec_Emp,People!$A$21,Rec_Course,'Training Matrix'!J$6,Rec_Done,1,Rec_Exp,"&gt;="&amp;TODAY()))</f>
        <v>0</v>
      </c>
      <c r="AZ23">
        <f ca="1">IF(AD23=0,0,COUNTIFS(Rec_Emp,People!$A$21,Rec_Course,'Training Matrix'!K$6,Rec_Done,1,Rec_Exp,"&gt;="&amp;TODAY()))</f>
        <v>0</v>
      </c>
      <c r="BA23">
        <f ca="1">IF(AE23=0,0,COUNTIFS(Rec_Emp,People!$A$21,Rec_Course,'Training Matrix'!L$6,Rec_Done,1,Rec_Exp,"&gt;="&amp;TODAY()))</f>
        <v>0</v>
      </c>
      <c r="BB23">
        <f ca="1">IF(AF23=0,0,COUNTIFS(Rec_Emp,People!$A$21,Rec_Course,'Training Matrix'!M$6,Rec_Done,1,Rec_Exp,"&gt;="&amp;TODAY()))</f>
        <v>0</v>
      </c>
      <c r="BC23">
        <f ca="1">IF(AG23=0,0,COUNTIFS(Rec_Emp,People!$A$21,Rec_Course,'Training Matrix'!N$6,Rec_Done,1,Rec_Exp,"&gt;="&amp;TODAY()))</f>
        <v>0</v>
      </c>
      <c r="BD23">
        <f ca="1">IF(AH23=0,0,COUNTIFS(Rec_Emp,People!$A$21,Rec_Course,'Training Matrix'!O$6,Rec_Done,1,Rec_Exp,"&gt;="&amp;TODAY()))</f>
        <v>0</v>
      </c>
      <c r="BE23">
        <f ca="1">IF(AI23=0,0,COUNTIFS(Rec_Emp,People!$A$21,Rec_Course,'Training Matrix'!P$6,Rec_Done,1,Rec_Exp,"&gt;="&amp;TODAY()))</f>
        <v>0</v>
      </c>
      <c r="BF23">
        <f ca="1">IF(AJ23=0,0,COUNTIFS(Rec_Emp,People!$A$21,Rec_Course,'Training Matrix'!Q$6,Rec_Done,1,Rec_Exp,"&gt;="&amp;TODAY()))</f>
        <v>0</v>
      </c>
      <c r="BG23">
        <f ca="1">IF(AK23=0,0,COUNTIFS(Rec_Emp,People!$A$21,Rec_Course,'Training Matrix'!R$6,Rec_Done,1,Rec_Exp,"&gt;="&amp;TODAY()))</f>
        <v>0</v>
      </c>
      <c r="BH23">
        <f ca="1">IF(AL23=0,0,COUNTIFS(Rec_Emp,People!$A$21,Rec_Course,'Training Matrix'!S$6,Rec_Done,1,Rec_Exp,"&gt;="&amp;TODAY()))</f>
        <v>0</v>
      </c>
      <c r="BI23">
        <f ca="1">IF(AM23=0,0,COUNTIFS(Rec_Emp,People!$A$21,Rec_Course,'Training Matrix'!T$6,Rec_Done,1,Rec_Exp,"&gt;="&amp;TODAY()))</f>
        <v>0</v>
      </c>
      <c r="BJ23">
        <f ca="1">IF(AN23=0,0,COUNTIFS(Rec_Emp,People!$A$21,Rec_Course,'Training Matrix'!U$6,Rec_Done,1,Rec_Exp,"&gt;="&amp;TODAY()))</f>
        <v>0</v>
      </c>
      <c r="BK23">
        <f ca="1">IF(AO23=0,0,COUNTIFS(Rec_Emp,People!$A$21,Rec_Course,'Training Matrix'!V$6,Rec_Done,1,Rec_Exp,"&gt;="&amp;TODAY()))</f>
        <v>0</v>
      </c>
      <c r="BL23">
        <f ca="1">IF(AP23=0,0,COUNTIFS(Rec_Emp,People!$A$21,Rec_Course,'Training Matrix'!W$6,Rec_Done,1,Rec_Exp,"&gt;="&amp;TODAY()))</f>
        <v>0</v>
      </c>
      <c r="BM23">
        <f ca="1">IF(AQ23=0,0,COUNTIFS(Rec_Emp,People!$A$21,Rec_Course,'Training Matrix'!X$6,Rec_Done,1,Rec_Exp,"&gt;="&amp;TODAY()))</f>
        <v>0</v>
      </c>
      <c r="BN23">
        <f ca="1">IF(AR23=0,0,COUNTIFS(Rec_Emp,People!$A$21,Rec_Course,'Training Matrix'!Y$6,Rec_Done,1,Rec_Exp,"&gt;="&amp;TODAY()))</f>
        <v>0</v>
      </c>
      <c r="BO23">
        <f ca="1">IF(AS23=0,0,COUNTIFS(Rec_Emp,People!$A$21,Rec_Course,'Training Matrix'!Z$6,Rec_Done,1,Rec_Exp,"&gt;="&amp;TODAY()))</f>
        <v>0</v>
      </c>
      <c r="BP23">
        <f ca="1">IF(AT23=0,0,COUNTIFS(Rec_Emp,People!$A$21,Rec_Course,'Training Matrix'!AA$6,Rec_Done,1,Rec_Exp,"&gt;="&amp;TODAY()))</f>
        <v>0</v>
      </c>
      <c r="BS23">
        <f ca="1">IF(AW23=0,0,COUNTIFS(Rec_Emp,People!$A$21,Rec_Course,'Training Matrix'!H$6,Rec_Done,1,Rec_Exp,"&gt;"&amp;(TODAY()+WarnDays)))</f>
        <v>0</v>
      </c>
      <c r="BT23">
        <f ca="1">IF(AX23=0,0,COUNTIFS(Rec_Emp,People!$A$21,Rec_Course,'Training Matrix'!I$6,Rec_Done,1,Rec_Exp,"&gt;"&amp;(TODAY()+WarnDays)))</f>
        <v>0</v>
      </c>
      <c r="BU23">
        <f ca="1">IF(AY23=0,0,COUNTIFS(Rec_Emp,People!$A$21,Rec_Course,'Training Matrix'!J$6,Rec_Done,1,Rec_Exp,"&gt;"&amp;(TODAY()+WarnDays)))</f>
        <v>0</v>
      </c>
      <c r="BV23">
        <f ca="1">IF(AZ23=0,0,COUNTIFS(Rec_Emp,People!$A$21,Rec_Course,'Training Matrix'!K$6,Rec_Done,1,Rec_Exp,"&gt;"&amp;(TODAY()+WarnDays)))</f>
        <v>0</v>
      </c>
      <c r="BW23">
        <f ca="1">IF(BA23=0,0,COUNTIFS(Rec_Emp,People!$A$21,Rec_Course,'Training Matrix'!L$6,Rec_Done,1,Rec_Exp,"&gt;"&amp;(TODAY()+WarnDays)))</f>
        <v>0</v>
      </c>
      <c r="BX23">
        <f ca="1">IF(BB23=0,0,COUNTIFS(Rec_Emp,People!$A$21,Rec_Course,'Training Matrix'!M$6,Rec_Done,1,Rec_Exp,"&gt;"&amp;(TODAY()+WarnDays)))</f>
        <v>0</v>
      </c>
      <c r="BY23">
        <f ca="1">IF(BC23=0,0,COUNTIFS(Rec_Emp,People!$A$21,Rec_Course,'Training Matrix'!N$6,Rec_Done,1,Rec_Exp,"&gt;"&amp;(TODAY()+WarnDays)))</f>
        <v>0</v>
      </c>
      <c r="BZ23">
        <f ca="1">IF(BD23=0,0,COUNTIFS(Rec_Emp,People!$A$21,Rec_Course,'Training Matrix'!O$6,Rec_Done,1,Rec_Exp,"&gt;"&amp;(TODAY()+WarnDays)))</f>
        <v>0</v>
      </c>
      <c r="CA23">
        <f ca="1">IF(BE23=0,0,COUNTIFS(Rec_Emp,People!$A$21,Rec_Course,'Training Matrix'!P$6,Rec_Done,1,Rec_Exp,"&gt;"&amp;(TODAY()+WarnDays)))</f>
        <v>0</v>
      </c>
      <c r="CB23">
        <f ca="1">IF(BF23=0,0,COUNTIFS(Rec_Emp,People!$A$21,Rec_Course,'Training Matrix'!Q$6,Rec_Done,1,Rec_Exp,"&gt;"&amp;(TODAY()+WarnDays)))</f>
        <v>0</v>
      </c>
      <c r="CC23">
        <f ca="1">IF(BG23=0,0,COUNTIFS(Rec_Emp,People!$A$21,Rec_Course,'Training Matrix'!R$6,Rec_Done,1,Rec_Exp,"&gt;"&amp;(TODAY()+WarnDays)))</f>
        <v>0</v>
      </c>
      <c r="CD23">
        <f ca="1">IF(BH23=0,0,COUNTIFS(Rec_Emp,People!$A$21,Rec_Course,'Training Matrix'!S$6,Rec_Done,1,Rec_Exp,"&gt;"&amp;(TODAY()+WarnDays)))</f>
        <v>0</v>
      </c>
      <c r="CE23">
        <f ca="1">IF(BI23=0,0,COUNTIFS(Rec_Emp,People!$A$21,Rec_Course,'Training Matrix'!T$6,Rec_Done,1,Rec_Exp,"&gt;"&amp;(TODAY()+WarnDays)))</f>
        <v>0</v>
      </c>
      <c r="CF23">
        <f ca="1">IF(BJ23=0,0,COUNTIFS(Rec_Emp,People!$A$21,Rec_Course,'Training Matrix'!U$6,Rec_Done,1,Rec_Exp,"&gt;"&amp;(TODAY()+WarnDays)))</f>
        <v>0</v>
      </c>
      <c r="CG23">
        <f ca="1">IF(BK23=0,0,COUNTIFS(Rec_Emp,People!$A$21,Rec_Course,'Training Matrix'!V$6,Rec_Done,1,Rec_Exp,"&gt;"&amp;(TODAY()+WarnDays)))</f>
        <v>0</v>
      </c>
      <c r="CH23">
        <f ca="1">IF(BL23=0,0,COUNTIFS(Rec_Emp,People!$A$21,Rec_Course,'Training Matrix'!W$6,Rec_Done,1,Rec_Exp,"&gt;"&amp;(TODAY()+WarnDays)))</f>
        <v>0</v>
      </c>
      <c r="CI23">
        <f ca="1">IF(BM23=0,0,COUNTIFS(Rec_Emp,People!$A$21,Rec_Course,'Training Matrix'!X$6,Rec_Done,1,Rec_Exp,"&gt;"&amp;(TODAY()+WarnDays)))</f>
        <v>0</v>
      </c>
      <c r="CJ23">
        <f ca="1">IF(BN23=0,0,COUNTIFS(Rec_Emp,People!$A$21,Rec_Course,'Training Matrix'!Y$6,Rec_Done,1,Rec_Exp,"&gt;"&amp;(TODAY()+WarnDays)))</f>
        <v>0</v>
      </c>
      <c r="CK23">
        <f ca="1">IF(BO23=0,0,COUNTIFS(Rec_Emp,People!$A$21,Rec_Course,'Training Matrix'!Z$6,Rec_Done,1,Rec_Exp,"&gt;"&amp;(TODAY()+WarnDays)))</f>
        <v>0</v>
      </c>
      <c r="CL23">
        <f ca="1">IF(BP23=0,0,COUNTIFS(Rec_Emp,People!$A$21,Rec_Course,'Training Matrix'!AA$6,Rec_Done,1,Rec_Exp,"&gt;"&amp;(TODAY()+WarnDays)))</f>
        <v>0</v>
      </c>
      <c r="CO23">
        <f>IF(OR(E23=0,AA23&gt;0),0,COUNTIFS(Rec_Emp,People!$A$21,Rec_Course,'Training Matrix'!H$6,Rec_Result,"Fail"))</f>
        <v>0</v>
      </c>
      <c r="CP23">
        <f>IF(OR(F23=0,AB23&gt;0),0,COUNTIFS(Rec_Emp,People!$A$21,Rec_Course,'Training Matrix'!I$6,Rec_Result,"Fail"))</f>
        <v>0</v>
      </c>
      <c r="CQ23">
        <f>IF(OR(G23=0,AC23&gt;0),0,COUNTIFS(Rec_Emp,People!$A$21,Rec_Course,'Training Matrix'!J$6,Rec_Result,"Fail"))</f>
        <v>0</v>
      </c>
      <c r="CR23">
        <f>IF(OR(H23=0,AD23&gt;0),0,COUNTIFS(Rec_Emp,People!$A$21,Rec_Course,'Training Matrix'!K$6,Rec_Result,"Fail"))</f>
        <v>0</v>
      </c>
      <c r="CS23">
        <f>IF(OR(I23=0,AE23&gt;0),0,COUNTIFS(Rec_Emp,People!$A$21,Rec_Course,'Training Matrix'!L$6,Rec_Result,"Fail"))</f>
        <v>0</v>
      </c>
      <c r="CT23">
        <f>IF(OR(J23=0,AF23&gt;0),0,COUNTIFS(Rec_Emp,People!$A$21,Rec_Course,'Training Matrix'!M$6,Rec_Result,"Fail"))</f>
        <v>0</v>
      </c>
      <c r="CU23">
        <f>IF(OR(K23=0,AG23&gt;0),0,COUNTIFS(Rec_Emp,People!$A$21,Rec_Course,'Training Matrix'!N$6,Rec_Result,"Fail"))</f>
        <v>0</v>
      </c>
      <c r="CV23">
        <f>IF(OR(L23=0,AH23&gt;0),0,COUNTIFS(Rec_Emp,People!$A$21,Rec_Course,'Training Matrix'!O$6,Rec_Result,"Fail"))</f>
        <v>0</v>
      </c>
      <c r="CW23">
        <f>IF(OR(M23=0,AI23&gt;0),0,COUNTIFS(Rec_Emp,People!$A$21,Rec_Course,'Training Matrix'!P$6,Rec_Result,"Fail"))</f>
        <v>0</v>
      </c>
      <c r="CX23">
        <f>IF(OR(N23=0,AJ23&gt;0),0,COUNTIFS(Rec_Emp,People!$A$21,Rec_Course,'Training Matrix'!Q$6,Rec_Result,"Fail"))</f>
        <v>0</v>
      </c>
      <c r="CY23">
        <f>IF(OR(O23=0,AK23&gt;0),0,COUNTIFS(Rec_Emp,People!$A$21,Rec_Course,'Training Matrix'!R$6,Rec_Result,"Fail"))</f>
        <v>0</v>
      </c>
      <c r="CZ23">
        <f>IF(OR(P23=0,AL23&gt;0),0,COUNTIFS(Rec_Emp,People!$A$21,Rec_Course,'Training Matrix'!S$6,Rec_Result,"Fail"))</f>
        <v>0</v>
      </c>
      <c r="DA23">
        <f>IF(OR(Q23=0,AM23&gt;0),0,COUNTIFS(Rec_Emp,People!$A$21,Rec_Course,'Training Matrix'!T$6,Rec_Result,"Fail"))</f>
        <v>0</v>
      </c>
      <c r="DB23">
        <f>IF(OR(R23=0,AN23&gt;0),0,COUNTIFS(Rec_Emp,People!$A$21,Rec_Course,'Training Matrix'!U$6,Rec_Result,"Fail"))</f>
        <v>0</v>
      </c>
      <c r="DC23">
        <f>IF(OR(S23=0,AO23&gt;0),0,COUNTIFS(Rec_Emp,People!$A$21,Rec_Course,'Training Matrix'!V$6,Rec_Result,"Fail"))</f>
        <v>0</v>
      </c>
      <c r="DD23">
        <f>IF(OR(T23=0,AP23&gt;0),0,COUNTIFS(Rec_Emp,People!$A$21,Rec_Course,'Training Matrix'!W$6,Rec_Result,"Fail"))</f>
        <v>0</v>
      </c>
      <c r="DE23">
        <f>IF(OR(U23=0,AQ23&gt;0),0,COUNTIFS(Rec_Emp,People!$A$21,Rec_Course,'Training Matrix'!X$6,Rec_Result,"Fail"))</f>
        <v>0</v>
      </c>
      <c r="DF23">
        <f>IF(OR(V23=0,AR23&gt;0),0,COUNTIFS(Rec_Emp,People!$A$21,Rec_Course,'Training Matrix'!Y$6,Rec_Result,"Fail"))</f>
        <v>0</v>
      </c>
      <c r="DG23">
        <f>IF(OR(W23=0,AS23&gt;0),0,COUNTIFS(Rec_Emp,People!$A$21,Rec_Course,'Training Matrix'!Z$6,Rec_Result,"Fail"))</f>
        <v>0</v>
      </c>
      <c r="DH23">
        <f>IF(OR(X23=0,AT23&gt;0),0,COUNTIFS(Rec_Emp,People!$A$21,Rec_Course,'Training Matrix'!AA$6,Rec_Result,"Fail"))</f>
        <v>0</v>
      </c>
      <c r="DK23">
        <f>IF(OR(E23=0,AA23&gt;0),0,IFERROR(AVERAGEIFS(Plan_End,Plan_Role,People!$D$21,Plan_Course,'Training Matrix'!H$6,Plan_Sched,"Window"),IFERROR(AVERAGEIFS(Plan_End,Plan_Role,"All employees",Plan_Course,'Training Matrix'!H$6,Plan_Sched,"Window"),0)))</f>
        <v>0</v>
      </c>
      <c r="DL23">
        <f>IF(OR(F23=0,AB23&gt;0),0,IFERROR(AVERAGEIFS(Plan_End,Plan_Role,People!$D$21,Plan_Course,'Training Matrix'!I$6,Plan_Sched,"Window"),IFERROR(AVERAGEIFS(Plan_End,Plan_Role,"All employees",Plan_Course,'Training Matrix'!I$6,Plan_Sched,"Window"),0)))</f>
        <v>0</v>
      </c>
      <c r="DM23">
        <f>IF(OR(G23=0,AC23&gt;0),0,IFERROR(AVERAGEIFS(Plan_End,Plan_Role,People!$D$21,Plan_Course,'Training Matrix'!J$6,Plan_Sched,"Window"),IFERROR(AVERAGEIFS(Plan_End,Plan_Role,"All employees",Plan_Course,'Training Matrix'!J$6,Plan_Sched,"Window"),0)))</f>
        <v>0</v>
      </c>
      <c r="DN23">
        <f>IF(OR(H23=0,AD23&gt;0),0,IFERROR(AVERAGEIFS(Plan_End,Plan_Role,People!$D$21,Plan_Course,'Training Matrix'!K$6,Plan_Sched,"Window"),IFERROR(AVERAGEIFS(Plan_End,Plan_Role,"All employees",Plan_Course,'Training Matrix'!K$6,Plan_Sched,"Window"),0)))</f>
        <v>0</v>
      </c>
      <c r="DO23">
        <f>IF(OR(I23=0,AE23&gt;0),0,IFERROR(AVERAGEIFS(Plan_End,Plan_Role,People!$D$21,Plan_Course,'Training Matrix'!L$6,Plan_Sched,"Window"),IFERROR(AVERAGEIFS(Plan_End,Plan_Role,"All employees",Plan_Course,'Training Matrix'!L$6,Plan_Sched,"Window"),0)))</f>
        <v>0</v>
      </c>
      <c r="DP23">
        <f>IF(OR(J23=0,AF23&gt;0),0,IFERROR(AVERAGEIFS(Plan_End,Plan_Role,People!$D$21,Plan_Course,'Training Matrix'!M$6,Plan_Sched,"Window"),IFERROR(AVERAGEIFS(Plan_End,Plan_Role,"All employees",Plan_Course,'Training Matrix'!M$6,Plan_Sched,"Window"),0)))</f>
        <v>0</v>
      </c>
      <c r="DQ23">
        <f>IF(OR(K23=0,AG23&gt;0),0,IFERROR(AVERAGEIFS(Plan_End,Plan_Role,People!$D$21,Plan_Course,'Training Matrix'!N$6,Plan_Sched,"Window"),IFERROR(AVERAGEIFS(Plan_End,Plan_Role,"All employees",Plan_Course,'Training Matrix'!N$6,Plan_Sched,"Window"),0)))</f>
        <v>0</v>
      </c>
      <c r="DR23">
        <f>IF(OR(L23=0,AH23&gt;0),0,IFERROR(AVERAGEIFS(Plan_End,Plan_Role,People!$D$21,Plan_Course,'Training Matrix'!O$6,Plan_Sched,"Window"),IFERROR(AVERAGEIFS(Plan_End,Plan_Role,"All employees",Plan_Course,'Training Matrix'!O$6,Plan_Sched,"Window"),0)))</f>
        <v>0</v>
      </c>
      <c r="DS23">
        <f>IF(OR(M23=0,AI23&gt;0),0,IFERROR(AVERAGEIFS(Plan_End,Plan_Role,People!$D$21,Plan_Course,'Training Matrix'!P$6,Plan_Sched,"Window"),IFERROR(AVERAGEIFS(Plan_End,Plan_Role,"All employees",Plan_Course,'Training Matrix'!P$6,Plan_Sched,"Window"),0)))</f>
        <v>0</v>
      </c>
      <c r="DT23">
        <f>IF(OR(N23=0,AJ23&gt;0),0,IFERROR(AVERAGEIFS(Plan_End,Plan_Role,People!$D$21,Plan_Course,'Training Matrix'!Q$6,Plan_Sched,"Window"),IFERROR(AVERAGEIFS(Plan_End,Plan_Role,"All employees",Plan_Course,'Training Matrix'!Q$6,Plan_Sched,"Window"),0)))</f>
        <v>0</v>
      </c>
      <c r="DU23">
        <f>IF(OR(O23=0,AK23&gt;0),0,IFERROR(AVERAGEIFS(Plan_End,Plan_Role,People!$D$21,Plan_Course,'Training Matrix'!R$6,Plan_Sched,"Window"),IFERROR(AVERAGEIFS(Plan_End,Plan_Role,"All employees",Plan_Course,'Training Matrix'!R$6,Plan_Sched,"Window"),0)))</f>
        <v>0</v>
      </c>
      <c r="DV23">
        <f>IF(OR(P23=0,AL23&gt;0),0,IFERROR(AVERAGEIFS(Plan_End,Plan_Role,People!$D$21,Plan_Course,'Training Matrix'!S$6,Plan_Sched,"Window"),IFERROR(AVERAGEIFS(Plan_End,Plan_Role,"All employees",Plan_Course,'Training Matrix'!S$6,Plan_Sched,"Window"),0)))</f>
        <v>0</v>
      </c>
      <c r="DW23">
        <f>IF(OR(Q23=0,AM23&gt;0),0,IFERROR(AVERAGEIFS(Plan_End,Plan_Role,People!$D$21,Plan_Course,'Training Matrix'!T$6,Plan_Sched,"Window"),IFERROR(AVERAGEIFS(Plan_End,Plan_Role,"All employees",Plan_Course,'Training Matrix'!T$6,Plan_Sched,"Window"),0)))</f>
        <v>0</v>
      </c>
      <c r="DX23">
        <f>IF(OR(R23=0,AN23&gt;0),0,IFERROR(AVERAGEIFS(Plan_End,Plan_Role,People!$D$21,Plan_Course,'Training Matrix'!U$6,Plan_Sched,"Window"),IFERROR(AVERAGEIFS(Plan_End,Plan_Role,"All employees",Plan_Course,'Training Matrix'!U$6,Plan_Sched,"Window"),0)))</f>
        <v>0</v>
      </c>
      <c r="DY23">
        <f>IF(OR(S23=0,AO23&gt;0),0,IFERROR(AVERAGEIFS(Plan_End,Plan_Role,People!$D$21,Plan_Course,'Training Matrix'!V$6,Plan_Sched,"Window"),IFERROR(AVERAGEIFS(Plan_End,Plan_Role,"All employees",Plan_Course,'Training Matrix'!V$6,Plan_Sched,"Window"),0)))</f>
        <v>0</v>
      </c>
      <c r="DZ23">
        <f>IF(OR(T23=0,AP23&gt;0),0,IFERROR(AVERAGEIFS(Plan_End,Plan_Role,People!$D$21,Plan_Course,'Training Matrix'!W$6,Plan_Sched,"Window"),IFERROR(AVERAGEIFS(Plan_End,Plan_Role,"All employees",Plan_Course,'Training Matrix'!W$6,Plan_Sched,"Window"),0)))</f>
        <v>0</v>
      </c>
      <c r="EA23">
        <f>IF(OR(U23=0,AQ23&gt;0),0,IFERROR(AVERAGEIFS(Plan_End,Plan_Role,People!$D$21,Plan_Course,'Training Matrix'!X$6,Plan_Sched,"Window"),IFERROR(AVERAGEIFS(Plan_End,Plan_Role,"All employees",Plan_Course,'Training Matrix'!X$6,Plan_Sched,"Window"),0)))</f>
        <v>0</v>
      </c>
      <c r="EB23">
        <f>IF(OR(V23=0,AR23&gt;0),0,IFERROR(AVERAGEIFS(Plan_End,Plan_Role,People!$D$21,Plan_Course,'Training Matrix'!Y$6,Plan_Sched,"Window"),IFERROR(AVERAGEIFS(Plan_End,Plan_Role,"All employees",Plan_Course,'Training Matrix'!Y$6,Plan_Sched,"Window"),0)))</f>
        <v>0</v>
      </c>
      <c r="EC23">
        <f>IF(OR(W23=0,AS23&gt;0),0,IFERROR(AVERAGEIFS(Plan_End,Plan_Role,People!$D$21,Plan_Course,'Training Matrix'!Z$6,Plan_Sched,"Window"),IFERROR(AVERAGEIFS(Plan_End,Plan_Role,"All employees",Plan_Course,'Training Matrix'!Z$6,Plan_Sched,"Window"),0)))</f>
        <v>0</v>
      </c>
      <c r="ED23">
        <f>IF(OR(X23=0,AT23&gt;0),0,IFERROR(AVERAGEIFS(Plan_End,Plan_Role,People!$D$21,Plan_Course,'Training Matrix'!AA$6,Plan_Sched,"Window"),IFERROR(AVERAGEIFS(Plan_End,Plan_Role,"All employees",Plan_Course,'Training Matrix'!AA$6,Plan_Sched,"Window"),0)))</f>
        <v>0</v>
      </c>
      <c r="EG23">
        <f>IF(OR(E23=0,AA23&gt;0),0,IFERROR(AVERAGEIFS(Plan_Days,Plan_Role,People!$D$21,Plan_Course,'Training Matrix'!H$6,Plan_Sched,"Within days of hire"),IFERROR(AVERAGEIFS(Plan_Days,Plan_Role,"All employees",Plan_Course,'Training Matrix'!H$6,Plan_Sched,"Within days of hire"),0)))</f>
        <v>0</v>
      </c>
      <c r="EH23">
        <f>IF(OR(F23=0,AB23&gt;0),0,IFERROR(AVERAGEIFS(Plan_Days,Plan_Role,People!$D$21,Plan_Course,'Training Matrix'!I$6,Plan_Sched,"Within days of hire"),IFERROR(AVERAGEIFS(Plan_Days,Plan_Role,"All employees",Plan_Course,'Training Matrix'!I$6,Plan_Sched,"Within days of hire"),0)))</f>
        <v>0</v>
      </c>
      <c r="EI23">
        <f>IF(OR(G23=0,AC23&gt;0),0,IFERROR(AVERAGEIFS(Plan_Days,Plan_Role,People!$D$21,Plan_Course,'Training Matrix'!J$6,Plan_Sched,"Within days of hire"),IFERROR(AVERAGEIFS(Plan_Days,Plan_Role,"All employees",Plan_Course,'Training Matrix'!J$6,Plan_Sched,"Within days of hire"),0)))</f>
        <v>0</v>
      </c>
      <c r="EJ23">
        <f>IF(OR(H23=0,AD23&gt;0),0,IFERROR(AVERAGEIFS(Plan_Days,Plan_Role,People!$D$21,Plan_Course,'Training Matrix'!K$6,Plan_Sched,"Within days of hire"),IFERROR(AVERAGEIFS(Plan_Days,Plan_Role,"All employees",Plan_Course,'Training Matrix'!K$6,Plan_Sched,"Within days of hire"),0)))</f>
        <v>0</v>
      </c>
      <c r="EK23">
        <f>IF(OR(I23=0,AE23&gt;0),0,IFERROR(AVERAGEIFS(Plan_Days,Plan_Role,People!$D$21,Plan_Course,'Training Matrix'!L$6,Plan_Sched,"Within days of hire"),IFERROR(AVERAGEIFS(Plan_Days,Plan_Role,"All employees",Plan_Course,'Training Matrix'!L$6,Plan_Sched,"Within days of hire"),0)))</f>
        <v>0</v>
      </c>
      <c r="EL23">
        <f>IF(OR(J23=0,AF23&gt;0),0,IFERROR(AVERAGEIFS(Plan_Days,Plan_Role,People!$D$21,Plan_Course,'Training Matrix'!M$6,Plan_Sched,"Within days of hire"),IFERROR(AVERAGEIFS(Plan_Days,Plan_Role,"All employees",Plan_Course,'Training Matrix'!M$6,Plan_Sched,"Within days of hire"),0)))</f>
        <v>0</v>
      </c>
      <c r="EM23">
        <f>IF(OR(K23=0,AG23&gt;0),0,IFERROR(AVERAGEIFS(Plan_Days,Plan_Role,People!$D$21,Plan_Course,'Training Matrix'!N$6,Plan_Sched,"Within days of hire"),IFERROR(AVERAGEIFS(Plan_Days,Plan_Role,"All employees",Plan_Course,'Training Matrix'!N$6,Plan_Sched,"Within days of hire"),0)))</f>
        <v>0</v>
      </c>
      <c r="EN23">
        <f>IF(OR(L23=0,AH23&gt;0),0,IFERROR(AVERAGEIFS(Plan_Days,Plan_Role,People!$D$21,Plan_Course,'Training Matrix'!O$6,Plan_Sched,"Within days of hire"),IFERROR(AVERAGEIFS(Plan_Days,Plan_Role,"All employees",Plan_Course,'Training Matrix'!O$6,Plan_Sched,"Within days of hire"),0)))</f>
        <v>0</v>
      </c>
      <c r="EO23">
        <f>IF(OR(M23=0,AI23&gt;0),0,IFERROR(AVERAGEIFS(Plan_Days,Plan_Role,People!$D$21,Plan_Course,'Training Matrix'!P$6,Plan_Sched,"Within days of hire"),IFERROR(AVERAGEIFS(Plan_Days,Plan_Role,"All employees",Plan_Course,'Training Matrix'!P$6,Plan_Sched,"Within days of hire"),0)))</f>
        <v>0</v>
      </c>
      <c r="EP23">
        <f>IF(OR(N23=0,AJ23&gt;0),0,IFERROR(AVERAGEIFS(Plan_Days,Plan_Role,People!$D$21,Plan_Course,'Training Matrix'!Q$6,Plan_Sched,"Within days of hire"),IFERROR(AVERAGEIFS(Plan_Days,Plan_Role,"All employees",Plan_Course,'Training Matrix'!Q$6,Plan_Sched,"Within days of hire"),0)))</f>
        <v>0</v>
      </c>
      <c r="EQ23">
        <f>IF(OR(O23=0,AK23&gt;0),0,IFERROR(AVERAGEIFS(Plan_Days,Plan_Role,People!$D$21,Plan_Course,'Training Matrix'!R$6,Plan_Sched,"Within days of hire"),IFERROR(AVERAGEIFS(Plan_Days,Plan_Role,"All employees",Plan_Course,'Training Matrix'!R$6,Plan_Sched,"Within days of hire"),0)))</f>
        <v>0</v>
      </c>
      <c r="ER23">
        <f>IF(OR(P23=0,AL23&gt;0),0,IFERROR(AVERAGEIFS(Plan_Days,Plan_Role,People!$D$21,Plan_Course,'Training Matrix'!S$6,Plan_Sched,"Within days of hire"),IFERROR(AVERAGEIFS(Plan_Days,Plan_Role,"All employees",Plan_Course,'Training Matrix'!S$6,Plan_Sched,"Within days of hire"),0)))</f>
        <v>0</v>
      </c>
      <c r="ES23">
        <f>IF(OR(Q23=0,AM23&gt;0),0,IFERROR(AVERAGEIFS(Plan_Days,Plan_Role,People!$D$21,Plan_Course,'Training Matrix'!T$6,Plan_Sched,"Within days of hire"),IFERROR(AVERAGEIFS(Plan_Days,Plan_Role,"All employees",Plan_Course,'Training Matrix'!T$6,Plan_Sched,"Within days of hire"),0)))</f>
        <v>0</v>
      </c>
      <c r="ET23">
        <f>IF(OR(R23=0,AN23&gt;0),0,IFERROR(AVERAGEIFS(Plan_Days,Plan_Role,People!$D$21,Plan_Course,'Training Matrix'!U$6,Plan_Sched,"Within days of hire"),IFERROR(AVERAGEIFS(Plan_Days,Plan_Role,"All employees",Plan_Course,'Training Matrix'!U$6,Plan_Sched,"Within days of hire"),0)))</f>
        <v>0</v>
      </c>
      <c r="EU23">
        <f>IF(OR(S23=0,AO23&gt;0),0,IFERROR(AVERAGEIFS(Plan_Days,Plan_Role,People!$D$21,Plan_Course,'Training Matrix'!V$6,Plan_Sched,"Within days of hire"),IFERROR(AVERAGEIFS(Plan_Days,Plan_Role,"All employees",Plan_Course,'Training Matrix'!V$6,Plan_Sched,"Within days of hire"),0)))</f>
        <v>0</v>
      </c>
      <c r="EV23">
        <f>IF(OR(T23=0,AP23&gt;0),0,IFERROR(AVERAGEIFS(Plan_Days,Plan_Role,People!$D$21,Plan_Course,'Training Matrix'!W$6,Plan_Sched,"Within days of hire"),IFERROR(AVERAGEIFS(Plan_Days,Plan_Role,"All employees",Plan_Course,'Training Matrix'!W$6,Plan_Sched,"Within days of hire"),0)))</f>
        <v>0</v>
      </c>
      <c r="EW23">
        <f>IF(OR(U23=0,AQ23&gt;0),0,IFERROR(AVERAGEIFS(Plan_Days,Plan_Role,People!$D$21,Plan_Course,'Training Matrix'!X$6,Plan_Sched,"Within days of hire"),IFERROR(AVERAGEIFS(Plan_Days,Plan_Role,"All employees",Plan_Course,'Training Matrix'!X$6,Plan_Sched,"Within days of hire"),0)))</f>
        <v>0</v>
      </c>
      <c r="EX23">
        <f>IF(OR(V23=0,AR23&gt;0),0,IFERROR(AVERAGEIFS(Plan_Days,Plan_Role,People!$D$21,Plan_Course,'Training Matrix'!Y$6,Plan_Sched,"Within days of hire"),IFERROR(AVERAGEIFS(Plan_Days,Plan_Role,"All employees",Plan_Course,'Training Matrix'!Y$6,Plan_Sched,"Within days of hire"),0)))</f>
        <v>0</v>
      </c>
      <c r="EY23">
        <f>IF(OR(W23=0,AS23&gt;0),0,IFERROR(AVERAGEIFS(Plan_Days,Plan_Role,People!$D$21,Plan_Course,'Training Matrix'!Z$6,Plan_Sched,"Within days of hire"),IFERROR(AVERAGEIFS(Plan_Days,Plan_Role,"All employees",Plan_Course,'Training Matrix'!Z$6,Plan_Sched,"Within days of hire"),0)))</f>
        <v>0</v>
      </c>
      <c r="EZ23">
        <f>IF(OR(X23=0,AT23&gt;0),0,IFERROR(AVERAGEIFS(Plan_Days,Plan_Role,People!$D$21,Plan_Course,'Training Matrix'!AA$6,Plan_Sched,"Within days of hire"),IFERROR(AVERAGEIFS(Plan_Days,Plan_Role,"All employees",Plan_Course,'Training Matrix'!AA$6,Plan_Sched,"Within days of hire"),0)))</f>
        <v>0</v>
      </c>
      <c r="FC23">
        <f>IF(OR(E23=0,AA23&gt;0),0,MAX(IF(AND(People!$F$21&lt;&gt;"",DK23&lt;People!$F$21),0,DK23),IF(AND(People!$F$21&lt;&gt;"",EG23&gt;0),People!$F$21+EG23,0)))</f>
        <v>0</v>
      </c>
      <c r="FD23">
        <f>IF(OR(F23=0,AB23&gt;0),0,MAX(IF(AND(People!$F$21&lt;&gt;"",DL23&lt;People!$F$21),0,DL23),IF(AND(People!$F$21&lt;&gt;"",EH23&gt;0),People!$F$21+EH23,0)))</f>
        <v>0</v>
      </c>
      <c r="FE23">
        <f>IF(OR(G23=0,AC23&gt;0),0,MAX(IF(AND(People!$F$21&lt;&gt;"",DM23&lt;People!$F$21),0,DM23),IF(AND(People!$F$21&lt;&gt;"",EI23&gt;0),People!$F$21+EI23,0)))</f>
        <v>0</v>
      </c>
      <c r="FF23">
        <f>IF(OR(H23=0,AD23&gt;0),0,MAX(IF(AND(People!$F$21&lt;&gt;"",DN23&lt;People!$F$21),0,DN23),IF(AND(People!$F$21&lt;&gt;"",EJ23&gt;0),People!$F$21+EJ23,0)))</f>
        <v>0</v>
      </c>
      <c r="FG23">
        <f>IF(OR(I23=0,AE23&gt;0),0,MAX(IF(AND(People!$F$21&lt;&gt;"",DO23&lt;People!$F$21),0,DO23),IF(AND(People!$F$21&lt;&gt;"",EK23&gt;0),People!$F$21+EK23,0)))</f>
        <v>0</v>
      </c>
      <c r="FH23">
        <f>IF(OR(J23=0,AF23&gt;0),0,MAX(IF(AND(People!$F$21&lt;&gt;"",DP23&lt;People!$F$21),0,DP23),IF(AND(People!$F$21&lt;&gt;"",EL23&gt;0),People!$F$21+EL23,0)))</f>
        <v>0</v>
      </c>
      <c r="FI23">
        <f>IF(OR(K23=0,AG23&gt;0),0,MAX(IF(AND(People!$F$21&lt;&gt;"",DQ23&lt;People!$F$21),0,DQ23),IF(AND(People!$F$21&lt;&gt;"",EM23&gt;0),People!$F$21+EM23,0)))</f>
        <v>0</v>
      </c>
      <c r="FJ23">
        <f>IF(OR(L23=0,AH23&gt;0),0,MAX(IF(AND(People!$F$21&lt;&gt;"",DR23&lt;People!$F$21),0,DR23),IF(AND(People!$F$21&lt;&gt;"",EN23&gt;0),People!$F$21+EN23,0)))</f>
        <v>0</v>
      </c>
      <c r="FK23">
        <f>IF(OR(M23=0,AI23&gt;0),0,MAX(IF(AND(People!$F$21&lt;&gt;"",DS23&lt;People!$F$21),0,DS23),IF(AND(People!$F$21&lt;&gt;"",EO23&gt;0),People!$F$21+EO23,0)))</f>
        <v>0</v>
      </c>
      <c r="FL23">
        <f>IF(OR(N23=0,AJ23&gt;0),0,MAX(IF(AND(People!$F$21&lt;&gt;"",DT23&lt;People!$F$21),0,DT23),IF(AND(People!$F$21&lt;&gt;"",EP23&gt;0),People!$F$21+EP23,0)))</f>
        <v>0</v>
      </c>
      <c r="FM23">
        <f>IF(OR(O23=0,AK23&gt;0),0,MAX(IF(AND(People!$F$21&lt;&gt;"",DU23&lt;People!$F$21),0,DU23),IF(AND(People!$F$21&lt;&gt;"",EQ23&gt;0),People!$F$21+EQ23,0)))</f>
        <v>0</v>
      </c>
      <c r="FN23">
        <f>IF(OR(P23=0,AL23&gt;0),0,MAX(IF(AND(People!$F$21&lt;&gt;"",DV23&lt;People!$F$21),0,DV23),IF(AND(People!$F$21&lt;&gt;"",ER23&gt;0),People!$F$21+ER23,0)))</f>
        <v>0</v>
      </c>
      <c r="FO23">
        <f>IF(OR(Q23=0,AM23&gt;0),0,MAX(IF(AND(People!$F$21&lt;&gt;"",DW23&lt;People!$F$21),0,DW23),IF(AND(People!$F$21&lt;&gt;"",ES23&gt;0),People!$F$21+ES23,0)))</f>
        <v>0</v>
      </c>
      <c r="FP23">
        <f>IF(OR(R23=0,AN23&gt;0),0,MAX(IF(AND(People!$F$21&lt;&gt;"",DX23&lt;People!$F$21),0,DX23),IF(AND(People!$F$21&lt;&gt;"",ET23&gt;0),People!$F$21+ET23,0)))</f>
        <v>0</v>
      </c>
      <c r="FQ23">
        <f>IF(OR(S23=0,AO23&gt;0),0,MAX(IF(AND(People!$F$21&lt;&gt;"",DY23&lt;People!$F$21),0,DY23),IF(AND(People!$F$21&lt;&gt;"",EU23&gt;0),People!$F$21+EU23,0)))</f>
        <v>0</v>
      </c>
      <c r="FR23">
        <f>IF(OR(T23=0,AP23&gt;0),0,MAX(IF(AND(People!$F$21&lt;&gt;"",DZ23&lt;People!$F$21),0,DZ23),IF(AND(People!$F$21&lt;&gt;"",EV23&gt;0),People!$F$21+EV23,0)))</f>
        <v>0</v>
      </c>
      <c r="FS23">
        <f>IF(OR(U23=0,AQ23&gt;0),0,MAX(IF(AND(People!$F$21&lt;&gt;"",EA23&lt;People!$F$21),0,EA23),IF(AND(People!$F$21&lt;&gt;"",EW23&gt;0),People!$F$21+EW23,0)))</f>
        <v>0</v>
      </c>
      <c r="FT23">
        <f>IF(OR(V23=0,AR23&gt;0),0,MAX(IF(AND(People!$F$21&lt;&gt;"",EB23&lt;People!$F$21),0,EB23),IF(AND(People!$F$21&lt;&gt;"",EX23&gt;0),People!$F$21+EX23,0)))</f>
        <v>0</v>
      </c>
      <c r="FU23">
        <f>IF(OR(W23=0,AS23&gt;0),0,MAX(IF(AND(People!$F$21&lt;&gt;"",EC23&lt;People!$F$21),0,EC23),IF(AND(People!$F$21&lt;&gt;"",EY23&gt;0),People!$F$21+EY23,0)))</f>
        <v>0</v>
      </c>
      <c r="FV23">
        <f>IF(OR(X23=0,AT23&gt;0),0,MAX(IF(AND(People!$F$21&lt;&gt;"",ED23&lt;People!$F$21),0,ED23),IF(AND(People!$F$21&lt;&gt;"",EZ23&gt;0),People!$F$21+EZ23,0)))</f>
        <v>0</v>
      </c>
    </row>
    <row r="24" spans="5:178" x14ac:dyDescent="0.3">
      <c r="E24">
        <f>IF(OR(People!$A$22="",'Training Matrix'!H$6=""),0,COUNTIFS(Plan_Role,People!$D$22,Plan_Course,'Training Matrix'!H$6)+COUNTIFS(Plan_Role,"All employees",Plan_Course,'Training Matrix'!H$6))</f>
        <v>0</v>
      </c>
      <c r="F24">
        <f>IF(OR(People!$A$22="",'Training Matrix'!I$6=""),0,COUNTIFS(Plan_Role,People!$D$22,Plan_Course,'Training Matrix'!I$6)+COUNTIFS(Plan_Role,"All employees",Plan_Course,'Training Matrix'!I$6))</f>
        <v>0</v>
      </c>
      <c r="G24">
        <f>IF(OR(People!$A$22="",'Training Matrix'!J$6=""),0,COUNTIFS(Plan_Role,People!$D$22,Plan_Course,'Training Matrix'!J$6)+COUNTIFS(Plan_Role,"All employees",Plan_Course,'Training Matrix'!J$6))</f>
        <v>0</v>
      </c>
      <c r="H24">
        <f>IF(OR(People!$A$22="",'Training Matrix'!K$6=""),0,COUNTIFS(Plan_Role,People!$D$22,Plan_Course,'Training Matrix'!K$6)+COUNTIFS(Plan_Role,"All employees",Plan_Course,'Training Matrix'!K$6))</f>
        <v>0</v>
      </c>
      <c r="I24">
        <f>IF(OR(People!$A$22="",'Training Matrix'!L$6=""),0,COUNTIFS(Plan_Role,People!$D$22,Plan_Course,'Training Matrix'!L$6)+COUNTIFS(Plan_Role,"All employees",Plan_Course,'Training Matrix'!L$6))</f>
        <v>0</v>
      </c>
      <c r="J24">
        <f>IF(OR(People!$A$22="",'Training Matrix'!M$6=""),0,COUNTIFS(Plan_Role,People!$D$22,Plan_Course,'Training Matrix'!M$6)+COUNTIFS(Plan_Role,"All employees",Plan_Course,'Training Matrix'!M$6))</f>
        <v>0</v>
      </c>
      <c r="K24">
        <f>IF(OR(People!$A$22="",'Training Matrix'!N$6=""),0,COUNTIFS(Plan_Role,People!$D$22,Plan_Course,'Training Matrix'!N$6)+COUNTIFS(Plan_Role,"All employees",Plan_Course,'Training Matrix'!N$6))</f>
        <v>0</v>
      </c>
      <c r="L24">
        <f>IF(OR(People!$A$22="",'Training Matrix'!O$6=""),0,COUNTIFS(Plan_Role,People!$D$22,Plan_Course,'Training Matrix'!O$6)+COUNTIFS(Plan_Role,"All employees",Plan_Course,'Training Matrix'!O$6))</f>
        <v>0</v>
      </c>
      <c r="M24">
        <f>IF(OR(People!$A$22="",'Training Matrix'!P$6=""),0,COUNTIFS(Plan_Role,People!$D$22,Plan_Course,'Training Matrix'!P$6)+COUNTIFS(Plan_Role,"All employees",Plan_Course,'Training Matrix'!P$6))</f>
        <v>0</v>
      </c>
      <c r="N24">
        <f>IF(OR(People!$A$22="",'Training Matrix'!Q$6=""),0,COUNTIFS(Plan_Role,People!$D$22,Plan_Course,'Training Matrix'!Q$6)+COUNTIFS(Plan_Role,"All employees",Plan_Course,'Training Matrix'!Q$6))</f>
        <v>0</v>
      </c>
      <c r="O24">
        <f>IF(OR(People!$A$22="",'Training Matrix'!R$6=""),0,COUNTIFS(Plan_Role,People!$D$22,Plan_Course,'Training Matrix'!R$6)+COUNTIFS(Plan_Role,"All employees",Plan_Course,'Training Matrix'!R$6))</f>
        <v>0</v>
      </c>
      <c r="P24">
        <f>IF(OR(People!$A$22="",'Training Matrix'!S$6=""),0,COUNTIFS(Plan_Role,People!$D$22,Plan_Course,'Training Matrix'!S$6)+COUNTIFS(Plan_Role,"All employees",Plan_Course,'Training Matrix'!S$6))</f>
        <v>0</v>
      </c>
      <c r="Q24">
        <f>IF(OR(People!$A$22="",'Training Matrix'!T$6=""),0,COUNTIFS(Plan_Role,People!$D$22,Plan_Course,'Training Matrix'!T$6)+COUNTIFS(Plan_Role,"All employees",Plan_Course,'Training Matrix'!T$6))</f>
        <v>0</v>
      </c>
      <c r="R24">
        <f>IF(OR(People!$A$22="",'Training Matrix'!U$6=""),0,COUNTIFS(Plan_Role,People!$D$22,Plan_Course,'Training Matrix'!U$6)+COUNTIFS(Plan_Role,"All employees",Plan_Course,'Training Matrix'!U$6))</f>
        <v>0</v>
      </c>
      <c r="S24">
        <f>IF(OR(People!$A$22="",'Training Matrix'!V$6=""),0,COUNTIFS(Plan_Role,People!$D$22,Plan_Course,'Training Matrix'!V$6)+COUNTIFS(Plan_Role,"All employees",Plan_Course,'Training Matrix'!V$6))</f>
        <v>0</v>
      </c>
      <c r="T24">
        <f>IF(OR(People!$A$22="",'Training Matrix'!W$6=""),0,COUNTIFS(Plan_Role,People!$D$22,Plan_Course,'Training Matrix'!W$6)+COUNTIFS(Plan_Role,"All employees",Plan_Course,'Training Matrix'!W$6))</f>
        <v>0</v>
      </c>
      <c r="U24">
        <f>IF(OR(People!$A$22="",'Training Matrix'!X$6=""),0,COUNTIFS(Plan_Role,People!$D$22,Plan_Course,'Training Matrix'!X$6)+COUNTIFS(Plan_Role,"All employees",Plan_Course,'Training Matrix'!X$6))</f>
        <v>0</v>
      </c>
      <c r="V24">
        <f>IF(OR(People!$A$22="",'Training Matrix'!Y$6=""),0,COUNTIFS(Plan_Role,People!$D$22,Plan_Course,'Training Matrix'!Y$6)+COUNTIFS(Plan_Role,"All employees",Plan_Course,'Training Matrix'!Y$6))</f>
        <v>0</v>
      </c>
      <c r="W24">
        <f>IF(OR(People!$A$22="",'Training Matrix'!Z$6=""),0,COUNTIFS(Plan_Role,People!$D$22,Plan_Course,'Training Matrix'!Z$6)+COUNTIFS(Plan_Role,"All employees",Plan_Course,'Training Matrix'!Z$6))</f>
        <v>0</v>
      </c>
      <c r="X24">
        <f>IF(OR(People!$A$22="",'Training Matrix'!AA$6=""),0,COUNTIFS(Plan_Role,People!$D$22,Plan_Course,'Training Matrix'!AA$6)+COUNTIFS(Plan_Role,"All employees",Plan_Course,'Training Matrix'!AA$6))</f>
        <v>0</v>
      </c>
      <c r="AA24">
        <f>IF(E24=0,0,COUNTIFS(Rec_Emp,People!$A$22,Rec_Course,'Training Matrix'!H$6,Rec_Done,1))</f>
        <v>0</v>
      </c>
      <c r="AB24">
        <f>IF(F24=0,0,COUNTIFS(Rec_Emp,People!$A$22,Rec_Course,'Training Matrix'!I$6,Rec_Done,1))</f>
        <v>0</v>
      </c>
      <c r="AC24">
        <f>IF(G24=0,0,COUNTIFS(Rec_Emp,People!$A$22,Rec_Course,'Training Matrix'!J$6,Rec_Done,1))</f>
        <v>0</v>
      </c>
      <c r="AD24">
        <f>IF(H24=0,0,COUNTIFS(Rec_Emp,People!$A$22,Rec_Course,'Training Matrix'!K$6,Rec_Done,1))</f>
        <v>0</v>
      </c>
      <c r="AE24">
        <f>IF(I24=0,0,COUNTIFS(Rec_Emp,People!$A$22,Rec_Course,'Training Matrix'!L$6,Rec_Done,1))</f>
        <v>0</v>
      </c>
      <c r="AF24">
        <f>IF(J24=0,0,COUNTIFS(Rec_Emp,People!$A$22,Rec_Course,'Training Matrix'!M$6,Rec_Done,1))</f>
        <v>0</v>
      </c>
      <c r="AG24">
        <f>IF(K24=0,0,COUNTIFS(Rec_Emp,People!$A$22,Rec_Course,'Training Matrix'!N$6,Rec_Done,1))</f>
        <v>0</v>
      </c>
      <c r="AH24">
        <f>IF(L24=0,0,COUNTIFS(Rec_Emp,People!$A$22,Rec_Course,'Training Matrix'!O$6,Rec_Done,1))</f>
        <v>0</v>
      </c>
      <c r="AI24">
        <f>IF(M24=0,0,COUNTIFS(Rec_Emp,People!$A$22,Rec_Course,'Training Matrix'!P$6,Rec_Done,1))</f>
        <v>0</v>
      </c>
      <c r="AJ24">
        <f>IF(N24=0,0,COUNTIFS(Rec_Emp,People!$A$22,Rec_Course,'Training Matrix'!Q$6,Rec_Done,1))</f>
        <v>0</v>
      </c>
      <c r="AK24">
        <f>IF(O24=0,0,COUNTIFS(Rec_Emp,People!$A$22,Rec_Course,'Training Matrix'!R$6,Rec_Done,1))</f>
        <v>0</v>
      </c>
      <c r="AL24">
        <f>IF(P24=0,0,COUNTIFS(Rec_Emp,People!$A$22,Rec_Course,'Training Matrix'!S$6,Rec_Done,1))</f>
        <v>0</v>
      </c>
      <c r="AM24">
        <f>IF(Q24=0,0,COUNTIFS(Rec_Emp,People!$A$22,Rec_Course,'Training Matrix'!T$6,Rec_Done,1))</f>
        <v>0</v>
      </c>
      <c r="AN24">
        <f>IF(R24=0,0,COUNTIFS(Rec_Emp,People!$A$22,Rec_Course,'Training Matrix'!U$6,Rec_Done,1))</f>
        <v>0</v>
      </c>
      <c r="AO24">
        <f>IF(S24=0,0,COUNTIFS(Rec_Emp,People!$A$22,Rec_Course,'Training Matrix'!V$6,Rec_Done,1))</f>
        <v>0</v>
      </c>
      <c r="AP24">
        <f>IF(T24=0,0,COUNTIFS(Rec_Emp,People!$A$22,Rec_Course,'Training Matrix'!W$6,Rec_Done,1))</f>
        <v>0</v>
      </c>
      <c r="AQ24">
        <f>IF(U24=0,0,COUNTIFS(Rec_Emp,People!$A$22,Rec_Course,'Training Matrix'!X$6,Rec_Done,1))</f>
        <v>0</v>
      </c>
      <c r="AR24">
        <f>IF(V24=0,0,COUNTIFS(Rec_Emp,People!$A$22,Rec_Course,'Training Matrix'!Y$6,Rec_Done,1))</f>
        <v>0</v>
      </c>
      <c r="AS24">
        <f>IF(W24=0,0,COUNTIFS(Rec_Emp,People!$A$22,Rec_Course,'Training Matrix'!Z$6,Rec_Done,1))</f>
        <v>0</v>
      </c>
      <c r="AT24">
        <f>IF(X24=0,0,COUNTIFS(Rec_Emp,People!$A$22,Rec_Course,'Training Matrix'!AA$6,Rec_Done,1))</f>
        <v>0</v>
      </c>
      <c r="AW24">
        <f ca="1">IF(AA24=0,0,COUNTIFS(Rec_Emp,People!$A$22,Rec_Course,'Training Matrix'!H$6,Rec_Done,1,Rec_Exp,"&gt;="&amp;TODAY()))</f>
        <v>0</v>
      </c>
      <c r="AX24">
        <f ca="1">IF(AB24=0,0,COUNTIFS(Rec_Emp,People!$A$22,Rec_Course,'Training Matrix'!I$6,Rec_Done,1,Rec_Exp,"&gt;="&amp;TODAY()))</f>
        <v>0</v>
      </c>
      <c r="AY24">
        <f ca="1">IF(AC24=0,0,COUNTIFS(Rec_Emp,People!$A$22,Rec_Course,'Training Matrix'!J$6,Rec_Done,1,Rec_Exp,"&gt;="&amp;TODAY()))</f>
        <v>0</v>
      </c>
      <c r="AZ24">
        <f ca="1">IF(AD24=0,0,COUNTIFS(Rec_Emp,People!$A$22,Rec_Course,'Training Matrix'!K$6,Rec_Done,1,Rec_Exp,"&gt;="&amp;TODAY()))</f>
        <v>0</v>
      </c>
      <c r="BA24">
        <f ca="1">IF(AE24=0,0,COUNTIFS(Rec_Emp,People!$A$22,Rec_Course,'Training Matrix'!L$6,Rec_Done,1,Rec_Exp,"&gt;="&amp;TODAY()))</f>
        <v>0</v>
      </c>
      <c r="BB24">
        <f ca="1">IF(AF24=0,0,COUNTIFS(Rec_Emp,People!$A$22,Rec_Course,'Training Matrix'!M$6,Rec_Done,1,Rec_Exp,"&gt;="&amp;TODAY()))</f>
        <v>0</v>
      </c>
      <c r="BC24">
        <f ca="1">IF(AG24=0,0,COUNTIFS(Rec_Emp,People!$A$22,Rec_Course,'Training Matrix'!N$6,Rec_Done,1,Rec_Exp,"&gt;="&amp;TODAY()))</f>
        <v>0</v>
      </c>
      <c r="BD24">
        <f ca="1">IF(AH24=0,0,COUNTIFS(Rec_Emp,People!$A$22,Rec_Course,'Training Matrix'!O$6,Rec_Done,1,Rec_Exp,"&gt;="&amp;TODAY()))</f>
        <v>0</v>
      </c>
      <c r="BE24">
        <f ca="1">IF(AI24=0,0,COUNTIFS(Rec_Emp,People!$A$22,Rec_Course,'Training Matrix'!P$6,Rec_Done,1,Rec_Exp,"&gt;="&amp;TODAY()))</f>
        <v>0</v>
      </c>
      <c r="BF24">
        <f ca="1">IF(AJ24=0,0,COUNTIFS(Rec_Emp,People!$A$22,Rec_Course,'Training Matrix'!Q$6,Rec_Done,1,Rec_Exp,"&gt;="&amp;TODAY()))</f>
        <v>0</v>
      </c>
      <c r="BG24">
        <f ca="1">IF(AK24=0,0,COUNTIFS(Rec_Emp,People!$A$22,Rec_Course,'Training Matrix'!R$6,Rec_Done,1,Rec_Exp,"&gt;="&amp;TODAY()))</f>
        <v>0</v>
      </c>
      <c r="BH24">
        <f ca="1">IF(AL24=0,0,COUNTIFS(Rec_Emp,People!$A$22,Rec_Course,'Training Matrix'!S$6,Rec_Done,1,Rec_Exp,"&gt;="&amp;TODAY()))</f>
        <v>0</v>
      </c>
      <c r="BI24">
        <f ca="1">IF(AM24=0,0,COUNTIFS(Rec_Emp,People!$A$22,Rec_Course,'Training Matrix'!T$6,Rec_Done,1,Rec_Exp,"&gt;="&amp;TODAY()))</f>
        <v>0</v>
      </c>
      <c r="BJ24">
        <f ca="1">IF(AN24=0,0,COUNTIFS(Rec_Emp,People!$A$22,Rec_Course,'Training Matrix'!U$6,Rec_Done,1,Rec_Exp,"&gt;="&amp;TODAY()))</f>
        <v>0</v>
      </c>
      <c r="BK24">
        <f ca="1">IF(AO24=0,0,COUNTIFS(Rec_Emp,People!$A$22,Rec_Course,'Training Matrix'!V$6,Rec_Done,1,Rec_Exp,"&gt;="&amp;TODAY()))</f>
        <v>0</v>
      </c>
      <c r="BL24">
        <f ca="1">IF(AP24=0,0,COUNTIFS(Rec_Emp,People!$A$22,Rec_Course,'Training Matrix'!W$6,Rec_Done,1,Rec_Exp,"&gt;="&amp;TODAY()))</f>
        <v>0</v>
      </c>
      <c r="BM24">
        <f ca="1">IF(AQ24=0,0,COUNTIFS(Rec_Emp,People!$A$22,Rec_Course,'Training Matrix'!X$6,Rec_Done,1,Rec_Exp,"&gt;="&amp;TODAY()))</f>
        <v>0</v>
      </c>
      <c r="BN24">
        <f ca="1">IF(AR24=0,0,COUNTIFS(Rec_Emp,People!$A$22,Rec_Course,'Training Matrix'!Y$6,Rec_Done,1,Rec_Exp,"&gt;="&amp;TODAY()))</f>
        <v>0</v>
      </c>
      <c r="BO24">
        <f ca="1">IF(AS24=0,0,COUNTIFS(Rec_Emp,People!$A$22,Rec_Course,'Training Matrix'!Z$6,Rec_Done,1,Rec_Exp,"&gt;="&amp;TODAY()))</f>
        <v>0</v>
      </c>
      <c r="BP24">
        <f ca="1">IF(AT24=0,0,COUNTIFS(Rec_Emp,People!$A$22,Rec_Course,'Training Matrix'!AA$6,Rec_Done,1,Rec_Exp,"&gt;="&amp;TODAY()))</f>
        <v>0</v>
      </c>
      <c r="BS24">
        <f ca="1">IF(AW24=0,0,COUNTIFS(Rec_Emp,People!$A$22,Rec_Course,'Training Matrix'!H$6,Rec_Done,1,Rec_Exp,"&gt;"&amp;(TODAY()+WarnDays)))</f>
        <v>0</v>
      </c>
      <c r="BT24">
        <f ca="1">IF(AX24=0,0,COUNTIFS(Rec_Emp,People!$A$22,Rec_Course,'Training Matrix'!I$6,Rec_Done,1,Rec_Exp,"&gt;"&amp;(TODAY()+WarnDays)))</f>
        <v>0</v>
      </c>
      <c r="BU24">
        <f ca="1">IF(AY24=0,0,COUNTIFS(Rec_Emp,People!$A$22,Rec_Course,'Training Matrix'!J$6,Rec_Done,1,Rec_Exp,"&gt;"&amp;(TODAY()+WarnDays)))</f>
        <v>0</v>
      </c>
      <c r="BV24">
        <f ca="1">IF(AZ24=0,0,COUNTIFS(Rec_Emp,People!$A$22,Rec_Course,'Training Matrix'!K$6,Rec_Done,1,Rec_Exp,"&gt;"&amp;(TODAY()+WarnDays)))</f>
        <v>0</v>
      </c>
      <c r="BW24">
        <f ca="1">IF(BA24=0,0,COUNTIFS(Rec_Emp,People!$A$22,Rec_Course,'Training Matrix'!L$6,Rec_Done,1,Rec_Exp,"&gt;"&amp;(TODAY()+WarnDays)))</f>
        <v>0</v>
      </c>
      <c r="BX24">
        <f ca="1">IF(BB24=0,0,COUNTIFS(Rec_Emp,People!$A$22,Rec_Course,'Training Matrix'!M$6,Rec_Done,1,Rec_Exp,"&gt;"&amp;(TODAY()+WarnDays)))</f>
        <v>0</v>
      </c>
      <c r="BY24">
        <f ca="1">IF(BC24=0,0,COUNTIFS(Rec_Emp,People!$A$22,Rec_Course,'Training Matrix'!N$6,Rec_Done,1,Rec_Exp,"&gt;"&amp;(TODAY()+WarnDays)))</f>
        <v>0</v>
      </c>
      <c r="BZ24">
        <f ca="1">IF(BD24=0,0,COUNTIFS(Rec_Emp,People!$A$22,Rec_Course,'Training Matrix'!O$6,Rec_Done,1,Rec_Exp,"&gt;"&amp;(TODAY()+WarnDays)))</f>
        <v>0</v>
      </c>
      <c r="CA24">
        <f ca="1">IF(BE24=0,0,COUNTIFS(Rec_Emp,People!$A$22,Rec_Course,'Training Matrix'!P$6,Rec_Done,1,Rec_Exp,"&gt;"&amp;(TODAY()+WarnDays)))</f>
        <v>0</v>
      </c>
      <c r="CB24">
        <f ca="1">IF(BF24=0,0,COUNTIFS(Rec_Emp,People!$A$22,Rec_Course,'Training Matrix'!Q$6,Rec_Done,1,Rec_Exp,"&gt;"&amp;(TODAY()+WarnDays)))</f>
        <v>0</v>
      </c>
      <c r="CC24">
        <f ca="1">IF(BG24=0,0,COUNTIFS(Rec_Emp,People!$A$22,Rec_Course,'Training Matrix'!R$6,Rec_Done,1,Rec_Exp,"&gt;"&amp;(TODAY()+WarnDays)))</f>
        <v>0</v>
      </c>
      <c r="CD24">
        <f ca="1">IF(BH24=0,0,COUNTIFS(Rec_Emp,People!$A$22,Rec_Course,'Training Matrix'!S$6,Rec_Done,1,Rec_Exp,"&gt;"&amp;(TODAY()+WarnDays)))</f>
        <v>0</v>
      </c>
      <c r="CE24">
        <f ca="1">IF(BI24=0,0,COUNTIFS(Rec_Emp,People!$A$22,Rec_Course,'Training Matrix'!T$6,Rec_Done,1,Rec_Exp,"&gt;"&amp;(TODAY()+WarnDays)))</f>
        <v>0</v>
      </c>
      <c r="CF24">
        <f ca="1">IF(BJ24=0,0,COUNTIFS(Rec_Emp,People!$A$22,Rec_Course,'Training Matrix'!U$6,Rec_Done,1,Rec_Exp,"&gt;"&amp;(TODAY()+WarnDays)))</f>
        <v>0</v>
      </c>
      <c r="CG24">
        <f ca="1">IF(BK24=0,0,COUNTIFS(Rec_Emp,People!$A$22,Rec_Course,'Training Matrix'!V$6,Rec_Done,1,Rec_Exp,"&gt;"&amp;(TODAY()+WarnDays)))</f>
        <v>0</v>
      </c>
      <c r="CH24">
        <f ca="1">IF(BL24=0,0,COUNTIFS(Rec_Emp,People!$A$22,Rec_Course,'Training Matrix'!W$6,Rec_Done,1,Rec_Exp,"&gt;"&amp;(TODAY()+WarnDays)))</f>
        <v>0</v>
      </c>
      <c r="CI24">
        <f ca="1">IF(BM24=0,0,COUNTIFS(Rec_Emp,People!$A$22,Rec_Course,'Training Matrix'!X$6,Rec_Done,1,Rec_Exp,"&gt;"&amp;(TODAY()+WarnDays)))</f>
        <v>0</v>
      </c>
      <c r="CJ24">
        <f ca="1">IF(BN24=0,0,COUNTIFS(Rec_Emp,People!$A$22,Rec_Course,'Training Matrix'!Y$6,Rec_Done,1,Rec_Exp,"&gt;"&amp;(TODAY()+WarnDays)))</f>
        <v>0</v>
      </c>
      <c r="CK24">
        <f ca="1">IF(BO24=0,0,COUNTIFS(Rec_Emp,People!$A$22,Rec_Course,'Training Matrix'!Z$6,Rec_Done,1,Rec_Exp,"&gt;"&amp;(TODAY()+WarnDays)))</f>
        <v>0</v>
      </c>
      <c r="CL24">
        <f ca="1">IF(BP24=0,0,COUNTIFS(Rec_Emp,People!$A$22,Rec_Course,'Training Matrix'!AA$6,Rec_Done,1,Rec_Exp,"&gt;"&amp;(TODAY()+WarnDays)))</f>
        <v>0</v>
      </c>
      <c r="CO24">
        <f>IF(OR(E24=0,AA24&gt;0),0,COUNTIFS(Rec_Emp,People!$A$22,Rec_Course,'Training Matrix'!H$6,Rec_Result,"Fail"))</f>
        <v>0</v>
      </c>
      <c r="CP24">
        <f>IF(OR(F24=0,AB24&gt;0),0,COUNTIFS(Rec_Emp,People!$A$22,Rec_Course,'Training Matrix'!I$6,Rec_Result,"Fail"))</f>
        <v>0</v>
      </c>
      <c r="CQ24">
        <f>IF(OR(G24=0,AC24&gt;0),0,COUNTIFS(Rec_Emp,People!$A$22,Rec_Course,'Training Matrix'!J$6,Rec_Result,"Fail"))</f>
        <v>0</v>
      </c>
      <c r="CR24">
        <f>IF(OR(H24=0,AD24&gt;0),0,COUNTIFS(Rec_Emp,People!$A$22,Rec_Course,'Training Matrix'!K$6,Rec_Result,"Fail"))</f>
        <v>0</v>
      </c>
      <c r="CS24">
        <f>IF(OR(I24=0,AE24&gt;0),0,COUNTIFS(Rec_Emp,People!$A$22,Rec_Course,'Training Matrix'!L$6,Rec_Result,"Fail"))</f>
        <v>0</v>
      </c>
      <c r="CT24">
        <f>IF(OR(J24=0,AF24&gt;0),0,COUNTIFS(Rec_Emp,People!$A$22,Rec_Course,'Training Matrix'!M$6,Rec_Result,"Fail"))</f>
        <v>0</v>
      </c>
      <c r="CU24">
        <f>IF(OR(K24=0,AG24&gt;0),0,COUNTIFS(Rec_Emp,People!$A$22,Rec_Course,'Training Matrix'!N$6,Rec_Result,"Fail"))</f>
        <v>0</v>
      </c>
      <c r="CV24">
        <f>IF(OR(L24=0,AH24&gt;0),0,COUNTIFS(Rec_Emp,People!$A$22,Rec_Course,'Training Matrix'!O$6,Rec_Result,"Fail"))</f>
        <v>0</v>
      </c>
      <c r="CW24">
        <f>IF(OR(M24=0,AI24&gt;0),0,COUNTIFS(Rec_Emp,People!$A$22,Rec_Course,'Training Matrix'!P$6,Rec_Result,"Fail"))</f>
        <v>0</v>
      </c>
      <c r="CX24">
        <f>IF(OR(N24=0,AJ24&gt;0),0,COUNTIFS(Rec_Emp,People!$A$22,Rec_Course,'Training Matrix'!Q$6,Rec_Result,"Fail"))</f>
        <v>0</v>
      </c>
      <c r="CY24">
        <f>IF(OR(O24=0,AK24&gt;0),0,COUNTIFS(Rec_Emp,People!$A$22,Rec_Course,'Training Matrix'!R$6,Rec_Result,"Fail"))</f>
        <v>0</v>
      </c>
      <c r="CZ24">
        <f>IF(OR(P24=0,AL24&gt;0),0,COUNTIFS(Rec_Emp,People!$A$22,Rec_Course,'Training Matrix'!S$6,Rec_Result,"Fail"))</f>
        <v>0</v>
      </c>
      <c r="DA24">
        <f>IF(OR(Q24=0,AM24&gt;0),0,COUNTIFS(Rec_Emp,People!$A$22,Rec_Course,'Training Matrix'!T$6,Rec_Result,"Fail"))</f>
        <v>0</v>
      </c>
      <c r="DB24">
        <f>IF(OR(R24=0,AN24&gt;0),0,COUNTIFS(Rec_Emp,People!$A$22,Rec_Course,'Training Matrix'!U$6,Rec_Result,"Fail"))</f>
        <v>0</v>
      </c>
      <c r="DC24">
        <f>IF(OR(S24=0,AO24&gt;0),0,COUNTIFS(Rec_Emp,People!$A$22,Rec_Course,'Training Matrix'!V$6,Rec_Result,"Fail"))</f>
        <v>0</v>
      </c>
      <c r="DD24">
        <f>IF(OR(T24=0,AP24&gt;0),0,COUNTIFS(Rec_Emp,People!$A$22,Rec_Course,'Training Matrix'!W$6,Rec_Result,"Fail"))</f>
        <v>0</v>
      </c>
      <c r="DE24">
        <f>IF(OR(U24=0,AQ24&gt;0),0,COUNTIFS(Rec_Emp,People!$A$22,Rec_Course,'Training Matrix'!X$6,Rec_Result,"Fail"))</f>
        <v>0</v>
      </c>
      <c r="DF24">
        <f>IF(OR(V24=0,AR24&gt;0),0,COUNTIFS(Rec_Emp,People!$A$22,Rec_Course,'Training Matrix'!Y$6,Rec_Result,"Fail"))</f>
        <v>0</v>
      </c>
      <c r="DG24">
        <f>IF(OR(W24=0,AS24&gt;0),0,COUNTIFS(Rec_Emp,People!$A$22,Rec_Course,'Training Matrix'!Z$6,Rec_Result,"Fail"))</f>
        <v>0</v>
      </c>
      <c r="DH24">
        <f>IF(OR(X24=0,AT24&gt;0),0,COUNTIFS(Rec_Emp,People!$A$22,Rec_Course,'Training Matrix'!AA$6,Rec_Result,"Fail"))</f>
        <v>0</v>
      </c>
      <c r="DK24">
        <f>IF(OR(E24=0,AA24&gt;0),0,IFERROR(AVERAGEIFS(Plan_End,Plan_Role,People!$D$22,Plan_Course,'Training Matrix'!H$6,Plan_Sched,"Window"),IFERROR(AVERAGEIFS(Plan_End,Plan_Role,"All employees",Plan_Course,'Training Matrix'!H$6,Plan_Sched,"Window"),0)))</f>
        <v>0</v>
      </c>
      <c r="DL24">
        <f>IF(OR(F24=0,AB24&gt;0),0,IFERROR(AVERAGEIFS(Plan_End,Plan_Role,People!$D$22,Plan_Course,'Training Matrix'!I$6,Plan_Sched,"Window"),IFERROR(AVERAGEIFS(Plan_End,Plan_Role,"All employees",Plan_Course,'Training Matrix'!I$6,Plan_Sched,"Window"),0)))</f>
        <v>0</v>
      </c>
      <c r="DM24">
        <f>IF(OR(G24=0,AC24&gt;0),0,IFERROR(AVERAGEIFS(Plan_End,Plan_Role,People!$D$22,Plan_Course,'Training Matrix'!J$6,Plan_Sched,"Window"),IFERROR(AVERAGEIFS(Plan_End,Plan_Role,"All employees",Plan_Course,'Training Matrix'!J$6,Plan_Sched,"Window"),0)))</f>
        <v>0</v>
      </c>
      <c r="DN24">
        <f>IF(OR(H24=0,AD24&gt;0),0,IFERROR(AVERAGEIFS(Plan_End,Plan_Role,People!$D$22,Plan_Course,'Training Matrix'!K$6,Plan_Sched,"Window"),IFERROR(AVERAGEIFS(Plan_End,Plan_Role,"All employees",Plan_Course,'Training Matrix'!K$6,Plan_Sched,"Window"),0)))</f>
        <v>0</v>
      </c>
      <c r="DO24">
        <f>IF(OR(I24=0,AE24&gt;0),0,IFERROR(AVERAGEIFS(Plan_End,Plan_Role,People!$D$22,Plan_Course,'Training Matrix'!L$6,Plan_Sched,"Window"),IFERROR(AVERAGEIFS(Plan_End,Plan_Role,"All employees",Plan_Course,'Training Matrix'!L$6,Plan_Sched,"Window"),0)))</f>
        <v>0</v>
      </c>
      <c r="DP24">
        <f>IF(OR(J24=0,AF24&gt;0),0,IFERROR(AVERAGEIFS(Plan_End,Plan_Role,People!$D$22,Plan_Course,'Training Matrix'!M$6,Plan_Sched,"Window"),IFERROR(AVERAGEIFS(Plan_End,Plan_Role,"All employees",Plan_Course,'Training Matrix'!M$6,Plan_Sched,"Window"),0)))</f>
        <v>0</v>
      </c>
      <c r="DQ24">
        <f>IF(OR(K24=0,AG24&gt;0),0,IFERROR(AVERAGEIFS(Plan_End,Plan_Role,People!$D$22,Plan_Course,'Training Matrix'!N$6,Plan_Sched,"Window"),IFERROR(AVERAGEIFS(Plan_End,Plan_Role,"All employees",Plan_Course,'Training Matrix'!N$6,Plan_Sched,"Window"),0)))</f>
        <v>0</v>
      </c>
      <c r="DR24">
        <f>IF(OR(L24=0,AH24&gt;0),0,IFERROR(AVERAGEIFS(Plan_End,Plan_Role,People!$D$22,Plan_Course,'Training Matrix'!O$6,Plan_Sched,"Window"),IFERROR(AVERAGEIFS(Plan_End,Plan_Role,"All employees",Plan_Course,'Training Matrix'!O$6,Plan_Sched,"Window"),0)))</f>
        <v>0</v>
      </c>
      <c r="DS24">
        <f>IF(OR(M24=0,AI24&gt;0),0,IFERROR(AVERAGEIFS(Plan_End,Plan_Role,People!$D$22,Plan_Course,'Training Matrix'!P$6,Plan_Sched,"Window"),IFERROR(AVERAGEIFS(Plan_End,Plan_Role,"All employees",Plan_Course,'Training Matrix'!P$6,Plan_Sched,"Window"),0)))</f>
        <v>0</v>
      </c>
      <c r="DT24">
        <f>IF(OR(N24=0,AJ24&gt;0),0,IFERROR(AVERAGEIFS(Plan_End,Plan_Role,People!$D$22,Plan_Course,'Training Matrix'!Q$6,Plan_Sched,"Window"),IFERROR(AVERAGEIFS(Plan_End,Plan_Role,"All employees",Plan_Course,'Training Matrix'!Q$6,Plan_Sched,"Window"),0)))</f>
        <v>0</v>
      </c>
      <c r="DU24">
        <f>IF(OR(O24=0,AK24&gt;0),0,IFERROR(AVERAGEIFS(Plan_End,Plan_Role,People!$D$22,Plan_Course,'Training Matrix'!R$6,Plan_Sched,"Window"),IFERROR(AVERAGEIFS(Plan_End,Plan_Role,"All employees",Plan_Course,'Training Matrix'!R$6,Plan_Sched,"Window"),0)))</f>
        <v>0</v>
      </c>
      <c r="DV24">
        <f>IF(OR(P24=0,AL24&gt;0),0,IFERROR(AVERAGEIFS(Plan_End,Plan_Role,People!$D$22,Plan_Course,'Training Matrix'!S$6,Plan_Sched,"Window"),IFERROR(AVERAGEIFS(Plan_End,Plan_Role,"All employees",Plan_Course,'Training Matrix'!S$6,Plan_Sched,"Window"),0)))</f>
        <v>0</v>
      </c>
      <c r="DW24">
        <f>IF(OR(Q24=0,AM24&gt;0),0,IFERROR(AVERAGEIFS(Plan_End,Plan_Role,People!$D$22,Plan_Course,'Training Matrix'!T$6,Plan_Sched,"Window"),IFERROR(AVERAGEIFS(Plan_End,Plan_Role,"All employees",Plan_Course,'Training Matrix'!T$6,Plan_Sched,"Window"),0)))</f>
        <v>0</v>
      </c>
      <c r="DX24">
        <f>IF(OR(R24=0,AN24&gt;0),0,IFERROR(AVERAGEIFS(Plan_End,Plan_Role,People!$D$22,Plan_Course,'Training Matrix'!U$6,Plan_Sched,"Window"),IFERROR(AVERAGEIFS(Plan_End,Plan_Role,"All employees",Plan_Course,'Training Matrix'!U$6,Plan_Sched,"Window"),0)))</f>
        <v>0</v>
      </c>
      <c r="DY24">
        <f>IF(OR(S24=0,AO24&gt;0),0,IFERROR(AVERAGEIFS(Plan_End,Plan_Role,People!$D$22,Plan_Course,'Training Matrix'!V$6,Plan_Sched,"Window"),IFERROR(AVERAGEIFS(Plan_End,Plan_Role,"All employees",Plan_Course,'Training Matrix'!V$6,Plan_Sched,"Window"),0)))</f>
        <v>0</v>
      </c>
      <c r="DZ24">
        <f>IF(OR(T24=0,AP24&gt;0),0,IFERROR(AVERAGEIFS(Plan_End,Plan_Role,People!$D$22,Plan_Course,'Training Matrix'!W$6,Plan_Sched,"Window"),IFERROR(AVERAGEIFS(Plan_End,Plan_Role,"All employees",Plan_Course,'Training Matrix'!W$6,Plan_Sched,"Window"),0)))</f>
        <v>0</v>
      </c>
      <c r="EA24">
        <f>IF(OR(U24=0,AQ24&gt;0),0,IFERROR(AVERAGEIFS(Plan_End,Plan_Role,People!$D$22,Plan_Course,'Training Matrix'!X$6,Plan_Sched,"Window"),IFERROR(AVERAGEIFS(Plan_End,Plan_Role,"All employees",Plan_Course,'Training Matrix'!X$6,Plan_Sched,"Window"),0)))</f>
        <v>0</v>
      </c>
      <c r="EB24">
        <f>IF(OR(V24=0,AR24&gt;0),0,IFERROR(AVERAGEIFS(Plan_End,Plan_Role,People!$D$22,Plan_Course,'Training Matrix'!Y$6,Plan_Sched,"Window"),IFERROR(AVERAGEIFS(Plan_End,Plan_Role,"All employees",Plan_Course,'Training Matrix'!Y$6,Plan_Sched,"Window"),0)))</f>
        <v>0</v>
      </c>
      <c r="EC24">
        <f>IF(OR(W24=0,AS24&gt;0),0,IFERROR(AVERAGEIFS(Plan_End,Plan_Role,People!$D$22,Plan_Course,'Training Matrix'!Z$6,Plan_Sched,"Window"),IFERROR(AVERAGEIFS(Plan_End,Plan_Role,"All employees",Plan_Course,'Training Matrix'!Z$6,Plan_Sched,"Window"),0)))</f>
        <v>0</v>
      </c>
      <c r="ED24">
        <f>IF(OR(X24=0,AT24&gt;0),0,IFERROR(AVERAGEIFS(Plan_End,Plan_Role,People!$D$22,Plan_Course,'Training Matrix'!AA$6,Plan_Sched,"Window"),IFERROR(AVERAGEIFS(Plan_End,Plan_Role,"All employees",Plan_Course,'Training Matrix'!AA$6,Plan_Sched,"Window"),0)))</f>
        <v>0</v>
      </c>
      <c r="EG24">
        <f>IF(OR(E24=0,AA24&gt;0),0,IFERROR(AVERAGEIFS(Plan_Days,Plan_Role,People!$D$22,Plan_Course,'Training Matrix'!H$6,Plan_Sched,"Within days of hire"),IFERROR(AVERAGEIFS(Plan_Days,Plan_Role,"All employees",Plan_Course,'Training Matrix'!H$6,Plan_Sched,"Within days of hire"),0)))</f>
        <v>0</v>
      </c>
      <c r="EH24">
        <f>IF(OR(F24=0,AB24&gt;0),0,IFERROR(AVERAGEIFS(Plan_Days,Plan_Role,People!$D$22,Plan_Course,'Training Matrix'!I$6,Plan_Sched,"Within days of hire"),IFERROR(AVERAGEIFS(Plan_Days,Plan_Role,"All employees",Plan_Course,'Training Matrix'!I$6,Plan_Sched,"Within days of hire"),0)))</f>
        <v>0</v>
      </c>
      <c r="EI24">
        <f>IF(OR(G24=0,AC24&gt;0),0,IFERROR(AVERAGEIFS(Plan_Days,Plan_Role,People!$D$22,Plan_Course,'Training Matrix'!J$6,Plan_Sched,"Within days of hire"),IFERROR(AVERAGEIFS(Plan_Days,Plan_Role,"All employees",Plan_Course,'Training Matrix'!J$6,Plan_Sched,"Within days of hire"),0)))</f>
        <v>0</v>
      </c>
      <c r="EJ24">
        <f>IF(OR(H24=0,AD24&gt;0),0,IFERROR(AVERAGEIFS(Plan_Days,Plan_Role,People!$D$22,Plan_Course,'Training Matrix'!K$6,Plan_Sched,"Within days of hire"),IFERROR(AVERAGEIFS(Plan_Days,Plan_Role,"All employees",Plan_Course,'Training Matrix'!K$6,Plan_Sched,"Within days of hire"),0)))</f>
        <v>0</v>
      </c>
      <c r="EK24">
        <f>IF(OR(I24=0,AE24&gt;0),0,IFERROR(AVERAGEIFS(Plan_Days,Plan_Role,People!$D$22,Plan_Course,'Training Matrix'!L$6,Plan_Sched,"Within days of hire"),IFERROR(AVERAGEIFS(Plan_Days,Plan_Role,"All employees",Plan_Course,'Training Matrix'!L$6,Plan_Sched,"Within days of hire"),0)))</f>
        <v>0</v>
      </c>
      <c r="EL24">
        <f>IF(OR(J24=0,AF24&gt;0),0,IFERROR(AVERAGEIFS(Plan_Days,Plan_Role,People!$D$22,Plan_Course,'Training Matrix'!M$6,Plan_Sched,"Within days of hire"),IFERROR(AVERAGEIFS(Plan_Days,Plan_Role,"All employees",Plan_Course,'Training Matrix'!M$6,Plan_Sched,"Within days of hire"),0)))</f>
        <v>0</v>
      </c>
      <c r="EM24">
        <f>IF(OR(K24=0,AG24&gt;0),0,IFERROR(AVERAGEIFS(Plan_Days,Plan_Role,People!$D$22,Plan_Course,'Training Matrix'!N$6,Plan_Sched,"Within days of hire"),IFERROR(AVERAGEIFS(Plan_Days,Plan_Role,"All employees",Plan_Course,'Training Matrix'!N$6,Plan_Sched,"Within days of hire"),0)))</f>
        <v>0</v>
      </c>
      <c r="EN24">
        <f>IF(OR(L24=0,AH24&gt;0),0,IFERROR(AVERAGEIFS(Plan_Days,Plan_Role,People!$D$22,Plan_Course,'Training Matrix'!O$6,Plan_Sched,"Within days of hire"),IFERROR(AVERAGEIFS(Plan_Days,Plan_Role,"All employees",Plan_Course,'Training Matrix'!O$6,Plan_Sched,"Within days of hire"),0)))</f>
        <v>0</v>
      </c>
      <c r="EO24">
        <f>IF(OR(M24=0,AI24&gt;0),0,IFERROR(AVERAGEIFS(Plan_Days,Plan_Role,People!$D$22,Plan_Course,'Training Matrix'!P$6,Plan_Sched,"Within days of hire"),IFERROR(AVERAGEIFS(Plan_Days,Plan_Role,"All employees",Plan_Course,'Training Matrix'!P$6,Plan_Sched,"Within days of hire"),0)))</f>
        <v>0</v>
      </c>
      <c r="EP24">
        <f>IF(OR(N24=0,AJ24&gt;0),0,IFERROR(AVERAGEIFS(Plan_Days,Plan_Role,People!$D$22,Plan_Course,'Training Matrix'!Q$6,Plan_Sched,"Within days of hire"),IFERROR(AVERAGEIFS(Plan_Days,Plan_Role,"All employees",Plan_Course,'Training Matrix'!Q$6,Plan_Sched,"Within days of hire"),0)))</f>
        <v>0</v>
      </c>
      <c r="EQ24">
        <f>IF(OR(O24=0,AK24&gt;0),0,IFERROR(AVERAGEIFS(Plan_Days,Plan_Role,People!$D$22,Plan_Course,'Training Matrix'!R$6,Plan_Sched,"Within days of hire"),IFERROR(AVERAGEIFS(Plan_Days,Plan_Role,"All employees",Plan_Course,'Training Matrix'!R$6,Plan_Sched,"Within days of hire"),0)))</f>
        <v>0</v>
      </c>
      <c r="ER24">
        <f>IF(OR(P24=0,AL24&gt;0),0,IFERROR(AVERAGEIFS(Plan_Days,Plan_Role,People!$D$22,Plan_Course,'Training Matrix'!S$6,Plan_Sched,"Within days of hire"),IFERROR(AVERAGEIFS(Plan_Days,Plan_Role,"All employees",Plan_Course,'Training Matrix'!S$6,Plan_Sched,"Within days of hire"),0)))</f>
        <v>0</v>
      </c>
      <c r="ES24">
        <f>IF(OR(Q24=0,AM24&gt;0),0,IFERROR(AVERAGEIFS(Plan_Days,Plan_Role,People!$D$22,Plan_Course,'Training Matrix'!T$6,Plan_Sched,"Within days of hire"),IFERROR(AVERAGEIFS(Plan_Days,Plan_Role,"All employees",Plan_Course,'Training Matrix'!T$6,Plan_Sched,"Within days of hire"),0)))</f>
        <v>0</v>
      </c>
      <c r="ET24">
        <f>IF(OR(R24=0,AN24&gt;0),0,IFERROR(AVERAGEIFS(Plan_Days,Plan_Role,People!$D$22,Plan_Course,'Training Matrix'!U$6,Plan_Sched,"Within days of hire"),IFERROR(AVERAGEIFS(Plan_Days,Plan_Role,"All employees",Plan_Course,'Training Matrix'!U$6,Plan_Sched,"Within days of hire"),0)))</f>
        <v>0</v>
      </c>
      <c r="EU24">
        <f>IF(OR(S24=0,AO24&gt;0),0,IFERROR(AVERAGEIFS(Plan_Days,Plan_Role,People!$D$22,Plan_Course,'Training Matrix'!V$6,Plan_Sched,"Within days of hire"),IFERROR(AVERAGEIFS(Plan_Days,Plan_Role,"All employees",Plan_Course,'Training Matrix'!V$6,Plan_Sched,"Within days of hire"),0)))</f>
        <v>0</v>
      </c>
      <c r="EV24">
        <f>IF(OR(T24=0,AP24&gt;0),0,IFERROR(AVERAGEIFS(Plan_Days,Plan_Role,People!$D$22,Plan_Course,'Training Matrix'!W$6,Plan_Sched,"Within days of hire"),IFERROR(AVERAGEIFS(Plan_Days,Plan_Role,"All employees",Plan_Course,'Training Matrix'!W$6,Plan_Sched,"Within days of hire"),0)))</f>
        <v>0</v>
      </c>
      <c r="EW24">
        <f>IF(OR(U24=0,AQ24&gt;0),0,IFERROR(AVERAGEIFS(Plan_Days,Plan_Role,People!$D$22,Plan_Course,'Training Matrix'!X$6,Plan_Sched,"Within days of hire"),IFERROR(AVERAGEIFS(Plan_Days,Plan_Role,"All employees",Plan_Course,'Training Matrix'!X$6,Plan_Sched,"Within days of hire"),0)))</f>
        <v>0</v>
      </c>
      <c r="EX24">
        <f>IF(OR(V24=0,AR24&gt;0),0,IFERROR(AVERAGEIFS(Plan_Days,Plan_Role,People!$D$22,Plan_Course,'Training Matrix'!Y$6,Plan_Sched,"Within days of hire"),IFERROR(AVERAGEIFS(Plan_Days,Plan_Role,"All employees",Plan_Course,'Training Matrix'!Y$6,Plan_Sched,"Within days of hire"),0)))</f>
        <v>0</v>
      </c>
      <c r="EY24">
        <f>IF(OR(W24=0,AS24&gt;0),0,IFERROR(AVERAGEIFS(Plan_Days,Plan_Role,People!$D$22,Plan_Course,'Training Matrix'!Z$6,Plan_Sched,"Within days of hire"),IFERROR(AVERAGEIFS(Plan_Days,Plan_Role,"All employees",Plan_Course,'Training Matrix'!Z$6,Plan_Sched,"Within days of hire"),0)))</f>
        <v>0</v>
      </c>
      <c r="EZ24">
        <f>IF(OR(X24=0,AT24&gt;0),0,IFERROR(AVERAGEIFS(Plan_Days,Plan_Role,People!$D$22,Plan_Course,'Training Matrix'!AA$6,Plan_Sched,"Within days of hire"),IFERROR(AVERAGEIFS(Plan_Days,Plan_Role,"All employees",Plan_Course,'Training Matrix'!AA$6,Plan_Sched,"Within days of hire"),0)))</f>
        <v>0</v>
      </c>
      <c r="FC24">
        <f>IF(OR(E24=0,AA24&gt;0),0,MAX(IF(AND(People!$F$22&lt;&gt;"",DK24&lt;People!$F$22),0,DK24),IF(AND(People!$F$22&lt;&gt;"",EG24&gt;0),People!$F$22+EG24,0)))</f>
        <v>0</v>
      </c>
      <c r="FD24">
        <f>IF(OR(F24=0,AB24&gt;0),0,MAX(IF(AND(People!$F$22&lt;&gt;"",DL24&lt;People!$F$22),0,DL24),IF(AND(People!$F$22&lt;&gt;"",EH24&gt;0),People!$F$22+EH24,0)))</f>
        <v>0</v>
      </c>
      <c r="FE24">
        <f>IF(OR(G24=0,AC24&gt;0),0,MAX(IF(AND(People!$F$22&lt;&gt;"",DM24&lt;People!$F$22),0,DM24),IF(AND(People!$F$22&lt;&gt;"",EI24&gt;0),People!$F$22+EI24,0)))</f>
        <v>0</v>
      </c>
      <c r="FF24">
        <f>IF(OR(H24=0,AD24&gt;0),0,MAX(IF(AND(People!$F$22&lt;&gt;"",DN24&lt;People!$F$22),0,DN24),IF(AND(People!$F$22&lt;&gt;"",EJ24&gt;0),People!$F$22+EJ24,0)))</f>
        <v>0</v>
      </c>
      <c r="FG24">
        <f>IF(OR(I24=0,AE24&gt;0),0,MAX(IF(AND(People!$F$22&lt;&gt;"",DO24&lt;People!$F$22),0,DO24),IF(AND(People!$F$22&lt;&gt;"",EK24&gt;0),People!$F$22+EK24,0)))</f>
        <v>0</v>
      </c>
      <c r="FH24">
        <f>IF(OR(J24=0,AF24&gt;0),0,MAX(IF(AND(People!$F$22&lt;&gt;"",DP24&lt;People!$F$22),0,DP24),IF(AND(People!$F$22&lt;&gt;"",EL24&gt;0),People!$F$22+EL24,0)))</f>
        <v>0</v>
      </c>
      <c r="FI24">
        <f>IF(OR(K24=0,AG24&gt;0),0,MAX(IF(AND(People!$F$22&lt;&gt;"",DQ24&lt;People!$F$22),0,DQ24),IF(AND(People!$F$22&lt;&gt;"",EM24&gt;0),People!$F$22+EM24,0)))</f>
        <v>0</v>
      </c>
      <c r="FJ24">
        <f>IF(OR(L24=0,AH24&gt;0),0,MAX(IF(AND(People!$F$22&lt;&gt;"",DR24&lt;People!$F$22),0,DR24),IF(AND(People!$F$22&lt;&gt;"",EN24&gt;0),People!$F$22+EN24,0)))</f>
        <v>0</v>
      </c>
      <c r="FK24">
        <f>IF(OR(M24=0,AI24&gt;0),0,MAX(IF(AND(People!$F$22&lt;&gt;"",DS24&lt;People!$F$22),0,DS24),IF(AND(People!$F$22&lt;&gt;"",EO24&gt;0),People!$F$22+EO24,0)))</f>
        <v>0</v>
      </c>
      <c r="FL24">
        <f>IF(OR(N24=0,AJ24&gt;0),0,MAX(IF(AND(People!$F$22&lt;&gt;"",DT24&lt;People!$F$22),0,DT24),IF(AND(People!$F$22&lt;&gt;"",EP24&gt;0),People!$F$22+EP24,0)))</f>
        <v>0</v>
      </c>
      <c r="FM24">
        <f>IF(OR(O24=0,AK24&gt;0),0,MAX(IF(AND(People!$F$22&lt;&gt;"",DU24&lt;People!$F$22),0,DU24),IF(AND(People!$F$22&lt;&gt;"",EQ24&gt;0),People!$F$22+EQ24,0)))</f>
        <v>0</v>
      </c>
      <c r="FN24">
        <f>IF(OR(P24=0,AL24&gt;0),0,MAX(IF(AND(People!$F$22&lt;&gt;"",DV24&lt;People!$F$22),0,DV24),IF(AND(People!$F$22&lt;&gt;"",ER24&gt;0),People!$F$22+ER24,0)))</f>
        <v>0</v>
      </c>
      <c r="FO24">
        <f>IF(OR(Q24=0,AM24&gt;0),0,MAX(IF(AND(People!$F$22&lt;&gt;"",DW24&lt;People!$F$22),0,DW24),IF(AND(People!$F$22&lt;&gt;"",ES24&gt;0),People!$F$22+ES24,0)))</f>
        <v>0</v>
      </c>
      <c r="FP24">
        <f>IF(OR(R24=0,AN24&gt;0),0,MAX(IF(AND(People!$F$22&lt;&gt;"",DX24&lt;People!$F$22),0,DX24),IF(AND(People!$F$22&lt;&gt;"",ET24&gt;0),People!$F$22+ET24,0)))</f>
        <v>0</v>
      </c>
      <c r="FQ24">
        <f>IF(OR(S24=0,AO24&gt;0),0,MAX(IF(AND(People!$F$22&lt;&gt;"",DY24&lt;People!$F$22),0,DY24),IF(AND(People!$F$22&lt;&gt;"",EU24&gt;0),People!$F$22+EU24,0)))</f>
        <v>0</v>
      </c>
      <c r="FR24">
        <f>IF(OR(T24=0,AP24&gt;0),0,MAX(IF(AND(People!$F$22&lt;&gt;"",DZ24&lt;People!$F$22),0,DZ24),IF(AND(People!$F$22&lt;&gt;"",EV24&gt;0),People!$F$22+EV24,0)))</f>
        <v>0</v>
      </c>
      <c r="FS24">
        <f>IF(OR(U24=0,AQ24&gt;0),0,MAX(IF(AND(People!$F$22&lt;&gt;"",EA24&lt;People!$F$22),0,EA24),IF(AND(People!$F$22&lt;&gt;"",EW24&gt;0),People!$F$22+EW24,0)))</f>
        <v>0</v>
      </c>
      <c r="FT24">
        <f>IF(OR(V24=0,AR24&gt;0),0,MAX(IF(AND(People!$F$22&lt;&gt;"",EB24&lt;People!$F$22),0,EB24),IF(AND(People!$F$22&lt;&gt;"",EX24&gt;0),People!$F$22+EX24,0)))</f>
        <v>0</v>
      </c>
      <c r="FU24">
        <f>IF(OR(W24=0,AS24&gt;0),0,MAX(IF(AND(People!$F$22&lt;&gt;"",EC24&lt;People!$F$22),0,EC24),IF(AND(People!$F$22&lt;&gt;"",EY24&gt;0),People!$F$22+EY24,0)))</f>
        <v>0</v>
      </c>
      <c r="FV24">
        <f>IF(OR(X24=0,AT24&gt;0),0,MAX(IF(AND(People!$F$22&lt;&gt;"",ED24&lt;People!$F$22),0,ED24),IF(AND(People!$F$22&lt;&gt;"",EZ24&gt;0),People!$F$22+EZ24,0)))</f>
        <v>0</v>
      </c>
    </row>
    <row r="25" spans="5:178" x14ac:dyDescent="0.3">
      <c r="E25">
        <f>IF(OR(People!$A$23="",'Training Matrix'!H$6=""),0,COUNTIFS(Plan_Role,People!$D$23,Plan_Course,'Training Matrix'!H$6)+COUNTIFS(Plan_Role,"All employees",Plan_Course,'Training Matrix'!H$6))</f>
        <v>0</v>
      </c>
      <c r="F25">
        <f>IF(OR(People!$A$23="",'Training Matrix'!I$6=""),0,COUNTIFS(Plan_Role,People!$D$23,Plan_Course,'Training Matrix'!I$6)+COUNTIFS(Plan_Role,"All employees",Plan_Course,'Training Matrix'!I$6))</f>
        <v>0</v>
      </c>
      <c r="G25">
        <f>IF(OR(People!$A$23="",'Training Matrix'!J$6=""),0,COUNTIFS(Plan_Role,People!$D$23,Plan_Course,'Training Matrix'!J$6)+COUNTIFS(Plan_Role,"All employees",Plan_Course,'Training Matrix'!J$6))</f>
        <v>0</v>
      </c>
      <c r="H25">
        <f>IF(OR(People!$A$23="",'Training Matrix'!K$6=""),0,COUNTIFS(Plan_Role,People!$D$23,Plan_Course,'Training Matrix'!K$6)+COUNTIFS(Plan_Role,"All employees",Plan_Course,'Training Matrix'!K$6))</f>
        <v>0</v>
      </c>
      <c r="I25">
        <f>IF(OR(People!$A$23="",'Training Matrix'!L$6=""),0,COUNTIFS(Plan_Role,People!$D$23,Plan_Course,'Training Matrix'!L$6)+COUNTIFS(Plan_Role,"All employees",Plan_Course,'Training Matrix'!L$6))</f>
        <v>0</v>
      </c>
      <c r="J25">
        <f>IF(OR(People!$A$23="",'Training Matrix'!M$6=""),0,COUNTIFS(Plan_Role,People!$D$23,Plan_Course,'Training Matrix'!M$6)+COUNTIFS(Plan_Role,"All employees",Plan_Course,'Training Matrix'!M$6))</f>
        <v>0</v>
      </c>
      <c r="K25">
        <f>IF(OR(People!$A$23="",'Training Matrix'!N$6=""),0,COUNTIFS(Plan_Role,People!$D$23,Plan_Course,'Training Matrix'!N$6)+COUNTIFS(Plan_Role,"All employees",Plan_Course,'Training Matrix'!N$6))</f>
        <v>0</v>
      </c>
      <c r="L25">
        <f>IF(OR(People!$A$23="",'Training Matrix'!O$6=""),0,COUNTIFS(Plan_Role,People!$D$23,Plan_Course,'Training Matrix'!O$6)+COUNTIFS(Plan_Role,"All employees",Plan_Course,'Training Matrix'!O$6))</f>
        <v>0</v>
      </c>
      <c r="M25">
        <f>IF(OR(People!$A$23="",'Training Matrix'!P$6=""),0,COUNTIFS(Plan_Role,People!$D$23,Plan_Course,'Training Matrix'!P$6)+COUNTIFS(Plan_Role,"All employees",Plan_Course,'Training Matrix'!P$6))</f>
        <v>0</v>
      </c>
      <c r="N25">
        <f>IF(OR(People!$A$23="",'Training Matrix'!Q$6=""),0,COUNTIFS(Plan_Role,People!$D$23,Plan_Course,'Training Matrix'!Q$6)+COUNTIFS(Plan_Role,"All employees",Plan_Course,'Training Matrix'!Q$6))</f>
        <v>0</v>
      </c>
      <c r="O25">
        <f>IF(OR(People!$A$23="",'Training Matrix'!R$6=""),0,COUNTIFS(Plan_Role,People!$D$23,Plan_Course,'Training Matrix'!R$6)+COUNTIFS(Plan_Role,"All employees",Plan_Course,'Training Matrix'!R$6))</f>
        <v>0</v>
      </c>
      <c r="P25">
        <f>IF(OR(People!$A$23="",'Training Matrix'!S$6=""),0,COUNTIFS(Plan_Role,People!$D$23,Plan_Course,'Training Matrix'!S$6)+COUNTIFS(Plan_Role,"All employees",Plan_Course,'Training Matrix'!S$6))</f>
        <v>0</v>
      </c>
      <c r="Q25">
        <f>IF(OR(People!$A$23="",'Training Matrix'!T$6=""),0,COUNTIFS(Plan_Role,People!$D$23,Plan_Course,'Training Matrix'!T$6)+COUNTIFS(Plan_Role,"All employees",Plan_Course,'Training Matrix'!T$6))</f>
        <v>0</v>
      </c>
      <c r="R25">
        <f>IF(OR(People!$A$23="",'Training Matrix'!U$6=""),0,COUNTIFS(Plan_Role,People!$D$23,Plan_Course,'Training Matrix'!U$6)+COUNTIFS(Plan_Role,"All employees",Plan_Course,'Training Matrix'!U$6))</f>
        <v>0</v>
      </c>
      <c r="S25">
        <f>IF(OR(People!$A$23="",'Training Matrix'!V$6=""),0,COUNTIFS(Plan_Role,People!$D$23,Plan_Course,'Training Matrix'!V$6)+COUNTIFS(Plan_Role,"All employees",Plan_Course,'Training Matrix'!V$6))</f>
        <v>0</v>
      </c>
      <c r="T25">
        <f>IF(OR(People!$A$23="",'Training Matrix'!W$6=""),0,COUNTIFS(Plan_Role,People!$D$23,Plan_Course,'Training Matrix'!W$6)+COUNTIFS(Plan_Role,"All employees",Plan_Course,'Training Matrix'!W$6))</f>
        <v>0</v>
      </c>
      <c r="U25">
        <f>IF(OR(People!$A$23="",'Training Matrix'!X$6=""),0,COUNTIFS(Plan_Role,People!$D$23,Plan_Course,'Training Matrix'!X$6)+COUNTIFS(Plan_Role,"All employees",Plan_Course,'Training Matrix'!X$6))</f>
        <v>0</v>
      </c>
      <c r="V25">
        <f>IF(OR(People!$A$23="",'Training Matrix'!Y$6=""),0,COUNTIFS(Plan_Role,People!$D$23,Plan_Course,'Training Matrix'!Y$6)+COUNTIFS(Plan_Role,"All employees",Plan_Course,'Training Matrix'!Y$6))</f>
        <v>0</v>
      </c>
      <c r="W25">
        <f>IF(OR(People!$A$23="",'Training Matrix'!Z$6=""),0,COUNTIFS(Plan_Role,People!$D$23,Plan_Course,'Training Matrix'!Z$6)+COUNTIFS(Plan_Role,"All employees",Plan_Course,'Training Matrix'!Z$6))</f>
        <v>0</v>
      </c>
      <c r="X25">
        <f>IF(OR(People!$A$23="",'Training Matrix'!AA$6=""),0,COUNTIFS(Plan_Role,People!$D$23,Plan_Course,'Training Matrix'!AA$6)+COUNTIFS(Plan_Role,"All employees",Plan_Course,'Training Matrix'!AA$6))</f>
        <v>0</v>
      </c>
      <c r="AA25">
        <f>IF(E25=0,0,COUNTIFS(Rec_Emp,People!$A$23,Rec_Course,'Training Matrix'!H$6,Rec_Done,1))</f>
        <v>0</v>
      </c>
      <c r="AB25">
        <f>IF(F25=0,0,COUNTIFS(Rec_Emp,People!$A$23,Rec_Course,'Training Matrix'!I$6,Rec_Done,1))</f>
        <v>0</v>
      </c>
      <c r="AC25">
        <f>IF(G25=0,0,COUNTIFS(Rec_Emp,People!$A$23,Rec_Course,'Training Matrix'!J$6,Rec_Done,1))</f>
        <v>0</v>
      </c>
      <c r="AD25">
        <f>IF(H25=0,0,COUNTIFS(Rec_Emp,People!$A$23,Rec_Course,'Training Matrix'!K$6,Rec_Done,1))</f>
        <v>0</v>
      </c>
      <c r="AE25">
        <f>IF(I25=0,0,COUNTIFS(Rec_Emp,People!$A$23,Rec_Course,'Training Matrix'!L$6,Rec_Done,1))</f>
        <v>0</v>
      </c>
      <c r="AF25">
        <f>IF(J25=0,0,COUNTIFS(Rec_Emp,People!$A$23,Rec_Course,'Training Matrix'!M$6,Rec_Done,1))</f>
        <v>0</v>
      </c>
      <c r="AG25">
        <f>IF(K25=0,0,COUNTIFS(Rec_Emp,People!$A$23,Rec_Course,'Training Matrix'!N$6,Rec_Done,1))</f>
        <v>0</v>
      </c>
      <c r="AH25">
        <f>IF(L25=0,0,COUNTIFS(Rec_Emp,People!$A$23,Rec_Course,'Training Matrix'!O$6,Rec_Done,1))</f>
        <v>0</v>
      </c>
      <c r="AI25">
        <f>IF(M25=0,0,COUNTIFS(Rec_Emp,People!$A$23,Rec_Course,'Training Matrix'!P$6,Rec_Done,1))</f>
        <v>0</v>
      </c>
      <c r="AJ25">
        <f>IF(N25=0,0,COUNTIFS(Rec_Emp,People!$A$23,Rec_Course,'Training Matrix'!Q$6,Rec_Done,1))</f>
        <v>0</v>
      </c>
      <c r="AK25">
        <f>IF(O25=0,0,COUNTIFS(Rec_Emp,People!$A$23,Rec_Course,'Training Matrix'!R$6,Rec_Done,1))</f>
        <v>0</v>
      </c>
      <c r="AL25">
        <f>IF(P25=0,0,COUNTIFS(Rec_Emp,People!$A$23,Rec_Course,'Training Matrix'!S$6,Rec_Done,1))</f>
        <v>0</v>
      </c>
      <c r="AM25">
        <f>IF(Q25=0,0,COUNTIFS(Rec_Emp,People!$A$23,Rec_Course,'Training Matrix'!T$6,Rec_Done,1))</f>
        <v>0</v>
      </c>
      <c r="AN25">
        <f>IF(R25=0,0,COUNTIFS(Rec_Emp,People!$A$23,Rec_Course,'Training Matrix'!U$6,Rec_Done,1))</f>
        <v>0</v>
      </c>
      <c r="AO25">
        <f>IF(S25=0,0,COUNTIFS(Rec_Emp,People!$A$23,Rec_Course,'Training Matrix'!V$6,Rec_Done,1))</f>
        <v>0</v>
      </c>
      <c r="AP25">
        <f>IF(T25=0,0,COUNTIFS(Rec_Emp,People!$A$23,Rec_Course,'Training Matrix'!W$6,Rec_Done,1))</f>
        <v>0</v>
      </c>
      <c r="AQ25">
        <f>IF(U25=0,0,COUNTIFS(Rec_Emp,People!$A$23,Rec_Course,'Training Matrix'!X$6,Rec_Done,1))</f>
        <v>0</v>
      </c>
      <c r="AR25">
        <f>IF(V25=0,0,COUNTIFS(Rec_Emp,People!$A$23,Rec_Course,'Training Matrix'!Y$6,Rec_Done,1))</f>
        <v>0</v>
      </c>
      <c r="AS25">
        <f>IF(W25=0,0,COUNTIFS(Rec_Emp,People!$A$23,Rec_Course,'Training Matrix'!Z$6,Rec_Done,1))</f>
        <v>0</v>
      </c>
      <c r="AT25">
        <f>IF(X25=0,0,COUNTIFS(Rec_Emp,People!$A$23,Rec_Course,'Training Matrix'!AA$6,Rec_Done,1))</f>
        <v>0</v>
      </c>
      <c r="AW25">
        <f ca="1">IF(AA25=0,0,COUNTIFS(Rec_Emp,People!$A$23,Rec_Course,'Training Matrix'!H$6,Rec_Done,1,Rec_Exp,"&gt;="&amp;TODAY()))</f>
        <v>0</v>
      </c>
      <c r="AX25">
        <f ca="1">IF(AB25=0,0,COUNTIFS(Rec_Emp,People!$A$23,Rec_Course,'Training Matrix'!I$6,Rec_Done,1,Rec_Exp,"&gt;="&amp;TODAY()))</f>
        <v>0</v>
      </c>
      <c r="AY25">
        <f ca="1">IF(AC25=0,0,COUNTIFS(Rec_Emp,People!$A$23,Rec_Course,'Training Matrix'!J$6,Rec_Done,1,Rec_Exp,"&gt;="&amp;TODAY()))</f>
        <v>0</v>
      </c>
      <c r="AZ25">
        <f ca="1">IF(AD25=0,0,COUNTIFS(Rec_Emp,People!$A$23,Rec_Course,'Training Matrix'!K$6,Rec_Done,1,Rec_Exp,"&gt;="&amp;TODAY()))</f>
        <v>0</v>
      </c>
      <c r="BA25">
        <f ca="1">IF(AE25=0,0,COUNTIFS(Rec_Emp,People!$A$23,Rec_Course,'Training Matrix'!L$6,Rec_Done,1,Rec_Exp,"&gt;="&amp;TODAY()))</f>
        <v>0</v>
      </c>
      <c r="BB25">
        <f ca="1">IF(AF25=0,0,COUNTIFS(Rec_Emp,People!$A$23,Rec_Course,'Training Matrix'!M$6,Rec_Done,1,Rec_Exp,"&gt;="&amp;TODAY()))</f>
        <v>0</v>
      </c>
      <c r="BC25">
        <f ca="1">IF(AG25=0,0,COUNTIFS(Rec_Emp,People!$A$23,Rec_Course,'Training Matrix'!N$6,Rec_Done,1,Rec_Exp,"&gt;="&amp;TODAY()))</f>
        <v>0</v>
      </c>
      <c r="BD25">
        <f ca="1">IF(AH25=0,0,COUNTIFS(Rec_Emp,People!$A$23,Rec_Course,'Training Matrix'!O$6,Rec_Done,1,Rec_Exp,"&gt;="&amp;TODAY()))</f>
        <v>0</v>
      </c>
      <c r="BE25">
        <f ca="1">IF(AI25=0,0,COUNTIFS(Rec_Emp,People!$A$23,Rec_Course,'Training Matrix'!P$6,Rec_Done,1,Rec_Exp,"&gt;="&amp;TODAY()))</f>
        <v>0</v>
      </c>
      <c r="BF25">
        <f ca="1">IF(AJ25=0,0,COUNTIFS(Rec_Emp,People!$A$23,Rec_Course,'Training Matrix'!Q$6,Rec_Done,1,Rec_Exp,"&gt;="&amp;TODAY()))</f>
        <v>0</v>
      </c>
      <c r="BG25">
        <f ca="1">IF(AK25=0,0,COUNTIFS(Rec_Emp,People!$A$23,Rec_Course,'Training Matrix'!R$6,Rec_Done,1,Rec_Exp,"&gt;="&amp;TODAY()))</f>
        <v>0</v>
      </c>
      <c r="BH25">
        <f ca="1">IF(AL25=0,0,COUNTIFS(Rec_Emp,People!$A$23,Rec_Course,'Training Matrix'!S$6,Rec_Done,1,Rec_Exp,"&gt;="&amp;TODAY()))</f>
        <v>0</v>
      </c>
      <c r="BI25">
        <f ca="1">IF(AM25=0,0,COUNTIFS(Rec_Emp,People!$A$23,Rec_Course,'Training Matrix'!T$6,Rec_Done,1,Rec_Exp,"&gt;="&amp;TODAY()))</f>
        <v>0</v>
      </c>
      <c r="BJ25">
        <f ca="1">IF(AN25=0,0,COUNTIFS(Rec_Emp,People!$A$23,Rec_Course,'Training Matrix'!U$6,Rec_Done,1,Rec_Exp,"&gt;="&amp;TODAY()))</f>
        <v>0</v>
      </c>
      <c r="BK25">
        <f ca="1">IF(AO25=0,0,COUNTIFS(Rec_Emp,People!$A$23,Rec_Course,'Training Matrix'!V$6,Rec_Done,1,Rec_Exp,"&gt;="&amp;TODAY()))</f>
        <v>0</v>
      </c>
      <c r="BL25">
        <f ca="1">IF(AP25=0,0,COUNTIFS(Rec_Emp,People!$A$23,Rec_Course,'Training Matrix'!W$6,Rec_Done,1,Rec_Exp,"&gt;="&amp;TODAY()))</f>
        <v>0</v>
      </c>
      <c r="BM25">
        <f ca="1">IF(AQ25=0,0,COUNTIFS(Rec_Emp,People!$A$23,Rec_Course,'Training Matrix'!X$6,Rec_Done,1,Rec_Exp,"&gt;="&amp;TODAY()))</f>
        <v>0</v>
      </c>
      <c r="BN25">
        <f ca="1">IF(AR25=0,0,COUNTIFS(Rec_Emp,People!$A$23,Rec_Course,'Training Matrix'!Y$6,Rec_Done,1,Rec_Exp,"&gt;="&amp;TODAY()))</f>
        <v>0</v>
      </c>
      <c r="BO25">
        <f ca="1">IF(AS25=0,0,COUNTIFS(Rec_Emp,People!$A$23,Rec_Course,'Training Matrix'!Z$6,Rec_Done,1,Rec_Exp,"&gt;="&amp;TODAY()))</f>
        <v>0</v>
      </c>
      <c r="BP25">
        <f ca="1">IF(AT25=0,0,COUNTIFS(Rec_Emp,People!$A$23,Rec_Course,'Training Matrix'!AA$6,Rec_Done,1,Rec_Exp,"&gt;="&amp;TODAY()))</f>
        <v>0</v>
      </c>
      <c r="BS25">
        <f ca="1">IF(AW25=0,0,COUNTIFS(Rec_Emp,People!$A$23,Rec_Course,'Training Matrix'!H$6,Rec_Done,1,Rec_Exp,"&gt;"&amp;(TODAY()+WarnDays)))</f>
        <v>0</v>
      </c>
      <c r="BT25">
        <f ca="1">IF(AX25=0,0,COUNTIFS(Rec_Emp,People!$A$23,Rec_Course,'Training Matrix'!I$6,Rec_Done,1,Rec_Exp,"&gt;"&amp;(TODAY()+WarnDays)))</f>
        <v>0</v>
      </c>
      <c r="BU25">
        <f ca="1">IF(AY25=0,0,COUNTIFS(Rec_Emp,People!$A$23,Rec_Course,'Training Matrix'!J$6,Rec_Done,1,Rec_Exp,"&gt;"&amp;(TODAY()+WarnDays)))</f>
        <v>0</v>
      </c>
      <c r="BV25">
        <f ca="1">IF(AZ25=0,0,COUNTIFS(Rec_Emp,People!$A$23,Rec_Course,'Training Matrix'!K$6,Rec_Done,1,Rec_Exp,"&gt;"&amp;(TODAY()+WarnDays)))</f>
        <v>0</v>
      </c>
      <c r="BW25">
        <f ca="1">IF(BA25=0,0,COUNTIFS(Rec_Emp,People!$A$23,Rec_Course,'Training Matrix'!L$6,Rec_Done,1,Rec_Exp,"&gt;"&amp;(TODAY()+WarnDays)))</f>
        <v>0</v>
      </c>
      <c r="BX25">
        <f ca="1">IF(BB25=0,0,COUNTIFS(Rec_Emp,People!$A$23,Rec_Course,'Training Matrix'!M$6,Rec_Done,1,Rec_Exp,"&gt;"&amp;(TODAY()+WarnDays)))</f>
        <v>0</v>
      </c>
      <c r="BY25">
        <f ca="1">IF(BC25=0,0,COUNTIFS(Rec_Emp,People!$A$23,Rec_Course,'Training Matrix'!N$6,Rec_Done,1,Rec_Exp,"&gt;"&amp;(TODAY()+WarnDays)))</f>
        <v>0</v>
      </c>
      <c r="BZ25">
        <f ca="1">IF(BD25=0,0,COUNTIFS(Rec_Emp,People!$A$23,Rec_Course,'Training Matrix'!O$6,Rec_Done,1,Rec_Exp,"&gt;"&amp;(TODAY()+WarnDays)))</f>
        <v>0</v>
      </c>
      <c r="CA25">
        <f ca="1">IF(BE25=0,0,COUNTIFS(Rec_Emp,People!$A$23,Rec_Course,'Training Matrix'!P$6,Rec_Done,1,Rec_Exp,"&gt;"&amp;(TODAY()+WarnDays)))</f>
        <v>0</v>
      </c>
      <c r="CB25">
        <f ca="1">IF(BF25=0,0,COUNTIFS(Rec_Emp,People!$A$23,Rec_Course,'Training Matrix'!Q$6,Rec_Done,1,Rec_Exp,"&gt;"&amp;(TODAY()+WarnDays)))</f>
        <v>0</v>
      </c>
      <c r="CC25">
        <f ca="1">IF(BG25=0,0,COUNTIFS(Rec_Emp,People!$A$23,Rec_Course,'Training Matrix'!R$6,Rec_Done,1,Rec_Exp,"&gt;"&amp;(TODAY()+WarnDays)))</f>
        <v>0</v>
      </c>
      <c r="CD25">
        <f ca="1">IF(BH25=0,0,COUNTIFS(Rec_Emp,People!$A$23,Rec_Course,'Training Matrix'!S$6,Rec_Done,1,Rec_Exp,"&gt;"&amp;(TODAY()+WarnDays)))</f>
        <v>0</v>
      </c>
      <c r="CE25">
        <f ca="1">IF(BI25=0,0,COUNTIFS(Rec_Emp,People!$A$23,Rec_Course,'Training Matrix'!T$6,Rec_Done,1,Rec_Exp,"&gt;"&amp;(TODAY()+WarnDays)))</f>
        <v>0</v>
      </c>
      <c r="CF25">
        <f ca="1">IF(BJ25=0,0,COUNTIFS(Rec_Emp,People!$A$23,Rec_Course,'Training Matrix'!U$6,Rec_Done,1,Rec_Exp,"&gt;"&amp;(TODAY()+WarnDays)))</f>
        <v>0</v>
      </c>
      <c r="CG25">
        <f ca="1">IF(BK25=0,0,COUNTIFS(Rec_Emp,People!$A$23,Rec_Course,'Training Matrix'!V$6,Rec_Done,1,Rec_Exp,"&gt;"&amp;(TODAY()+WarnDays)))</f>
        <v>0</v>
      </c>
      <c r="CH25">
        <f ca="1">IF(BL25=0,0,COUNTIFS(Rec_Emp,People!$A$23,Rec_Course,'Training Matrix'!W$6,Rec_Done,1,Rec_Exp,"&gt;"&amp;(TODAY()+WarnDays)))</f>
        <v>0</v>
      </c>
      <c r="CI25">
        <f ca="1">IF(BM25=0,0,COUNTIFS(Rec_Emp,People!$A$23,Rec_Course,'Training Matrix'!X$6,Rec_Done,1,Rec_Exp,"&gt;"&amp;(TODAY()+WarnDays)))</f>
        <v>0</v>
      </c>
      <c r="CJ25">
        <f ca="1">IF(BN25=0,0,COUNTIFS(Rec_Emp,People!$A$23,Rec_Course,'Training Matrix'!Y$6,Rec_Done,1,Rec_Exp,"&gt;"&amp;(TODAY()+WarnDays)))</f>
        <v>0</v>
      </c>
      <c r="CK25">
        <f ca="1">IF(BO25=0,0,COUNTIFS(Rec_Emp,People!$A$23,Rec_Course,'Training Matrix'!Z$6,Rec_Done,1,Rec_Exp,"&gt;"&amp;(TODAY()+WarnDays)))</f>
        <v>0</v>
      </c>
      <c r="CL25">
        <f ca="1">IF(BP25=0,0,COUNTIFS(Rec_Emp,People!$A$23,Rec_Course,'Training Matrix'!AA$6,Rec_Done,1,Rec_Exp,"&gt;"&amp;(TODAY()+WarnDays)))</f>
        <v>0</v>
      </c>
      <c r="CO25">
        <f>IF(OR(E25=0,AA25&gt;0),0,COUNTIFS(Rec_Emp,People!$A$23,Rec_Course,'Training Matrix'!H$6,Rec_Result,"Fail"))</f>
        <v>0</v>
      </c>
      <c r="CP25">
        <f>IF(OR(F25=0,AB25&gt;0),0,COUNTIFS(Rec_Emp,People!$A$23,Rec_Course,'Training Matrix'!I$6,Rec_Result,"Fail"))</f>
        <v>0</v>
      </c>
      <c r="CQ25">
        <f>IF(OR(G25=0,AC25&gt;0),0,COUNTIFS(Rec_Emp,People!$A$23,Rec_Course,'Training Matrix'!J$6,Rec_Result,"Fail"))</f>
        <v>0</v>
      </c>
      <c r="CR25">
        <f>IF(OR(H25=0,AD25&gt;0),0,COUNTIFS(Rec_Emp,People!$A$23,Rec_Course,'Training Matrix'!K$6,Rec_Result,"Fail"))</f>
        <v>0</v>
      </c>
      <c r="CS25">
        <f>IF(OR(I25=0,AE25&gt;0),0,COUNTIFS(Rec_Emp,People!$A$23,Rec_Course,'Training Matrix'!L$6,Rec_Result,"Fail"))</f>
        <v>0</v>
      </c>
      <c r="CT25">
        <f>IF(OR(J25=0,AF25&gt;0),0,COUNTIFS(Rec_Emp,People!$A$23,Rec_Course,'Training Matrix'!M$6,Rec_Result,"Fail"))</f>
        <v>0</v>
      </c>
      <c r="CU25">
        <f>IF(OR(K25=0,AG25&gt;0),0,COUNTIFS(Rec_Emp,People!$A$23,Rec_Course,'Training Matrix'!N$6,Rec_Result,"Fail"))</f>
        <v>0</v>
      </c>
      <c r="CV25">
        <f>IF(OR(L25=0,AH25&gt;0),0,COUNTIFS(Rec_Emp,People!$A$23,Rec_Course,'Training Matrix'!O$6,Rec_Result,"Fail"))</f>
        <v>0</v>
      </c>
      <c r="CW25">
        <f>IF(OR(M25=0,AI25&gt;0),0,COUNTIFS(Rec_Emp,People!$A$23,Rec_Course,'Training Matrix'!P$6,Rec_Result,"Fail"))</f>
        <v>0</v>
      </c>
      <c r="CX25">
        <f>IF(OR(N25=0,AJ25&gt;0),0,COUNTIFS(Rec_Emp,People!$A$23,Rec_Course,'Training Matrix'!Q$6,Rec_Result,"Fail"))</f>
        <v>0</v>
      </c>
      <c r="CY25">
        <f>IF(OR(O25=0,AK25&gt;0),0,COUNTIFS(Rec_Emp,People!$A$23,Rec_Course,'Training Matrix'!R$6,Rec_Result,"Fail"))</f>
        <v>0</v>
      </c>
      <c r="CZ25">
        <f>IF(OR(P25=0,AL25&gt;0),0,COUNTIFS(Rec_Emp,People!$A$23,Rec_Course,'Training Matrix'!S$6,Rec_Result,"Fail"))</f>
        <v>0</v>
      </c>
      <c r="DA25">
        <f>IF(OR(Q25=0,AM25&gt;0),0,COUNTIFS(Rec_Emp,People!$A$23,Rec_Course,'Training Matrix'!T$6,Rec_Result,"Fail"))</f>
        <v>0</v>
      </c>
      <c r="DB25">
        <f>IF(OR(R25=0,AN25&gt;0),0,COUNTIFS(Rec_Emp,People!$A$23,Rec_Course,'Training Matrix'!U$6,Rec_Result,"Fail"))</f>
        <v>0</v>
      </c>
      <c r="DC25">
        <f>IF(OR(S25=0,AO25&gt;0),0,COUNTIFS(Rec_Emp,People!$A$23,Rec_Course,'Training Matrix'!V$6,Rec_Result,"Fail"))</f>
        <v>0</v>
      </c>
      <c r="DD25">
        <f>IF(OR(T25=0,AP25&gt;0),0,COUNTIFS(Rec_Emp,People!$A$23,Rec_Course,'Training Matrix'!W$6,Rec_Result,"Fail"))</f>
        <v>0</v>
      </c>
      <c r="DE25">
        <f>IF(OR(U25=0,AQ25&gt;0),0,COUNTIFS(Rec_Emp,People!$A$23,Rec_Course,'Training Matrix'!X$6,Rec_Result,"Fail"))</f>
        <v>0</v>
      </c>
      <c r="DF25">
        <f>IF(OR(V25=0,AR25&gt;0),0,COUNTIFS(Rec_Emp,People!$A$23,Rec_Course,'Training Matrix'!Y$6,Rec_Result,"Fail"))</f>
        <v>0</v>
      </c>
      <c r="DG25">
        <f>IF(OR(W25=0,AS25&gt;0),0,COUNTIFS(Rec_Emp,People!$A$23,Rec_Course,'Training Matrix'!Z$6,Rec_Result,"Fail"))</f>
        <v>0</v>
      </c>
      <c r="DH25">
        <f>IF(OR(X25=0,AT25&gt;0),0,COUNTIFS(Rec_Emp,People!$A$23,Rec_Course,'Training Matrix'!AA$6,Rec_Result,"Fail"))</f>
        <v>0</v>
      </c>
      <c r="DK25">
        <f>IF(OR(E25=0,AA25&gt;0),0,IFERROR(AVERAGEIFS(Plan_End,Plan_Role,People!$D$23,Plan_Course,'Training Matrix'!H$6,Plan_Sched,"Window"),IFERROR(AVERAGEIFS(Plan_End,Plan_Role,"All employees",Plan_Course,'Training Matrix'!H$6,Plan_Sched,"Window"),0)))</f>
        <v>0</v>
      </c>
      <c r="DL25">
        <f>IF(OR(F25=0,AB25&gt;0),0,IFERROR(AVERAGEIFS(Plan_End,Plan_Role,People!$D$23,Plan_Course,'Training Matrix'!I$6,Plan_Sched,"Window"),IFERROR(AVERAGEIFS(Plan_End,Plan_Role,"All employees",Plan_Course,'Training Matrix'!I$6,Plan_Sched,"Window"),0)))</f>
        <v>0</v>
      </c>
      <c r="DM25">
        <f>IF(OR(G25=0,AC25&gt;0),0,IFERROR(AVERAGEIFS(Plan_End,Plan_Role,People!$D$23,Plan_Course,'Training Matrix'!J$6,Plan_Sched,"Window"),IFERROR(AVERAGEIFS(Plan_End,Plan_Role,"All employees",Plan_Course,'Training Matrix'!J$6,Plan_Sched,"Window"),0)))</f>
        <v>0</v>
      </c>
      <c r="DN25">
        <f>IF(OR(H25=0,AD25&gt;0),0,IFERROR(AVERAGEIFS(Plan_End,Plan_Role,People!$D$23,Plan_Course,'Training Matrix'!K$6,Plan_Sched,"Window"),IFERROR(AVERAGEIFS(Plan_End,Plan_Role,"All employees",Plan_Course,'Training Matrix'!K$6,Plan_Sched,"Window"),0)))</f>
        <v>0</v>
      </c>
      <c r="DO25">
        <f>IF(OR(I25=0,AE25&gt;0),0,IFERROR(AVERAGEIFS(Plan_End,Plan_Role,People!$D$23,Plan_Course,'Training Matrix'!L$6,Plan_Sched,"Window"),IFERROR(AVERAGEIFS(Plan_End,Plan_Role,"All employees",Plan_Course,'Training Matrix'!L$6,Plan_Sched,"Window"),0)))</f>
        <v>0</v>
      </c>
      <c r="DP25">
        <f>IF(OR(J25=0,AF25&gt;0),0,IFERROR(AVERAGEIFS(Plan_End,Plan_Role,People!$D$23,Plan_Course,'Training Matrix'!M$6,Plan_Sched,"Window"),IFERROR(AVERAGEIFS(Plan_End,Plan_Role,"All employees",Plan_Course,'Training Matrix'!M$6,Plan_Sched,"Window"),0)))</f>
        <v>0</v>
      </c>
      <c r="DQ25">
        <f>IF(OR(K25=0,AG25&gt;0),0,IFERROR(AVERAGEIFS(Plan_End,Plan_Role,People!$D$23,Plan_Course,'Training Matrix'!N$6,Plan_Sched,"Window"),IFERROR(AVERAGEIFS(Plan_End,Plan_Role,"All employees",Plan_Course,'Training Matrix'!N$6,Plan_Sched,"Window"),0)))</f>
        <v>0</v>
      </c>
      <c r="DR25">
        <f>IF(OR(L25=0,AH25&gt;0),0,IFERROR(AVERAGEIFS(Plan_End,Plan_Role,People!$D$23,Plan_Course,'Training Matrix'!O$6,Plan_Sched,"Window"),IFERROR(AVERAGEIFS(Plan_End,Plan_Role,"All employees",Plan_Course,'Training Matrix'!O$6,Plan_Sched,"Window"),0)))</f>
        <v>0</v>
      </c>
      <c r="DS25">
        <f>IF(OR(M25=0,AI25&gt;0),0,IFERROR(AVERAGEIFS(Plan_End,Plan_Role,People!$D$23,Plan_Course,'Training Matrix'!P$6,Plan_Sched,"Window"),IFERROR(AVERAGEIFS(Plan_End,Plan_Role,"All employees",Plan_Course,'Training Matrix'!P$6,Plan_Sched,"Window"),0)))</f>
        <v>0</v>
      </c>
      <c r="DT25">
        <f>IF(OR(N25=0,AJ25&gt;0),0,IFERROR(AVERAGEIFS(Plan_End,Plan_Role,People!$D$23,Plan_Course,'Training Matrix'!Q$6,Plan_Sched,"Window"),IFERROR(AVERAGEIFS(Plan_End,Plan_Role,"All employees",Plan_Course,'Training Matrix'!Q$6,Plan_Sched,"Window"),0)))</f>
        <v>0</v>
      </c>
      <c r="DU25">
        <f>IF(OR(O25=0,AK25&gt;0),0,IFERROR(AVERAGEIFS(Plan_End,Plan_Role,People!$D$23,Plan_Course,'Training Matrix'!R$6,Plan_Sched,"Window"),IFERROR(AVERAGEIFS(Plan_End,Plan_Role,"All employees",Plan_Course,'Training Matrix'!R$6,Plan_Sched,"Window"),0)))</f>
        <v>0</v>
      </c>
      <c r="DV25">
        <f>IF(OR(P25=0,AL25&gt;0),0,IFERROR(AVERAGEIFS(Plan_End,Plan_Role,People!$D$23,Plan_Course,'Training Matrix'!S$6,Plan_Sched,"Window"),IFERROR(AVERAGEIFS(Plan_End,Plan_Role,"All employees",Plan_Course,'Training Matrix'!S$6,Plan_Sched,"Window"),0)))</f>
        <v>0</v>
      </c>
      <c r="DW25">
        <f>IF(OR(Q25=0,AM25&gt;0),0,IFERROR(AVERAGEIFS(Plan_End,Plan_Role,People!$D$23,Plan_Course,'Training Matrix'!T$6,Plan_Sched,"Window"),IFERROR(AVERAGEIFS(Plan_End,Plan_Role,"All employees",Plan_Course,'Training Matrix'!T$6,Plan_Sched,"Window"),0)))</f>
        <v>0</v>
      </c>
      <c r="DX25">
        <f>IF(OR(R25=0,AN25&gt;0),0,IFERROR(AVERAGEIFS(Plan_End,Plan_Role,People!$D$23,Plan_Course,'Training Matrix'!U$6,Plan_Sched,"Window"),IFERROR(AVERAGEIFS(Plan_End,Plan_Role,"All employees",Plan_Course,'Training Matrix'!U$6,Plan_Sched,"Window"),0)))</f>
        <v>0</v>
      </c>
      <c r="DY25">
        <f>IF(OR(S25=0,AO25&gt;0),0,IFERROR(AVERAGEIFS(Plan_End,Plan_Role,People!$D$23,Plan_Course,'Training Matrix'!V$6,Plan_Sched,"Window"),IFERROR(AVERAGEIFS(Plan_End,Plan_Role,"All employees",Plan_Course,'Training Matrix'!V$6,Plan_Sched,"Window"),0)))</f>
        <v>0</v>
      </c>
      <c r="DZ25">
        <f>IF(OR(T25=0,AP25&gt;0),0,IFERROR(AVERAGEIFS(Plan_End,Plan_Role,People!$D$23,Plan_Course,'Training Matrix'!W$6,Plan_Sched,"Window"),IFERROR(AVERAGEIFS(Plan_End,Plan_Role,"All employees",Plan_Course,'Training Matrix'!W$6,Plan_Sched,"Window"),0)))</f>
        <v>0</v>
      </c>
      <c r="EA25">
        <f>IF(OR(U25=0,AQ25&gt;0),0,IFERROR(AVERAGEIFS(Plan_End,Plan_Role,People!$D$23,Plan_Course,'Training Matrix'!X$6,Plan_Sched,"Window"),IFERROR(AVERAGEIFS(Plan_End,Plan_Role,"All employees",Plan_Course,'Training Matrix'!X$6,Plan_Sched,"Window"),0)))</f>
        <v>0</v>
      </c>
      <c r="EB25">
        <f>IF(OR(V25=0,AR25&gt;0),0,IFERROR(AVERAGEIFS(Plan_End,Plan_Role,People!$D$23,Plan_Course,'Training Matrix'!Y$6,Plan_Sched,"Window"),IFERROR(AVERAGEIFS(Plan_End,Plan_Role,"All employees",Plan_Course,'Training Matrix'!Y$6,Plan_Sched,"Window"),0)))</f>
        <v>0</v>
      </c>
      <c r="EC25">
        <f>IF(OR(W25=0,AS25&gt;0),0,IFERROR(AVERAGEIFS(Plan_End,Plan_Role,People!$D$23,Plan_Course,'Training Matrix'!Z$6,Plan_Sched,"Window"),IFERROR(AVERAGEIFS(Plan_End,Plan_Role,"All employees",Plan_Course,'Training Matrix'!Z$6,Plan_Sched,"Window"),0)))</f>
        <v>0</v>
      </c>
      <c r="ED25">
        <f>IF(OR(X25=0,AT25&gt;0),0,IFERROR(AVERAGEIFS(Plan_End,Plan_Role,People!$D$23,Plan_Course,'Training Matrix'!AA$6,Plan_Sched,"Window"),IFERROR(AVERAGEIFS(Plan_End,Plan_Role,"All employees",Plan_Course,'Training Matrix'!AA$6,Plan_Sched,"Window"),0)))</f>
        <v>0</v>
      </c>
      <c r="EG25">
        <f>IF(OR(E25=0,AA25&gt;0),0,IFERROR(AVERAGEIFS(Plan_Days,Plan_Role,People!$D$23,Plan_Course,'Training Matrix'!H$6,Plan_Sched,"Within days of hire"),IFERROR(AVERAGEIFS(Plan_Days,Plan_Role,"All employees",Plan_Course,'Training Matrix'!H$6,Plan_Sched,"Within days of hire"),0)))</f>
        <v>0</v>
      </c>
      <c r="EH25">
        <f>IF(OR(F25=0,AB25&gt;0),0,IFERROR(AVERAGEIFS(Plan_Days,Plan_Role,People!$D$23,Plan_Course,'Training Matrix'!I$6,Plan_Sched,"Within days of hire"),IFERROR(AVERAGEIFS(Plan_Days,Plan_Role,"All employees",Plan_Course,'Training Matrix'!I$6,Plan_Sched,"Within days of hire"),0)))</f>
        <v>0</v>
      </c>
      <c r="EI25">
        <f>IF(OR(G25=0,AC25&gt;0),0,IFERROR(AVERAGEIFS(Plan_Days,Plan_Role,People!$D$23,Plan_Course,'Training Matrix'!J$6,Plan_Sched,"Within days of hire"),IFERROR(AVERAGEIFS(Plan_Days,Plan_Role,"All employees",Plan_Course,'Training Matrix'!J$6,Plan_Sched,"Within days of hire"),0)))</f>
        <v>0</v>
      </c>
      <c r="EJ25">
        <f>IF(OR(H25=0,AD25&gt;0),0,IFERROR(AVERAGEIFS(Plan_Days,Plan_Role,People!$D$23,Plan_Course,'Training Matrix'!K$6,Plan_Sched,"Within days of hire"),IFERROR(AVERAGEIFS(Plan_Days,Plan_Role,"All employees",Plan_Course,'Training Matrix'!K$6,Plan_Sched,"Within days of hire"),0)))</f>
        <v>0</v>
      </c>
      <c r="EK25">
        <f>IF(OR(I25=0,AE25&gt;0),0,IFERROR(AVERAGEIFS(Plan_Days,Plan_Role,People!$D$23,Plan_Course,'Training Matrix'!L$6,Plan_Sched,"Within days of hire"),IFERROR(AVERAGEIFS(Plan_Days,Plan_Role,"All employees",Plan_Course,'Training Matrix'!L$6,Plan_Sched,"Within days of hire"),0)))</f>
        <v>0</v>
      </c>
      <c r="EL25">
        <f>IF(OR(J25=0,AF25&gt;0),0,IFERROR(AVERAGEIFS(Plan_Days,Plan_Role,People!$D$23,Plan_Course,'Training Matrix'!M$6,Plan_Sched,"Within days of hire"),IFERROR(AVERAGEIFS(Plan_Days,Plan_Role,"All employees",Plan_Course,'Training Matrix'!M$6,Plan_Sched,"Within days of hire"),0)))</f>
        <v>0</v>
      </c>
      <c r="EM25">
        <f>IF(OR(K25=0,AG25&gt;0),0,IFERROR(AVERAGEIFS(Plan_Days,Plan_Role,People!$D$23,Plan_Course,'Training Matrix'!N$6,Plan_Sched,"Within days of hire"),IFERROR(AVERAGEIFS(Plan_Days,Plan_Role,"All employees",Plan_Course,'Training Matrix'!N$6,Plan_Sched,"Within days of hire"),0)))</f>
        <v>0</v>
      </c>
      <c r="EN25">
        <f>IF(OR(L25=0,AH25&gt;0),0,IFERROR(AVERAGEIFS(Plan_Days,Plan_Role,People!$D$23,Plan_Course,'Training Matrix'!O$6,Plan_Sched,"Within days of hire"),IFERROR(AVERAGEIFS(Plan_Days,Plan_Role,"All employees",Plan_Course,'Training Matrix'!O$6,Plan_Sched,"Within days of hire"),0)))</f>
        <v>0</v>
      </c>
      <c r="EO25">
        <f>IF(OR(M25=0,AI25&gt;0),0,IFERROR(AVERAGEIFS(Plan_Days,Plan_Role,People!$D$23,Plan_Course,'Training Matrix'!P$6,Plan_Sched,"Within days of hire"),IFERROR(AVERAGEIFS(Plan_Days,Plan_Role,"All employees",Plan_Course,'Training Matrix'!P$6,Plan_Sched,"Within days of hire"),0)))</f>
        <v>0</v>
      </c>
      <c r="EP25">
        <f>IF(OR(N25=0,AJ25&gt;0),0,IFERROR(AVERAGEIFS(Plan_Days,Plan_Role,People!$D$23,Plan_Course,'Training Matrix'!Q$6,Plan_Sched,"Within days of hire"),IFERROR(AVERAGEIFS(Plan_Days,Plan_Role,"All employees",Plan_Course,'Training Matrix'!Q$6,Plan_Sched,"Within days of hire"),0)))</f>
        <v>0</v>
      </c>
      <c r="EQ25">
        <f>IF(OR(O25=0,AK25&gt;0),0,IFERROR(AVERAGEIFS(Plan_Days,Plan_Role,People!$D$23,Plan_Course,'Training Matrix'!R$6,Plan_Sched,"Within days of hire"),IFERROR(AVERAGEIFS(Plan_Days,Plan_Role,"All employees",Plan_Course,'Training Matrix'!R$6,Plan_Sched,"Within days of hire"),0)))</f>
        <v>0</v>
      </c>
      <c r="ER25">
        <f>IF(OR(P25=0,AL25&gt;0),0,IFERROR(AVERAGEIFS(Plan_Days,Plan_Role,People!$D$23,Plan_Course,'Training Matrix'!S$6,Plan_Sched,"Within days of hire"),IFERROR(AVERAGEIFS(Plan_Days,Plan_Role,"All employees",Plan_Course,'Training Matrix'!S$6,Plan_Sched,"Within days of hire"),0)))</f>
        <v>0</v>
      </c>
      <c r="ES25">
        <f>IF(OR(Q25=0,AM25&gt;0),0,IFERROR(AVERAGEIFS(Plan_Days,Plan_Role,People!$D$23,Plan_Course,'Training Matrix'!T$6,Plan_Sched,"Within days of hire"),IFERROR(AVERAGEIFS(Plan_Days,Plan_Role,"All employees",Plan_Course,'Training Matrix'!T$6,Plan_Sched,"Within days of hire"),0)))</f>
        <v>0</v>
      </c>
      <c r="ET25">
        <f>IF(OR(R25=0,AN25&gt;0),0,IFERROR(AVERAGEIFS(Plan_Days,Plan_Role,People!$D$23,Plan_Course,'Training Matrix'!U$6,Plan_Sched,"Within days of hire"),IFERROR(AVERAGEIFS(Plan_Days,Plan_Role,"All employees",Plan_Course,'Training Matrix'!U$6,Plan_Sched,"Within days of hire"),0)))</f>
        <v>0</v>
      </c>
      <c r="EU25">
        <f>IF(OR(S25=0,AO25&gt;0),0,IFERROR(AVERAGEIFS(Plan_Days,Plan_Role,People!$D$23,Plan_Course,'Training Matrix'!V$6,Plan_Sched,"Within days of hire"),IFERROR(AVERAGEIFS(Plan_Days,Plan_Role,"All employees",Plan_Course,'Training Matrix'!V$6,Plan_Sched,"Within days of hire"),0)))</f>
        <v>0</v>
      </c>
      <c r="EV25">
        <f>IF(OR(T25=0,AP25&gt;0),0,IFERROR(AVERAGEIFS(Plan_Days,Plan_Role,People!$D$23,Plan_Course,'Training Matrix'!W$6,Plan_Sched,"Within days of hire"),IFERROR(AVERAGEIFS(Plan_Days,Plan_Role,"All employees",Plan_Course,'Training Matrix'!W$6,Plan_Sched,"Within days of hire"),0)))</f>
        <v>0</v>
      </c>
      <c r="EW25">
        <f>IF(OR(U25=0,AQ25&gt;0),0,IFERROR(AVERAGEIFS(Plan_Days,Plan_Role,People!$D$23,Plan_Course,'Training Matrix'!X$6,Plan_Sched,"Within days of hire"),IFERROR(AVERAGEIFS(Plan_Days,Plan_Role,"All employees",Plan_Course,'Training Matrix'!X$6,Plan_Sched,"Within days of hire"),0)))</f>
        <v>0</v>
      </c>
      <c r="EX25">
        <f>IF(OR(V25=0,AR25&gt;0),0,IFERROR(AVERAGEIFS(Plan_Days,Plan_Role,People!$D$23,Plan_Course,'Training Matrix'!Y$6,Plan_Sched,"Within days of hire"),IFERROR(AVERAGEIFS(Plan_Days,Plan_Role,"All employees",Plan_Course,'Training Matrix'!Y$6,Plan_Sched,"Within days of hire"),0)))</f>
        <v>0</v>
      </c>
      <c r="EY25">
        <f>IF(OR(W25=0,AS25&gt;0),0,IFERROR(AVERAGEIFS(Plan_Days,Plan_Role,People!$D$23,Plan_Course,'Training Matrix'!Z$6,Plan_Sched,"Within days of hire"),IFERROR(AVERAGEIFS(Plan_Days,Plan_Role,"All employees",Plan_Course,'Training Matrix'!Z$6,Plan_Sched,"Within days of hire"),0)))</f>
        <v>0</v>
      </c>
      <c r="EZ25">
        <f>IF(OR(X25=0,AT25&gt;0),0,IFERROR(AVERAGEIFS(Plan_Days,Plan_Role,People!$D$23,Plan_Course,'Training Matrix'!AA$6,Plan_Sched,"Within days of hire"),IFERROR(AVERAGEIFS(Plan_Days,Plan_Role,"All employees",Plan_Course,'Training Matrix'!AA$6,Plan_Sched,"Within days of hire"),0)))</f>
        <v>0</v>
      </c>
      <c r="FC25">
        <f>IF(OR(E25=0,AA25&gt;0),0,MAX(IF(AND(People!$F$23&lt;&gt;"",DK25&lt;People!$F$23),0,DK25),IF(AND(People!$F$23&lt;&gt;"",EG25&gt;0),People!$F$23+EG25,0)))</f>
        <v>0</v>
      </c>
      <c r="FD25">
        <f>IF(OR(F25=0,AB25&gt;0),0,MAX(IF(AND(People!$F$23&lt;&gt;"",DL25&lt;People!$F$23),0,DL25),IF(AND(People!$F$23&lt;&gt;"",EH25&gt;0),People!$F$23+EH25,0)))</f>
        <v>0</v>
      </c>
      <c r="FE25">
        <f>IF(OR(G25=0,AC25&gt;0),0,MAX(IF(AND(People!$F$23&lt;&gt;"",DM25&lt;People!$F$23),0,DM25),IF(AND(People!$F$23&lt;&gt;"",EI25&gt;0),People!$F$23+EI25,0)))</f>
        <v>0</v>
      </c>
      <c r="FF25">
        <f>IF(OR(H25=0,AD25&gt;0),0,MAX(IF(AND(People!$F$23&lt;&gt;"",DN25&lt;People!$F$23),0,DN25),IF(AND(People!$F$23&lt;&gt;"",EJ25&gt;0),People!$F$23+EJ25,0)))</f>
        <v>0</v>
      </c>
      <c r="FG25">
        <f>IF(OR(I25=0,AE25&gt;0),0,MAX(IF(AND(People!$F$23&lt;&gt;"",DO25&lt;People!$F$23),0,DO25),IF(AND(People!$F$23&lt;&gt;"",EK25&gt;0),People!$F$23+EK25,0)))</f>
        <v>0</v>
      </c>
      <c r="FH25">
        <f>IF(OR(J25=0,AF25&gt;0),0,MAX(IF(AND(People!$F$23&lt;&gt;"",DP25&lt;People!$F$23),0,DP25),IF(AND(People!$F$23&lt;&gt;"",EL25&gt;0),People!$F$23+EL25,0)))</f>
        <v>0</v>
      </c>
      <c r="FI25">
        <f>IF(OR(K25=0,AG25&gt;0),0,MAX(IF(AND(People!$F$23&lt;&gt;"",DQ25&lt;People!$F$23),0,DQ25),IF(AND(People!$F$23&lt;&gt;"",EM25&gt;0),People!$F$23+EM25,0)))</f>
        <v>0</v>
      </c>
      <c r="FJ25">
        <f>IF(OR(L25=0,AH25&gt;0),0,MAX(IF(AND(People!$F$23&lt;&gt;"",DR25&lt;People!$F$23),0,DR25),IF(AND(People!$F$23&lt;&gt;"",EN25&gt;0),People!$F$23+EN25,0)))</f>
        <v>0</v>
      </c>
      <c r="FK25">
        <f>IF(OR(M25=0,AI25&gt;0),0,MAX(IF(AND(People!$F$23&lt;&gt;"",DS25&lt;People!$F$23),0,DS25),IF(AND(People!$F$23&lt;&gt;"",EO25&gt;0),People!$F$23+EO25,0)))</f>
        <v>0</v>
      </c>
      <c r="FL25">
        <f>IF(OR(N25=0,AJ25&gt;0),0,MAX(IF(AND(People!$F$23&lt;&gt;"",DT25&lt;People!$F$23),0,DT25),IF(AND(People!$F$23&lt;&gt;"",EP25&gt;0),People!$F$23+EP25,0)))</f>
        <v>0</v>
      </c>
      <c r="FM25">
        <f>IF(OR(O25=0,AK25&gt;0),0,MAX(IF(AND(People!$F$23&lt;&gt;"",DU25&lt;People!$F$23),0,DU25),IF(AND(People!$F$23&lt;&gt;"",EQ25&gt;0),People!$F$23+EQ25,0)))</f>
        <v>0</v>
      </c>
      <c r="FN25">
        <f>IF(OR(P25=0,AL25&gt;0),0,MAX(IF(AND(People!$F$23&lt;&gt;"",DV25&lt;People!$F$23),0,DV25),IF(AND(People!$F$23&lt;&gt;"",ER25&gt;0),People!$F$23+ER25,0)))</f>
        <v>0</v>
      </c>
      <c r="FO25">
        <f>IF(OR(Q25=0,AM25&gt;0),0,MAX(IF(AND(People!$F$23&lt;&gt;"",DW25&lt;People!$F$23),0,DW25),IF(AND(People!$F$23&lt;&gt;"",ES25&gt;0),People!$F$23+ES25,0)))</f>
        <v>0</v>
      </c>
      <c r="FP25">
        <f>IF(OR(R25=0,AN25&gt;0),0,MAX(IF(AND(People!$F$23&lt;&gt;"",DX25&lt;People!$F$23),0,DX25),IF(AND(People!$F$23&lt;&gt;"",ET25&gt;0),People!$F$23+ET25,0)))</f>
        <v>0</v>
      </c>
      <c r="FQ25">
        <f>IF(OR(S25=0,AO25&gt;0),0,MAX(IF(AND(People!$F$23&lt;&gt;"",DY25&lt;People!$F$23),0,DY25),IF(AND(People!$F$23&lt;&gt;"",EU25&gt;0),People!$F$23+EU25,0)))</f>
        <v>0</v>
      </c>
      <c r="FR25">
        <f>IF(OR(T25=0,AP25&gt;0),0,MAX(IF(AND(People!$F$23&lt;&gt;"",DZ25&lt;People!$F$23),0,DZ25),IF(AND(People!$F$23&lt;&gt;"",EV25&gt;0),People!$F$23+EV25,0)))</f>
        <v>0</v>
      </c>
      <c r="FS25">
        <f>IF(OR(U25=0,AQ25&gt;0),0,MAX(IF(AND(People!$F$23&lt;&gt;"",EA25&lt;People!$F$23),0,EA25),IF(AND(People!$F$23&lt;&gt;"",EW25&gt;0),People!$F$23+EW25,0)))</f>
        <v>0</v>
      </c>
      <c r="FT25">
        <f>IF(OR(V25=0,AR25&gt;0),0,MAX(IF(AND(People!$F$23&lt;&gt;"",EB25&lt;People!$F$23),0,EB25),IF(AND(People!$F$23&lt;&gt;"",EX25&gt;0),People!$F$23+EX25,0)))</f>
        <v>0</v>
      </c>
      <c r="FU25">
        <f>IF(OR(W25=0,AS25&gt;0),0,MAX(IF(AND(People!$F$23&lt;&gt;"",EC25&lt;People!$F$23),0,EC25),IF(AND(People!$F$23&lt;&gt;"",EY25&gt;0),People!$F$23+EY25,0)))</f>
        <v>0</v>
      </c>
      <c r="FV25">
        <f>IF(OR(X25=0,AT25&gt;0),0,MAX(IF(AND(People!$F$23&lt;&gt;"",ED25&lt;People!$F$23),0,ED25),IF(AND(People!$F$23&lt;&gt;"",EZ25&gt;0),People!$F$23+EZ25,0)))</f>
        <v>0</v>
      </c>
    </row>
    <row r="26" spans="5:178" x14ac:dyDescent="0.3">
      <c r="E26">
        <f>IF(OR(People!$A$24="",'Training Matrix'!H$6=""),0,COUNTIFS(Plan_Role,People!$D$24,Plan_Course,'Training Matrix'!H$6)+COUNTIFS(Plan_Role,"All employees",Plan_Course,'Training Matrix'!H$6))</f>
        <v>0</v>
      </c>
      <c r="F26">
        <f>IF(OR(People!$A$24="",'Training Matrix'!I$6=""),0,COUNTIFS(Plan_Role,People!$D$24,Plan_Course,'Training Matrix'!I$6)+COUNTIFS(Plan_Role,"All employees",Plan_Course,'Training Matrix'!I$6))</f>
        <v>0</v>
      </c>
      <c r="G26">
        <f>IF(OR(People!$A$24="",'Training Matrix'!J$6=""),0,COUNTIFS(Plan_Role,People!$D$24,Plan_Course,'Training Matrix'!J$6)+COUNTIFS(Plan_Role,"All employees",Plan_Course,'Training Matrix'!J$6))</f>
        <v>0</v>
      </c>
      <c r="H26">
        <f>IF(OR(People!$A$24="",'Training Matrix'!K$6=""),0,COUNTIFS(Plan_Role,People!$D$24,Plan_Course,'Training Matrix'!K$6)+COUNTIFS(Plan_Role,"All employees",Plan_Course,'Training Matrix'!K$6))</f>
        <v>0</v>
      </c>
      <c r="I26">
        <f>IF(OR(People!$A$24="",'Training Matrix'!L$6=""),0,COUNTIFS(Plan_Role,People!$D$24,Plan_Course,'Training Matrix'!L$6)+COUNTIFS(Plan_Role,"All employees",Plan_Course,'Training Matrix'!L$6))</f>
        <v>0</v>
      </c>
      <c r="J26">
        <f>IF(OR(People!$A$24="",'Training Matrix'!M$6=""),0,COUNTIFS(Plan_Role,People!$D$24,Plan_Course,'Training Matrix'!M$6)+COUNTIFS(Plan_Role,"All employees",Plan_Course,'Training Matrix'!M$6))</f>
        <v>0</v>
      </c>
      <c r="K26">
        <f>IF(OR(People!$A$24="",'Training Matrix'!N$6=""),0,COUNTIFS(Plan_Role,People!$D$24,Plan_Course,'Training Matrix'!N$6)+COUNTIFS(Plan_Role,"All employees",Plan_Course,'Training Matrix'!N$6))</f>
        <v>0</v>
      </c>
      <c r="L26">
        <f>IF(OR(People!$A$24="",'Training Matrix'!O$6=""),0,COUNTIFS(Plan_Role,People!$D$24,Plan_Course,'Training Matrix'!O$6)+COUNTIFS(Plan_Role,"All employees",Plan_Course,'Training Matrix'!O$6))</f>
        <v>0</v>
      </c>
      <c r="M26">
        <f>IF(OR(People!$A$24="",'Training Matrix'!P$6=""),0,COUNTIFS(Plan_Role,People!$D$24,Plan_Course,'Training Matrix'!P$6)+COUNTIFS(Plan_Role,"All employees",Plan_Course,'Training Matrix'!P$6))</f>
        <v>0</v>
      </c>
      <c r="N26">
        <f>IF(OR(People!$A$24="",'Training Matrix'!Q$6=""),0,COUNTIFS(Plan_Role,People!$D$24,Plan_Course,'Training Matrix'!Q$6)+COUNTIFS(Plan_Role,"All employees",Plan_Course,'Training Matrix'!Q$6))</f>
        <v>0</v>
      </c>
      <c r="O26">
        <f>IF(OR(People!$A$24="",'Training Matrix'!R$6=""),0,COUNTIFS(Plan_Role,People!$D$24,Plan_Course,'Training Matrix'!R$6)+COUNTIFS(Plan_Role,"All employees",Plan_Course,'Training Matrix'!R$6))</f>
        <v>0</v>
      </c>
      <c r="P26">
        <f>IF(OR(People!$A$24="",'Training Matrix'!S$6=""),0,COUNTIFS(Plan_Role,People!$D$24,Plan_Course,'Training Matrix'!S$6)+COUNTIFS(Plan_Role,"All employees",Plan_Course,'Training Matrix'!S$6))</f>
        <v>0</v>
      </c>
      <c r="Q26">
        <f>IF(OR(People!$A$24="",'Training Matrix'!T$6=""),0,COUNTIFS(Plan_Role,People!$D$24,Plan_Course,'Training Matrix'!T$6)+COUNTIFS(Plan_Role,"All employees",Plan_Course,'Training Matrix'!T$6))</f>
        <v>0</v>
      </c>
      <c r="R26">
        <f>IF(OR(People!$A$24="",'Training Matrix'!U$6=""),0,COUNTIFS(Plan_Role,People!$D$24,Plan_Course,'Training Matrix'!U$6)+COUNTIFS(Plan_Role,"All employees",Plan_Course,'Training Matrix'!U$6))</f>
        <v>0</v>
      </c>
      <c r="S26">
        <f>IF(OR(People!$A$24="",'Training Matrix'!V$6=""),0,COUNTIFS(Plan_Role,People!$D$24,Plan_Course,'Training Matrix'!V$6)+COUNTIFS(Plan_Role,"All employees",Plan_Course,'Training Matrix'!V$6))</f>
        <v>0</v>
      </c>
      <c r="T26">
        <f>IF(OR(People!$A$24="",'Training Matrix'!W$6=""),0,COUNTIFS(Plan_Role,People!$D$24,Plan_Course,'Training Matrix'!W$6)+COUNTIFS(Plan_Role,"All employees",Plan_Course,'Training Matrix'!W$6))</f>
        <v>0</v>
      </c>
      <c r="U26">
        <f>IF(OR(People!$A$24="",'Training Matrix'!X$6=""),0,COUNTIFS(Plan_Role,People!$D$24,Plan_Course,'Training Matrix'!X$6)+COUNTIFS(Plan_Role,"All employees",Plan_Course,'Training Matrix'!X$6))</f>
        <v>0</v>
      </c>
      <c r="V26">
        <f>IF(OR(People!$A$24="",'Training Matrix'!Y$6=""),0,COUNTIFS(Plan_Role,People!$D$24,Plan_Course,'Training Matrix'!Y$6)+COUNTIFS(Plan_Role,"All employees",Plan_Course,'Training Matrix'!Y$6))</f>
        <v>0</v>
      </c>
      <c r="W26">
        <f>IF(OR(People!$A$24="",'Training Matrix'!Z$6=""),0,COUNTIFS(Plan_Role,People!$D$24,Plan_Course,'Training Matrix'!Z$6)+COUNTIFS(Plan_Role,"All employees",Plan_Course,'Training Matrix'!Z$6))</f>
        <v>0</v>
      </c>
      <c r="X26">
        <f>IF(OR(People!$A$24="",'Training Matrix'!AA$6=""),0,COUNTIFS(Plan_Role,People!$D$24,Plan_Course,'Training Matrix'!AA$6)+COUNTIFS(Plan_Role,"All employees",Plan_Course,'Training Matrix'!AA$6))</f>
        <v>0</v>
      </c>
      <c r="AA26">
        <f>IF(E26=0,0,COUNTIFS(Rec_Emp,People!$A$24,Rec_Course,'Training Matrix'!H$6,Rec_Done,1))</f>
        <v>0</v>
      </c>
      <c r="AB26">
        <f>IF(F26=0,0,COUNTIFS(Rec_Emp,People!$A$24,Rec_Course,'Training Matrix'!I$6,Rec_Done,1))</f>
        <v>0</v>
      </c>
      <c r="AC26">
        <f>IF(G26=0,0,COUNTIFS(Rec_Emp,People!$A$24,Rec_Course,'Training Matrix'!J$6,Rec_Done,1))</f>
        <v>0</v>
      </c>
      <c r="AD26">
        <f>IF(H26=0,0,COUNTIFS(Rec_Emp,People!$A$24,Rec_Course,'Training Matrix'!K$6,Rec_Done,1))</f>
        <v>0</v>
      </c>
      <c r="AE26">
        <f>IF(I26=0,0,COUNTIFS(Rec_Emp,People!$A$24,Rec_Course,'Training Matrix'!L$6,Rec_Done,1))</f>
        <v>0</v>
      </c>
      <c r="AF26">
        <f>IF(J26=0,0,COUNTIFS(Rec_Emp,People!$A$24,Rec_Course,'Training Matrix'!M$6,Rec_Done,1))</f>
        <v>0</v>
      </c>
      <c r="AG26">
        <f>IF(K26=0,0,COUNTIFS(Rec_Emp,People!$A$24,Rec_Course,'Training Matrix'!N$6,Rec_Done,1))</f>
        <v>0</v>
      </c>
      <c r="AH26">
        <f>IF(L26=0,0,COUNTIFS(Rec_Emp,People!$A$24,Rec_Course,'Training Matrix'!O$6,Rec_Done,1))</f>
        <v>0</v>
      </c>
      <c r="AI26">
        <f>IF(M26=0,0,COUNTIFS(Rec_Emp,People!$A$24,Rec_Course,'Training Matrix'!P$6,Rec_Done,1))</f>
        <v>0</v>
      </c>
      <c r="AJ26">
        <f>IF(N26=0,0,COUNTIFS(Rec_Emp,People!$A$24,Rec_Course,'Training Matrix'!Q$6,Rec_Done,1))</f>
        <v>0</v>
      </c>
      <c r="AK26">
        <f>IF(O26=0,0,COUNTIFS(Rec_Emp,People!$A$24,Rec_Course,'Training Matrix'!R$6,Rec_Done,1))</f>
        <v>0</v>
      </c>
      <c r="AL26">
        <f>IF(P26=0,0,COUNTIFS(Rec_Emp,People!$A$24,Rec_Course,'Training Matrix'!S$6,Rec_Done,1))</f>
        <v>0</v>
      </c>
      <c r="AM26">
        <f>IF(Q26=0,0,COUNTIFS(Rec_Emp,People!$A$24,Rec_Course,'Training Matrix'!T$6,Rec_Done,1))</f>
        <v>0</v>
      </c>
      <c r="AN26">
        <f>IF(R26=0,0,COUNTIFS(Rec_Emp,People!$A$24,Rec_Course,'Training Matrix'!U$6,Rec_Done,1))</f>
        <v>0</v>
      </c>
      <c r="AO26">
        <f>IF(S26=0,0,COUNTIFS(Rec_Emp,People!$A$24,Rec_Course,'Training Matrix'!V$6,Rec_Done,1))</f>
        <v>0</v>
      </c>
      <c r="AP26">
        <f>IF(T26=0,0,COUNTIFS(Rec_Emp,People!$A$24,Rec_Course,'Training Matrix'!W$6,Rec_Done,1))</f>
        <v>0</v>
      </c>
      <c r="AQ26">
        <f>IF(U26=0,0,COUNTIFS(Rec_Emp,People!$A$24,Rec_Course,'Training Matrix'!X$6,Rec_Done,1))</f>
        <v>0</v>
      </c>
      <c r="AR26">
        <f>IF(V26=0,0,COUNTIFS(Rec_Emp,People!$A$24,Rec_Course,'Training Matrix'!Y$6,Rec_Done,1))</f>
        <v>0</v>
      </c>
      <c r="AS26">
        <f>IF(W26=0,0,COUNTIFS(Rec_Emp,People!$A$24,Rec_Course,'Training Matrix'!Z$6,Rec_Done,1))</f>
        <v>0</v>
      </c>
      <c r="AT26">
        <f>IF(X26=0,0,COUNTIFS(Rec_Emp,People!$A$24,Rec_Course,'Training Matrix'!AA$6,Rec_Done,1))</f>
        <v>0</v>
      </c>
      <c r="AW26">
        <f ca="1">IF(AA26=0,0,COUNTIFS(Rec_Emp,People!$A$24,Rec_Course,'Training Matrix'!H$6,Rec_Done,1,Rec_Exp,"&gt;="&amp;TODAY()))</f>
        <v>0</v>
      </c>
      <c r="AX26">
        <f ca="1">IF(AB26=0,0,COUNTIFS(Rec_Emp,People!$A$24,Rec_Course,'Training Matrix'!I$6,Rec_Done,1,Rec_Exp,"&gt;="&amp;TODAY()))</f>
        <v>0</v>
      </c>
      <c r="AY26">
        <f ca="1">IF(AC26=0,0,COUNTIFS(Rec_Emp,People!$A$24,Rec_Course,'Training Matrix'!J$6,Rec_Done,1,Rec_Exp,"&gt;="&amp;TODAY()))</f>
        <v>0</v>
      </c>
      <c r="AZ26">
        <f ca="1">IF(AD26=0,0,COUNTIFS(Rec_Emp,People!$A$24,Rec_Course,'Training Matrix'!K$6,Rec_Done,1,Rec_Exp,"&gt;="&amp;TODAY()))</f>
        <v>0</v>
      </c>
      <c r="BA26">
        <f ca="1">IF(AE26=0,0,COUNTIFS(Rec_Emp,People!$A$24,Rec_Course,'Training Matrix'!L$6,Rec_Done,1,Rec_Exp,"&gt;="&amp;TODAY()))</f>
        <v>0</v>
      </c>
      <c r="BB26">
        <f ca="1">IF(AF26=0,0,COUNTIFS(Rec_Emp,People!$A$24,Rec_Course,'Training Matrix'!M$6,Rec_Done,1,Rec_Exp,"&gt;="&amp;TODAY()))</f>
        <v>0</v>
      </c>
      <c r="BC26">
        <f ca="1">IF(AG26=0,0,COUNTIFS(Rec_Emp,People!$A$24,Rec_Course,'Training Matrix'!N$6,Rec_Done,1,Rec_Exp,"&gt;="&amp;TODAY()))</f>
        <v>0</v>
      </c>
      <c r="BD26">
        <f ca="1">IF(AH26=0,0,COUNTIFS(Rec_Emp,People!$A$24,Rec_Course,'Training Matrix'!O$6,Rec_Done,1,Rec_Exp,"&gt;="&amp;TODAY()))</f>
        <v>0</v>
      </c>
      <c r="BE26">
        <f ca="1">IF(AI26=0,0,COUNTIFS(Rec_Emp,People!$A$24,Rec_Course,'Training Matrix'!P$6,Rec_Done,1,Rec_Exp,"&gt;="&amp;TODAY()))</f>
        <v>0</v>
      </c>
      <c r="BF26">
        <f ca="1">IF(AJ26=0,0,COUNTIFS(Rec_Emp,People!$A$24,Rec_Course,'Training Matrix'!Q$6,Rec_Done,1,Rec_Exp,"&gt;="&amp;TODAY()))</f>
        <v>0</v>
      </c>
      <c r="BG26">
        <f ca="1">IF(AK26=0,0,COUNTIFS(Rec_Emp,People!$A$24,Rec_Course,'Training Matrix'!R$6,Rec_Done,1,Rec_Exp,"&gt;="&amp;TODAY()))</f>
        <v>0</v>
      </c>
      <c r="BH26">
        <f ca="1">IF(AL26=0,0,COUNTIFS(Rec_Emp,People!$A$24,Rec_Course,'Training Matrix'!S$6,Rec_Done,1,Rec_Exp,"&gt;="&amp;TODAY()))</f>
        <v>0</v>
      </c>
      <c r="BI26">
        <f ca="1">IF(AM26=0,0,COUNTIFS(Rec_Emp,People!$A$24,Rec_Course,'Training Matrix'!T$6,Rec_Done,1,Rec_Exp,"&gt;="&amp;TODAY()))</f>
        <v>0</v>
      </c>
      <c r="BJ26">
        <f ca="1">IF(AN26=0,0,COUNTIFS(Rec_Emp,People!$A$24,Rec_Course,'Training Matrix'!U$6,Rec_Done,1,Rec_Exp,"&gt;="&amp;TODAY()))</f>
        <v>0</v>
      </c>
      <c r="BK26">
        <f ca="1">IF(AO26=0,0,COUNTIFS(Rec_Emp,People!$A$24,Rec_Course,'Training Matrix'!V$6,Rec_Done,1,Rec_Exp,"&gt;="&amp;TODAY()))</f>
        <v>0</v>
      </c>
      <c r="BL26">
        <f ca="1">IF(AP26=0,0,COUNTIFS(Rec_Emp,People!$A$24,Rec_Course,'Training Matrix'!W$6,Rec_Done,1,Rec_Exp,"&gt;="&amp;TODAY()))</f>
        <v>0</v>
      </c>
      <c r="BM26">
        <f ca="1">IF(AQ26=0,0,COUNTIFS(Rec_Emp,People!$A$24,Rec_Course,'Training Matrix'!X$6,Rec_Done,1,Rec_Exp,"&gt;="&amp;TODAY()))</f>
        <v>0</v>
      </c>
      <c r="BN26">
        <f ca="1">IF(AR26=0,0,COUNTIFS(Rec_Emp,People!$A$24,Rec_Course,'Training Matrix'!Y$6,Rec_Done,1,Rec_Exp,"&gt;="&amp;TODAY()))</f>
        <v>0</v>
      </c>
      <c r="BO26">
        <f ca="1">IF(AS26=0,0,COUNTIFS(Rec_Emp,People!$A$24,Rec_Course,'Training Matrix'!Z$6,Rec_Done,1,Rec_Exp,"&gt;="&amp;TODAY()))</f>
        <v>0</v>
      </c>
      <c r="BP26">
        <f ca="1">IF(AT26=0,0,COUNTIFS(Rec_Emp,People!$A$24,Rec_Course,'Training Matrix'!AA$6,Rec_Done,1,Rec_Exp,"&gt;="&amp;TODAY()))</f>
        <v>0</v>
      </c>
      <c r="BS26">
        <f ca="1">IF(AW26=0,0,COUNTIFS(Rec_Emp,People!$A$24,Rec_Course,'Training Matrix'!H$6,Rec_Done,1,Rec_Exp,"&gt;"&amp;(TODAY()+WarnDays)))</f>
        <v>0</v>
      </c>
      <c r="BT26">
        <f ca="1">IF(AX26=0,0,COUNTIFS(Rec_Emp,People!$A$24,Rec_Course,'Training Matrix'!I$6,Rec_Done,1,Rec_Exp,"&gt;"&amp;(TODAY()+WarnDays)))</f>
        <v>0</v>
      </c>
      <c r="BU26">
        <f ca="1">IF(AY26=0,0,COUNTIFS(Rec_Emp,People!$A$24,Rec_Course,'Training Matrix'!J$6,Rec_Done,1,Rec_Exp,"&gt;"&amp;(TODAY()+WarnDays)))</f>
        <v>0</v>
      </c>
      <c r="BV26">
        <f ca="1">IF(AZ26=0,0,COUNTIFS(Rec_Emp,People!$A$24,Rec_Course,'Training Matrix'!K$6,Rec_Done,1,Rec_Exp,"&gt;"&amp;(TODAY()+WarnDays)))</f>
        <v>0</v>
      </c>
      <c r="BW26">
        <f ca="1">IF(BA26=0,0,COUNTIFS(Rec_Emp,People!$A$24,Rec_Course,'Training Matrix'!L$6,Rec_Done,1,Rec_Exp,"&gt;"&amp;(TODAY()+WarnDays)))</f>
        <v>0</v>
      </c>
      <c r="BX26">
        <f ca="1">IF(BB26=0,0,COUNTIFS(Rec_Emp,People!$A$24,Rec_Course,'Training Matrix'!M$6,Rec_Done,1,Rec_Exp,"&gt;"&amp;(TODAY()+WarnDays)))</f>
        <v>0</v>
      </c>
      <c r="BY26">
        <f ca="1">IF(BC26=0,0,COUNTIFS(Rec_Emp,People!$A$24,Rec_Course,'Training Matrix'!N$6,Rec_Done,1,Rec_Exp,"&gt;"&amp;(TODAY()+WarnDays)))</f>
        <v>0</v>
      </c>
      <c r="BZ26">
        <f ca="1">IF(BD26=0,0,COUNTIFS(Rec_Emp,People!$A$24,Rec_Course,'Training Matrix'!O$6,Rec_Done,1,Rec_Exp,"&gt;"&amp;(TODAY()+WarnDays)))</f>
        <v>0</v>
      </c>
      <c r="CA26">
        <f ca="1">IF(BE26=0,0,COUNTIFS(Rec_Emp,People!$A$24,Rec_Course,'Training Matrix'!P$6,Rec_Done,1,Rec_Exp,"&gt;"&amp;(TODAY()+WarnDays)))</f>
        <v>0</v>
      </c>
      <c r="CB26">
        <f ca="1">IF(BF26=0,0,COUNTIFS(Rec_Emp,People!$A$24,Rec_Course,'Training Matrix'!Q$6,Rec_Done,1,Rec_Exp,"&gt;"&amp;(TODAY()+WarnDays)))</f>
        <v>0</v>
      </c>
      <c r="CC26">
        <f ca="1">IF(BG26=0,0,COUNTIFS(Rec_Emp,People!$A$24,Rec_Course,'Training Matrix'!R$6,Rec_Done,1,Rec_Exp,"&gt;"&amp;(TODAY()+WarnDays)))</f>
        <v>0</v>
      </c>
      <c r="CD26">
        <f ca="1">IF(BH26=0,0,COUNTIFS(Rec_Emp,People!$A$24,Rec_Course,'Training Matrix'!S$6,Rec_Done,1,Rec_Exp,"&gt;"&amp;(TODAY()+WarnDays)))</f>
        <v>0</v>
      </c>
      <c r="CE26">
        <f ca="1">IF(BI26=0,0,COUNTIFS(Rec_Emp,People!$A$24,Rec_Course,'Training Matrix'!T$6,Rec_Done,1,Rec_Exp,"&gt;"&amp;(TODAY()+WarnDays)))</f>
        <v>0</v>
      </c>
      <c r="CF26">
        <f ca="1">IF(BJ26=0,0,COUNTIFS(Rec_Emp,People!$A$24,Rec_Course,'Training Matrix'!U$6,Rec_Done,1,Rec_Exp,"&gt;"&amp;(TODAY()+WarnDays)))</f>
        <v>0</v>
      </c>
      <c r="CG26">
        <f ca="1">IF(BK26=0,0,COUNTIFS(Rec_Emp,People!$A$24,Rec_Course,'Training Matrix'!V$6,Rec_Done,1,Rec_Exp,"&gt;"&amp;(TODAY()+WarnDays)))</f>
        <v>0</v>
      </c>
      <c r="CH26">
        <f ca="1">IF(BL26=0,0,COUNTIFS(Rec_Emp,People!$A$24,Rec_Course,'Training Matrix'!W$6,Rec_Done,1,Rec_Exp,"&gt;"&amp;(TODAY()+WarnDays)))</f>
        <v>0</v>
      </c>
      <c r="CI26">
        <f ca="1">IF(BM26=0,0,COUNTIFS(Rec_Emp,People!$A$24,Rec_Course,'Training Matrix'!X$6,Rec_Done,1,Rec_Exp,"&gt;"&amp;(TODAY()+WarnDays)))</f>
        <v>0</v>
      </c>
      <c r="CJ26">
        <f ca="1">IF(BN26=0,0,COUNTIFS(Rec_Emp,People!$A$24,Rec_Course,'Training Matrix'!Y$6,Rec_Done,1,Rec_Exp,"&gt;"&amp;(TODAY()+WarnDays)))</f>
        <v>0</v>
      </c>
      <c r="CK26">
        <f ca="1">IF(BO26=0,0,COUNTIFS(Rec_Emp,People!$A$24,Rec_Course,'Training Matrix'!Z$6,Rec_Done,1,Rec_Exp,"&gt;"&amp;(TODAY()+WarnDays)))</f>
        <v>0</v>
      </c>
      <c r="CL26">
        <f ca="1">IF(BP26=0,0,COUNTIFS(Rec_Emp,People!$A$24,Rec_Course,'Training Matrix'!AA$6,Rec_Done,1,Rec_Exp,"&gt;"&amp;(TODAY()+WarnDays)))</f>
        <v>0</v>
      </c>
      <c r="CO26">
        <f>IF(OR(E26=0,AA26&gt;0),0,COUNTIFS(Rec_Emp,People!$A$24,Rec_Course,'Training Matrix'!H$6,Rec_Result,"Fail"))</f>
        <v>0</v>
      </c>
      <c r="CP26">
        <f>IF(OR(F26=0,AB26&gt;0),0,COUNTIFS(Rec_Emp,People!$A$24,Rec_Course,'Training Matrix'!I$6,Rec_Result,"Fail"))</f>
        <v>0</v>
      </c>
      <c r="CQ26">
        <f>IF(OR(G26=0,AC26&gt;0),0,COUNTIFS(Rec_Emp,People!$A$24,Rec_Course,'Training Matrix'!J$6,Rec_Result,"Fail"))</f>
        <v>0</v>
      </c>
      <c r="CR26">
        <f>IF(OR(H26=0,AD26&gt;0),0,COUNTIFS(Rec_Emp,People!$A$24,Rec_Course,'Training Matrix'!K$6,Rec_Result,"Fail"))</f>
        <v>0</v>
      </c>
      <c r="CS26">
        <f>IF(OR(I26=0,AE26&gt;0),0,COUNTIFS(Rec_Emp,People!$A$24,Rec_Course,'Training Matrix'!L$6,Rec_Result,"Fail"))</f>
        <v>0</v>
      </c>
      <c r="CT26">
        <f>IF(OR(J26=0,AF26&gt;0),0,COUNTIFS(Rec_Emp,People!$A$24,Rec_Course,'Training Matrix'!M$6,Rec_Result,"Fail"))</f>
        <v>0</v>
      </c>
      <c r="CU26">
        <f>IF(OR(K26=0,AG26&gt;0),0,COUNTIFS(Rec_Emp,People!$A$24,Rec_Course,'Training Matrix'!N$6,Rec_Result,"Fail"))</f>
        <v>0</v>
      </c>
      <c r="CV26">
        <f>IF(OR(L26=0,AH26&gt;0),0,COUNTIFS(Rec_Emp,People!$A$24,Rec_Course,'Training Matrix'!O$6,Rec_Result,"Fail"))</f>
        <v>0</v>
      </c>
      <c r="CW26">
        <f>IF(OR(M26=0,AI26&gt;0),0,COUNTIFS(Rec_Emp,People!$A$24,Rec_Course,'Training Matrix'!P$6,Rec_Result,"Fail"))</f>
        <v>0</v>
      </c>
      <c r="CX26">
        <f>IF(OR(N26=0,AJ26&gt;0),0,COUNTIFS(Rec_Emp,People!$A$24,Rec_Course,'Training Matrix'!Q$6,Rec_Result,"Fail"))</f>
        <v>0</v>
      </c>
      <c r="CY26">
        <f>IF(OR(O26=0,AK26&gt;0),0,COUNTIFS(Rec_Emp,People!$A$24,Rec_Course,'Training Matrix'!R$6,Rec_Result,"Fail"))</f>
        <v>0</v>
      </c>
      <c r="CZ26">
        <f>IF(OR(P26=0,AL26&gt;0),0,COUNTIFS(Rec_Emp,People!$A$24,Rec_Course,'Training Matrix'!S$6,Rec_Result,"Fail"))</f>
        <v>0</v>
      </c>
      <c r="DA26">
        <f>IF(OR(Q26=0,AM26&gt;0),0,COUNTIFS(Rec_Emp,People!$A$24,Rec_Course,'Training Matrix'!T$6,Rec_Result,"Fail"))</f>
        <v>0</v>
      </c>
      <c r="DB26">
        <f>IF(OR(R26=0,AN26&gt;0),0,COUNTIFS(Rec_Emp,People!$A$24,Rec_Course,'Training Matrix'!U$6,Rec_Result,"Fail"))</f>
        <v>0</v>
      </c>
      <c r="DC26">
        <f>IF(OR(S26=0,AO26&gt;0),0,COUNTIFS(Rec_Emp,People!$A$24,Rec_Course,'Training Matrix'!V$6,Rec_Result,"Fail"))</f>
        <v>0</v>
      </c>
      <c r="DD26">
        <f>IF(OR(T26=0,AP26&gt;0),0,COUNTIFS(Rec_Emp,People!$A$24,Rec_Course,'Training Matrix'!W$6,Rec_Result,"Fail"))</f>
        <v>0</v>
      </c>
      <c r="DE26">
        <f>IF(OR(U26=0,AQ26&gt;0),0,COUNTIFS(Rec_Emp,People!$A$24,Rec_Course,'Training Matrix'!X$6,Rec_Result,"Fail"))</f>
        <v>0</v>
      </c>
      <c r="DF26">
        <f>IF(OR(V26=0,AR26&gt;0),0,COUNTIFS(Rec_Emp,People!$A$24,Rec_Course,'Training Matrix'!Y$6,Rec_Result,"Fail"))</f>
        <v>0</v>
      </c>
      <c r="DG26">
        <f>IF(OR(W26=0,AS26&gt;0),0,COUNTIFS(Rec_Emp,People!$A$24,Rec_Course,'Training Matrix'!Z$6,Rec_Result,"Fail"))</f>
        <v>0</v>
      </c>
      <c r="DH26">
        <f>IF(OR(X26=0,AT26&gt;0),0,COUNTIFS(Rec_Emp,People!$A$24,Rec_Course,'Training Matrix'!AA$6,Rec_Result,"Fail"))</f>
        <v>0</v>
      </c>
      <c r="DK26">
        <f>IF(OR(E26=0,AA26&gt;0),0,IFERROR(AVERAGEIFS(Plan_End,Plan_Role,People!$D$24,Plan_Course,'Training Matrix'!H$6,Plan_Sched,"Window"),IFERROR(AVERAGEIFS(Plan_End,Plan_Role,"All employees",Plan_Course,'Training Matrix'!H$6,Plan_Sched,"Window"),0)))</f>
        <v>0</v>
      </c>
      <c r="DL26">
        <f>IF(OR(F26=0,AB26&gt;0),0,IFERROR(AVERAGEIFS(Plan_End,Plan_Role,People!$D$24,Plan_Course,'Training Matrix'!I$6,Plan_Sched,"Window"),IFERROR(AVERAGEIFS(Plan_End,Plan_Role,"All employees",Plan_Course,'Training Matrix'!I$6,Plan_Sched,"Window"),0)))</f>
        <v>0</v>
      </c>
      <c r="DM26">
        <f>IF(OR(G26=0,AC26&gt;0),0,IFERROR(AVERAGEIFS(Plan_End,Plan_Role,People!$D$24,Plan_Course,'Training Matrix'!J$6,Plan_Sched,"Window"),IFERROR(AVERAGEIFS(Plan_End,Plan_Role,"All employees",Plan_Course,'Training Matrix'!J$6,Plan_Sched,"Window"),0)))</f>
        <v>0</v>
      </c>
      <c r="DN26">
        <f>IF(OR(H26=0,AD26&gt;0),0,IFERROR(AVERAGEIFS(Plan_End,Plan_Role,People!$D$24,Plan_Course,'Training Matrix'!K$6,Plan_Sched,"Window"),IFERROR(AVERAGEIFS(Plan_End,Plan_Role,"All employees",Plan_Course,'Training Matrix'!K$6,Plan_Sched,"Window"),0)))</f>
        <v>0</v>
      </c>
      <c r="DO26">
        <f>IF(OR(I26=0,AE26&gt;0),0,IFERROR(AVERAGEIFS(Plan_End,Plan_Role,People!$D$24,Plan_Course,'Training Matrix'!L$6,Plan_Sched,"Window"),IFERROR(AVERAGEIFS(Plan_End,Plan_Role,"All employees",Plan_Course,'Training Matrix'!L$6,Plan_Sched,"Window"),0)))</f>
        <v>0</v>
      </c>
      <c r="DP26">
        <f>IF(OR(J26=0,AF26&gt;0),0,IFERROR(AVERAGEIFS(Plan_End,Plan_Role,People!$D$24,Plan_Course,'Training Matrix'!M$6,Plan_Sched,"Window"),IFERROR(AVERAGEIFS(Plan_End,Plan_Role,"All employees",Plan_Course,'Training Matrix'!M$6,Plan_Sched,"Window"),0)))</f>
        <v>0</v>
      </c>
      <c r="DQ26">
        <f>IF(OR(K26=0,AG26&gt;0),0,IFERROR(AVERAGEIFS(Plan_End,Plan_Role,People!$D$24,Plan_Course,'Training Matrix'!N$6,Plan_Sched,"Window"),IFERROR(AVERAGEIFS(Plan_End,Plan_Role,"All employees",Plan_Course,'Training Matrix'!N$6,Plan_Sched,"Window"),0)))</f>
        <v>0</v>
      </c>
      <c r="DR26">
        <f>IF(OR(L26=0,AH26&gt;0),0,IFERROR(AVERAGEIFS(Plan_End,Plan_Role,People!$D$24,Plan_Course,'Training Matrix'!O$6,Plan_Sched,"Window"),IFERROR(AVERAGEIFS(Plan_End,Plan_Role,"All employees",Plan_Course,'Training Matrix'!O$6,Plan_Sched,"Window"),0)))</f>
        <v>0</v>
      </c>
      <c r="DS26">
        <f>IF(OR(M26=0,AI26&gt;0),0,IFERROR(AVERAGEIFS(Plan_End,Plan_Role,People!$D$24,Plan_Course,'Training Matrix'!P$6,Plan_Sched,"Window"),IFERROR(AVERAGEIFS(Plan_End,Plan_Role,"All employees",Plan_Course,'Training Matrix'!P$6,Plan_Sched,"Window"),0)))</f>
        <v>0</v>
      </c>
      <c r="DT26">
        <f>IF(OR(N26=0,AJ26&gt;0),0,IFERROR(AVERAGEIFS(Plan_End,Plan_Role,People!$D$24,Plan_Course,'Training Matrix'!Q$6,Plan_Sched,"Window"),IFERROR(AVERAGEIFS(Plan_End,Plan_Role,"All employees",Plan_Course,'Training Matrix'!Q$6,Plan_Sched,"Window"),0)))</f>
        <v>0</v>
      </c>
      <c r="DU26">
        <f>IF(OR(O26=0,AK26&gt;0),0,IFERROR(AVERAGEIFS(Plan_End,Plan_Role,People!$D$24,Plan_Course,'Training Matrix'!R$6,Plan_Sched,"Window"),IFERROR(AVERAGEIFS(Plan_End,Plan_Role,"All employees",Plan_Course,'Training Matrix'!R$6,Plan_Sched,"Window"),0)))</f>
        <v>0</v>
      </c>
      <c r="DV26">
        <f>IF(OR(P26=0,AL26&gt;0),0,IFERROR(AVERAGEIFS(Plan_End,Plan_Role,People!$D$24,Plan_Course,'Training Matrix'!S$6,Plan_Sched,"Window"),IFERROR(AVERAGEIFS(Plan_End,Plan_Role,"All employees",Plan_Course,'Training Matrix'!S$6,Plan_Sched,"Window"),0)))</f>
        <v>0</v>
      </c>
      <c r="DW26">
        <f>IF(OR(Q26=0,AM26&gt;0),0,IFERROR(AVERAGEIFS(Plan_End,Plan_Role,People!$D$24,Plan_Course,'Training Matrix'!T$6,Plan_Sched,"Window"),IFERROR(AVERAGEIFS(Plan_End,Plan_Role,"All employees",Plan_Course,'Training Matrix'!T$6,Plan_Sched,"Window"),0)))</f>
        <v>0</v>
      </c>
      <c r="DX26">
        <f>IF(OR(R26=0,AN26&gt;0),0,IFERROR(AVERAGEIFS(Plan_End,Plan_Role,People!$D$24,Plan_Course,'Training Matrix'!U$6,Plan_Sched,"Window"),IFERROR(AVERAGEIFS(Plan_End,Plan_Role,"All employees",Plan_Course,'Training Matrix'!U$6,Plan_Sched,"Window"),0)))</f>
        <v>0</v>
      </c>
      <c r="DY26">
        <f>IF(OR(S26=0,AO26&gt;0),0,IFERROR(AVERAGEIFS(Plan_End,Plan_Role,People!$D$24,Plan_Course,'Training Matrix'!V$6,Plan_Sched,"Window"),IFERROR(AVERAGEIFS(Plan_End,Plan_Role,"All employees",Plan_Course,'Training Matrix'!V$6,Plan_Sched,"Window"),0)))</f>
        <v>0</v>
      </c>
      <c r="DZ26">
        <f>IF(OR(T26=0,AP26&gt;0),0,IFERROR(AVERAGEIFS(Plan_End,Plan_Role,People!$D$24,Plan_Course,'Training Matrix'!W$6,Plan_Sched,"Window"),IFERROR(AVERAGEIFS(Plan_End,Plan_Role,"All employees",Plan_Course,'Training Matrix'!W$6,Plan_Sched,"Window"),0)))</f>
        <v>0</v>
      </c>
      <c r="EA26">
        <f>IF(OR(U26=0,AQ26&gt;0),0,IFERROR(AVERAGEIFS(Plan_End,Plan_Role,People!$D$24,Plan_Course,'Training Matrix'!X$6,Plan_Sched,"Window"),IFERROR(AVERAGEIFS(Plan_End,Plan_Role,"All employees",Plan_Course,'Training Matrix'!X$6,Plan_Sched,"Window"),0)))</f>
        <v>0</v>
      </c>
      <c r="EB26">
        <f>IF(OR(V26=0,AR26&gt;0),0,IFERROR(AVERAGEIFS(Plan_End,Plan_Role,People!$D$24,Plan_Course,'Training Matrix'!Y$6,Plan_Sched,"Window"),IFERROR(AVERAGEIFS(Plan_End,Plan_Role,"All employees",Plan_Course,'Training Matrix'!Y$6,Plan_Sched,"Window"),0)))</f>
        <v>0</v>
      </c>
      <c r="EC26">
        <f>IF(OR(W26=0,AS26&gt;0),0,IFERROR(AVERAGEIFS(Plan_End,Plan_Role,People!$D$24,Plan_Course,'Training Matrix'!Z$6,Plan_Sched,"Window"),IFERROR(AVERAGEIFS(Plan_End,Plan_Role,"All employees",Plan_Course,'Training Matrix'!Z$6,Plan_Sched,"Window"),0)))</f>
        <v>0</v>
      </c>
      <c r="ED26">
        <f>IF(OR(X26=0,AT26&gt;0),0,IFERROR(AVERAGEIFS(Plan_End,Plan_Role,People!$D$24,Plan_Course,'Training Matrix'!AA$6,Plan_Sched,"Window"),IFERROR(AVERAGEIFS(Plan_End,Plan_Role,"All employees",Plan_Course,'Training Matrix'!AA$6,Plan_Sched,"Window"),0)))</f>
        <v>0</v>
      </c>
      <c r="EG26">
        <f>IF(OR(E26=0,AA26&gt;0),0,IFERROR(AVERAGEIFS(Plan_Days,Plan_Role,People!$D$24,Plan_Course,'Training Matrix'!H$6,Plan_Sched,"Within days of hire"),IFERROR(AVERAGEIFS(Plan_Days,Plan_Role,"All employees",Plan_Course,'Training Matrix'!H$6,Plan_Sched,"Within days of hire"),0)))</f>
        <v>0</v>
      </c>
      <c r="EH26">
        <f>IF(OR(F26=0,AB26&gt;0),0,IFERROR(AVERAGEIFS(Plan_Days,Plan_Role,People!$D$24,Plan_Course,'Training Matrix'!I$6,Plan_Sched,"Within days of hire"),IFERROR(AVERAGEIFS(Plan_Days,Plan_Role,"All employees",Plan_Course,'Training Matrix'!I$6,Plan_Sched,"Within days of hire"),0)))</f>
        <v>0</v>
      </c>
      <c r="EI26">
        <f>IF(OR(G26=0,AC26&gt;0),0,IFERROR(AVERAGEIFS(Plan_Days,Plan_Role,People!$D$24,Plan_Course,'Training Matrix'!J$6,Plan_Sched,"Within days of hire"),IFERROR(AVERAGEIFS(Plan_Days,Plan_Role,"All employees",Plan_Course,'Training Matrix'!J$6,Plan_Sched,"Within days of hire"),0)))</f>
        <v>0</v>
      </c>
      <c r="EJ26">
        <f>IF(OR(H26=0,AD26&gt;0),0,IFERROR(AVERAGEIFS(Plan_Days,Plan_Role,People!$D$24,Plan_Course,'Training Matrix'!K$6,Plan_Sched,"Within days of hire"),IFERROR(AVERAGEIFS(Plan_Days,Plan_Role,"All employees",Plan_Course,'Training Matrix'!K$6,Plan_Sched,"Within days of hire"),0)))</f>
        <v>0</v>
      </c>
      <c r="EK26">
        <f>IF(OR(I26=0,AE26&gt;0),0,IFERROR(AVERAGEIFS(Plan_Days,Plan_Role,People!$D$24,Plan_Course,'Training Matrix'!L$6,Plan_Sched,"Within days of hire"),IFERROR(AVERAGEIFS(Plan_Days,Plan_Role,"All employees",Plan_Course,'Training Matrix'!L$6,Plan_Sched,"Within days of hire"),0)))</f>
        <v>0</v>
      </c>
      <c r="EL26">
        <f>IF(OR(J26=0,AF26&gt;0),0,IFERROR(AVERAGEIFS(Plan_Days,Plan_Role,People!$D$24,Plan_Course,'Training Matrix'!M$6,Plan_Sched,"Within days of hire"),IFERROR(AVERAGEIFS(Plan_Days,Plan_Role,"All employees",Plan_Course,'Training Matrix'!M$6,Plan_Sched,"Within days of hire"),0)))</f>
        <v>0</v>
      </c>
      <c r="EM26">
        <f>IF(OR(K26=0,AG26&gt;0),0,IFERROR(AVERAGEIFS(Plan_Days,Plan_Role,People!$D$24,Plan_Course,'Training Matrix'!N$6,Plan_Sched,"Within days of hire"),IFERROR(AVERAGEIFS(Plan_Days,Plan_Role,"All employees",Plan_Course,'Training Matrix'!N$6,Plan_Sched,"Within days of hire"),0)))</f>
        <v>0</v>
      </c>
      <c r="EN26">
        <f>IF(OR(L26=0,AH26&gt;0),0,IFERROR(AVERAGEIFS(Plan_Days,Plan_Role,People!$D$24,Plan_Course,'Training Matrix'!O$6,Plan_Sched,"Within days of hire"),IFERROR(AVERAGEIFS(Plan_Days,Plan_Role,"All employees",Plan_Course,'Training Matrix'!O$6,Plan_Sched,"Within days of hire"),0)))</f>
        <v>0</v>
      </c>
      <c r="EO26">
        <f>IF(OR(M26=0,AI26&gt;0),0,IFERROR(AVERAGEIFS(Plan_Days,Plan_Role,People!$D$24,Plan_Course,'Training Matrix'!P$6,Plan_Sched,"Within days of hire"),IFERROR(AVERAGEIFS(Plan_Days,Plan_Role,"All employees",Plan_Course,'Training Matrix'!P$6,Plan_Sched,"Within days of hire"),0)))</f>
        <v>0</v>
      </c>
      <c r="EP26">
        <f>IF(OR(N26=0,AJ26&gt;0),0,IFERROR(AVERAGEIFS(Plan_Days,Plan_Role,People!$D$24,Plan_Course,'Training Matrix'!Q$6,Plan_Sched,"Within days of hire"),IFERROR(AVERAGEIFS(Plan_Days,Plan_Role,"All employees",Plan_Course,'Training Matrix'!Q$6,Plan_Sched,"Within days of hire"),0)))</f>
        <v>0</v>
      </c>
      <c r="EQ26">
        <f>IF(OR(O26=0,AK26&gt;0),0,IFERROR(AVERAGEIFS(Plan_Days,Plan_Role,People!$D$24,Plan_Course,'Training Matrix'!R$6,Plan_Sched,"Within days of hire"),IFERROR(AVERAGEIFS(Plan_Days,Plan_Role,"All employees",Plan_Course,'Training Matrix'!R$6,Plan_Sched,"Within days of hire"),0)))</f>
        <v>0</v>
      </c>
      <c r="ER26">
        <f>IF(OR(P26=0,AL26&gt;0),0,IFERROR(AVERAGEIFS(Plan_Days,Plan_Role,People!$D$24,Plan_Course,'Training Matrix'!S$6,Plan_Sched,"Within days of hire"),IFERROR(AVERAGEIFS(Plan_Days,Plan_Role,"All employees",Plan_Course,'Training Matrix'!S$6,Plan_Sched,"Within days of hire"),0)))</f>
        <v>0</v>
      </c>
      <c r="ES26">
        <f>IF(OR(Q26=0,AM26&gt;0),0,IFERROR(AVERAGEIFS(Plan_Days,Plan_Role,People!$D$24,Plan_Course,'Training Matrix'!T$6,Plan_Sched,"Within days of hire"),IFERROR(AVERAGEIFS(Plan_Days,Plan_Role,"All employees",Plan_Course,'Training Matrix'!T$6,Plan_Sched,"Within days of hire"),0)))</f>
        <v>0</v>
      </c>
      <c r="ET26">
        <f>IF(OR(R26=0,AN26&gt;0),0,IFERROR(AVERAGEIFS(Plan_Days,Plan_Role,People!$D$24,Plan_Course,'Training Matrix'!U$6,Plan_Sched,"Within days of hire"),IFERROR(AVERAGEIFS(Plan_Days,Plan_Role,"All employees",Plan_Course,'Training Matrix'!U$6,Plan_Sched,"Within days of hire"),0)))</f>
        <v>0</v>
      </c>
      <c r="EU26">
        <f>IF(OR(S26=0,AO26&gt;0),0,IFERROR(AVERAGEIFS(Plan_Days,Plan_Role,People!$D$24,Plan_Course,'Training Matrix'!V$6,Plan_Sched,"Within days of hire"),IFERROR(AVERAGEIFS(Plan_Days,Plan_Role,"All employees",Plan_Course,'Training Matrix'!V$6,Plan_Sched,"Within days of hire"),0)))</f>
        <v>0</v>
      </c>
      <c r="EV26">
        <f>IF(OR(T26=0,AP26&gt;0),0,IFERROR(AVERAGEIFS(Plan_Days,Plan_Role,People!$D$24,Plan_Course,'Training Matrix'!W$6,Plan_Sched,"Within days of hire"),IFERROR(AVERAGEIFS(Plan_Days,Plan_Role,"All employees",Plan_Course,'Training Matrix'!W$6,Plan_Sched,"Within days of hire"),0)))</f>
        <v>0</v>
      </c>
      <c r="EW26">
        <f>IF(OR(U26=0,AQ26&gt;0),0,IFERROR(AVERAGEIFS(Plan_Days,Plan_Role,People!$D$24,Plan_Course,'Training Matrix'!X$6,Plan_Sched,"Within days of hire"),IFERROR(AVERAGEIFS(Plan_Days,Plan_Role,"All employees",Plan_Course,'Training Matrix'!X$6,Plan_Sched,"Within days of hire"),0)))</f>
        <v>0</v>
      </c>
      <c r="EX26">
        <f>IF(OR(V26=0,AR26&gt;0),0,IFERROR(AVERAGEIFS(Plan_Days,Plan_Role,People!$D$24,Plan_Course,'Training Matrix'!Y$6,Plan_Sched,"Within days of hire"),IFERROR(AVERAGEIFS(Plan_Days,Plan_Role,"All employees",Plan_Course,'Training Matrix'!Y$6,Plan_Sched,"Within days of hire"),0)))</f>
        <v>0</v>
      </c>
      <c r="EY26">
        <f>IF(OR(W26=0,AS26&gt;0),0,IFERROR(AVERAGEIFS(Plan_Days,Plan_Role,People!$D$24,Plan_Course,'Training Matrix'!Z$6,Plan_Sched,"Within days of hire"),IFERROR(AVERAGEIFS(Plan_Days,Plan_Role,"All employees",Plan_Course,'Training Matrix'!Z$6,Plan_Sched,"Within days of hire"),0)))</f>
        <v>0</v>
      </c>
      <c r="EZ26">
        <f>IF(OR(X26=0,AT26&gt;0),0,IFERROR(AVERAGEIFS(Plan_Days,Plan_Role,People!$D$24,Plan_Course,'Training Matrix'!AA$6,Plan_Sched,"Within days of hire"),IFERROR(AVERAGEIFS(Plan_Days,Plan_Role,"All employees",Plan_Course,'Training Matrix'!AA$6,Plan_Sched,"Within days of hire"),0)))</f>
        <v>0</v>
      </c>
      <c r="FC26">
        <f>IF(OR(E26=0,AA26&gt;0),0,MAX(IF(AND(People!$F$24&lt;&gt;"",DK26&lt;People!$F$24),0,DK26),IF(AND(People!$F$24&lt;&gt;"",EG26&gt;0),People!$F$24+EG26,0)))</f>
        <v>0</v>
      </c>
      <c r="FD26">
        <f>IF(OR(F26=0,AB26&gt;0),0,MAX(IF(AND(People!$F$24&lt;&gt;"",DL26&lt;People!$F$24),0,DL26),IF(AND(People!$F$24&lt;&gt;"",EH26&gt;0),People!$F$24+EH26,0)))</f>
        <v>0</v>
      </c>
      <c r="FE26">
        <f>IF(OR(G26=0,AC26&gt;0),0,MAX(IF(AND(People!$F$24&lt;&gt;"",DM26&lt;People!$F$24),0,DM26),IF(AND(People!$F$24&lt;&gt;"",EI26&gt;0),People!$F$24+EI26,0)))</f>
        <v>0</v>
      </c>
      <c r="FF26">
        <f>IF(OR(H26=0,AD26&gt;0),0,MAX(IF(AND(People!$F$24&lt;&gt;"",DN26&lt;People!$F$24),0,DN26),IF(AND(People!$F$24&lt;&gt;"",EJ26&gt;0),People!$F$24+EJ26,0)))</f>
        <v>0</v>
      </c>
      <c r="FG26">
        <f>IF(OR(I26=0,AE26&gt;0),0,MAX(IF(AND(People!$F$24&lt;&gt;"",DO26&lt;People!$F$24),0,DO26),IF(AND(People!$F$24&lt;&gt;"",EK26&gt;0),People!$F$24+EK26,0)))</f>
        <v>0</v>
      </c>
      <c r="FH26">
        <f>IF(OR(J26=0,AF26&gt;0),0,MAX(IF(AND(People!$F$24&lt;&gt;"",DP26&lt;People!$F$24),0,DP26),IF(AND(People!$F$24&lt;&gt;"",EL26&gt;0),People!$F$24+EL26,0)))</f>
        <v>0</v>
      </c>
      <c r="FI26">
        <f>IF(OR(K26=0,AG26&gt;0),0,MAX(IF(AND(People!$F$24&lt;&gt;"",DQ26&lt;People!$F$24),0,DQ26),IF(AND(People!$F$24&lt;&gt;"",EM26&gt;0),People!$F$24+EM26,0)))</f>
        <v>0</v>
      </c>
      <c r="FJ26">
        <f>IF(OR(L26=0,AH26&gt;0),0,MAX(IF(AND(People!$F$24&lt;&gt;"",DR26&lt;People!$F$24),0,DR26),IF(AND(People!$F$24&lt;&gt;"",EN26&gt;0),People!$F$24+EN26,0)))</f>
        <v>0</v>
      </c>
      <c r="FK26">
        <f>IF(OR(M26=0,AI26&gt;0),0,MAX(IF(AND(People!$F$24&lt;&gt;"",DS26&lt;People!$F$24),0,DS26),IF(AND(People!$F$24&lt;&gt;"",EO26&gt;0),People!$F$24+EO26,0)))</f>
        <v>0</v>
      </c>
      <c r="FL26">
        <f>IF(OR(N26=0,AJ26&gt;0),0,MAX(IF(AND(People!$F$24&lt;&gt;"",DT26&lt;People!$F$24),0,DT26),IF(AND(People!$F$24&lt;&gt;"",EP26&gt;0),People!$F$24+EP26,0)))</f>
        <v>0</v>
      </c>
      <c r="FM26">
        <f>IF(OR(O26=0,AK26&gt;0),0,MAX(IF(AND(People!$F$24&lt;&gt;"",DU26&lt;People!$F$24),0,DU26),IF(AND(People!$F$24&lt;&gt;"",EQ26&gt;0),People!$F$24+EQ26,0)))</f>
        <v>0</v>
      </c>
      <c r="FN26">
        <f>IF(OR(P26=0,AL26&gt;0),0,MAX(IF(AND(People!$F$24&lt;&gt;"",DV26&lt;People!$F$24),0,DV26),IF(AND(People!$F$24&lt;&gt;"",ER26&gt;0),People!$F$24+ER26,0)))</f>
        <v>0</v>
      </c>
      <c r="FO26">
        <f>IF(OR(Q26=0,AM26&gt;0),0,MAX(IF(AND(People!$F$24&lt;&gt;"",DW26&lt;People!$F$24),0,DW26),IF(AND(People!$F$24&lt;&gt;"",ES26&gt;0),People!$F$24+ES26,0)))</f>
        <v>0</v>
      </c>
      <c r="FP26">
        <f>IF(OR(R26=0,AN26&gt;0),0,MAX(IF(AND(People!$F$24&lt;&gt;"",DX26&lt;People!$F$24),0,DX26),IF(AND(People!$F$24&lt;&gt;"",ET26&gt;0),People!$F$24+ET26,0)))</f>
        <v>0</v>
      </c>
      <c r="FQ26">
        <f>IF(OR(S26=0,AO26&gt;0),0,MAX(IF(AND(People!$F$24&lt;&gt;"",DY26&lt;People!$F$24),0,DY26),IF(AND(People!$F$24&lt;&gt;"",EU26&gt;0),People!$F$24+EU26,0)))</f>
        <v>0</v>
      </c>
      <c r="FR26">
        <f>IF(OR(T26=0,AP26&gt;0),0,MAX(IF(AND(People!$F$24&lt;&gt;"",DZ26&lt;People!$F$24),0,DZ26),IF(AND(People!$F$24&lt;&gt;"",EV26&gt;0),People!$F$24+EV26,0)))</f>
        <v>0</v>
      </c>
      <c r="FS26">
        <f>IF(OR(U26=0,AQ26&gt;0),0,MAX(IF(AND(People!$F$24&lt;&gt;"",EA26&lt;People!$F$24),0,EA26),IF(AND(People!$F$24&lt;&gt;"",EW26&gt;0),People!$F$24+EW26,0)))</f>
        <v>0</v>
      </c>
      <c r="FT26">
        <f>IF(OR(V26=0,AR26&gt;0),0,MAX(IF(AND(People!$F$24&lt;&gt;"",EB26&lt;People!$F$24),0,EB26),IF(AND(People!$F$24&lt;&gt;"",EX26&gt;0),People!$F$24+EX26,0)))</f>
        <v>0</v>
      </c>
      <c r="FU26">
        <f>IF(OR(W26=0,AS26&gt;0),0,MAX(IF(AND(People!$F$24&lt;&gt;"",EC26&lt;People!$F$24),0,EC26),IF(AND(People!$F$24&lt;&gt;"",EY26&gt;0),People!$F$24+EY26,0)))</f>
        <v>0</v>
      </c>
      <c r="FV26">
        <f>IF(OR(X26=0,AT26&gt;0),0,MAX(IF(AND(People!$F$24&lt;&gt;"",ED26&lt;People!$F$24),0,ED26),IF(AND(People!$F$24&lt;&gt;"",EZ26&gt;0),People!$F$24+EZ26,0)))</f>
        <v>0</v>
      </c>
    </row>
    <row r="27" spans="5:178" x14ac:dyDescent="0.3">
      <c r="E27">
        <f>IF(OR(People!$A$25="",'Training Matrix'!H$6=""),0,COUNTIFS(Plan_Role,People!$D$25,Plan_Course,'Training Matrix'!H$6)+COUNTIFS(Plan_Role,"All employees",Plan_Course,'Training Matrix'!H$6))</f>
        <v>0</v>
      </c>
      <c r="F27">
        <f>IF(OR(People!$A$25="",'Training Matrix'!I$6=""),0,COUNTIFS(Plan_Role,People!$D$25,Plan_Course,'Training Matrix'!I$6)+COUNTIFS(Plan_Role,"All employees",Plan_Course,'Training Matrix'!I$6))</f>
        <v>0</v>
      </c>
      <c r="G27">
        <f>IF(OR(People!$A$25="",'Training Matrix'!J$6=""),0,COUNTIFS(Plan_Role,People!$D$25,Plan_Course,'Training Matrix'!J$6)+COUNTIFS(Plan_Role,"All employees",Plan_Course,'Training Matrix'!J$6))</f>
        <v>0</v>
      </c>
      <c r="H27">
        <f>IF(OR(People!$A$25="",'Training Matrix'!K$6=""),0,COUNTIFS(Plan_Role,People!$D$25,Plan_Course,'Training Matrix'!K$6)+COUNTIFS(Plan_Role,"All employees",Plan_Course,'Training Matrix'!K$6))</f>
        <v>0</v>
      </c>
      <c r="I27">
        <f>IF(OR(People!$A$25="",'Training Matrix'!L$6=""),0,COUNTIFS(Plan_Role,People!$D$25,Plan_Course,'Training Matrix'!L$6)+COUNTIFS(Plan_Role,"All employees",Plan_Course,'Training Matrix'!L$6))</f>
        <v>0</v>
      </c>
      <c r="J27">
        <f>IF(OR(People!$A$25="",'Training Matrix'!M$6=""),0,COUNTIFS(Plan_Role,People!$D$25,Plan_Course,'Training Matrix'!M$6)+COUNTIFS(Plan_Role,"All employees",Plan_Course,'Training Matrix'!M$6))</f>
        <v>0</v>
      </c>
      <c r="K27">
        <f>IF(OR(People!$A$25="",'Training Matrix'!N$6=""),0,COUNTIFS(Plan_Role,People!$D$25,Plan_Course,'Training Matrix'!N$6)+COUNTIFS(Plan_Role,"All employees",Plan_Course,'Training Matrix'!N$6))</f>
        <v>0</v>
      </c>
      <c r="L27">
        <f>IF(OR(People!$A$25="",'Training Matrix'!O$6=""),0,COUNTIFS(Plan_Role,People!$D$25,Plan_Course,'Training Matrix'!O$6)+COUNTIFS(Plan_Role,"All employees",Plan_Course,'Training Matrix'!O$6))</f>
        <v>0</v>
      </c>
      <c r="M27">
        <f>IF(OR(People!$A$25="",'Training Matrix'!P$6=""),0,COUNTIFS(Plan_Role,People!$D$25,Plan_Course,'Training Matrix'!P$6)+COUNTIFS(Plan_Role,"All employees",Plan_Course,'Training Matrix'!P$6))</f>
        <v>0</v>
      </c>
      <c r="N27">
        <f>IF(OR(People!$A$25="",'Training Matrix'!Q$6=""),0,COUNTIFS(Plan_Role,People!$D$25,Plan_Course,'Training Matrix'!Q$6)+COUNTIFS(Plan_Role,"All employees",Plan_Course,'Training Matrix'!Q$6))</f>
        <v>0</v>
      </c>
      <c r="O27">
        <f>IF(OR(People!$A$25="",'Training Matrix'!R$6=""),0,COUNTIFS(Plan_Role,People!$D$25,Plan_Course,'Training Matrix'!R$6)+COUNTIFS(Plan_Role,"All employees",Plan_Course,'Training Matrix'!R$6))</f>
        <v>0</v>
      </c>
      <c r="P27">
        <f>IF(OR(People!$A$25="",'Training Matrix'!S$6=""),0,COUNTIFS(Plan_Role,People!$D$25,Plan_Course,'Training Matrix'!S$6)+COUNTIFS(Plan_Role,"All employees",Plan_Course,'Training Matrix'!S$6))</f>
        <v>0</v>
      </c>
      <c r="Q27">
        <f>IF(OR(People!$A$25="",'Training Matrix'!T$6=""),0,COUNTIFS(Plan_Role,People!$D$25,Plan_Course,'Training Matrix'!T$6)+COUNTIFS(Plan_Role,"All employees",Plan_Course,'Training Matrix'!T$6))</f>
        <v>0</v>
      </c>
      <c r="R27">
        <f>IF(OR(People!$A$25="",'Training Matrix'!U$6=""),0,COUNTIFS(Plan_Role,People!$D$25,Plan_Course,'Training Matrix'!U$6)+COUNTIFS(Plan_Role,"All employees",Plan_Course,'Training Matrix'!U$6))</f>
        <v>0</v>
      </c>
      <c r="S27">
        <f>IF(OR(People!$A$25="",'Training Matrix'!V$6=""),0,COUNTIFS(Plan_Role,People!$D$25,Plan_Course,'Training Matrix'!V$6)+COUNTIFS(Plan_Role,"All employees",Plan_Course,'Training Matrix'!V$6))</f>
        <v>0</v>
      </c>
      <c r="T27">
        <f>IF(OR(People!$A$25="",'Training Matrix'!W$6=""),0,COUNTIFS(Plan_Role,People!$D$25,Plan_Course,'Training Matrix'!W$6)+COUNTIFS(Plan_Role,"All employees",Plan_Course,'Training Matrix'!W$6))</f>
        <v>0</v>
      </c>
      <c r="U27">
        <f>IF(OR(People!$A$25="",'Training Matrix'!X$6=""),0,COUNTIFS(Plan_Role,People!$D$25,Plan_Course,'Training Matrix'!X$6)+COUNTIFS(Plan_Role,"All employees",Plan_Course,'Training Matrix'!X$6))</f>
        <v>0</v>
      </c>
      <c r="V27">
        <f>IF(OR(People!$A$25="",'Training Matrix'!Y$6=""),0,COUNTIFS(Plan_Role,People!$D$25,Plan_Course,'Training Matrix'!Y$6)+COUNTIFS(Plan_Role,"All employees",Plan_Course,'Training Matrix'!Y$6))</f>
        <v>0</v>
      </c>
      <c r="W27">
        <f>IF(OR(People!$A$25="",'Training Matrix'!Z$6=""),0,COUNTIFS(Plan_Role,People!$D$25,Plan_Course,'Training Matrix'!Z$6)+COUNTIFS(Plan_Role,"All employees",Plan_Course,'Training Matrix'!Z$6))</f>
        <v>0</v>
      </c>
      <c r="X27">
        <f>IF(OR(People!$A$25="",'Training Matrix'!AA$6=""),0,COUNTIFS(Plan_Role,People!$D$25,Plan_Course,'Training Matrix'!AA$6)+COUNTIFS(Plan_Role,"All employees",Plan_Course,'Training Matrix'!AA$6))</f>
        <v>0</v>
      </c>
      <c r="AA27">
        <f>IF(E27=0,0,COUNTIFS(Rec_Emp,People!$A$25,Rec_Course,'Training Matrix'!H$6,Rec_Done,1))</f>
        <v>0</v>
      </c>
      <c r="AB27">
        <f>IF(F27=0,0,COUNTIFS(Rec_Emp,People!$A$25,Rec_Course,'Training Matrix'!I$6,Rec_Done,1))</f>
        <v>0</v>
      </c>
      <c r="AC27">
        <f>IF(G27=0,0,COUNTIFS(Rec_Emp,People!$A$25,Rec_Course,'Training Matrix'!J$6,Rec_Done,1))</f>
        <v>0</v>
      </c>
      <c r="AD27">
        <f>IF(H27=0,0,COUNTIFS(Rec_Emp,People!$A$25,Rec_Course,'Training Matrix'!K$6,Rec_Done,1))</f>
        <v>0</v>
      </c>
      <c r="AE27">
        <f>IF(I27=0,0,COUNTIFS(Rec_Emp,People!$A$25,Rec_Course,'Training Matrix'!L$6,Rec_Done,1))</f>
        <v>0</v>
      </c>
      <c r="AF27">
        <f>IF(J27=0,0,COUNTIFS(Rec_Emp,People!$A$25,Rec_Course,'Training Matrix'!M$6,Rec_Done,1))</f>
        <v>0</v>
      </c>
      <c r="AG27">
        <f>IF(K27=0,0,COUNTIFS(Rec_Emp,People!$A$25,Rec_Course,'Training Matrix'!N$6,Rec_Done,1))</f>
        <v>0</v>
      </c>
      <c r="AH27">
        <f>IF(L27=0,0,COUNTIFS(Rec_Emp,People!$A$25,Rec_Course,'Training Matrix'!O$6,Rec_Done,1))</f>
        <v>0</v>
      </c>
      <c r="AI27">
        <f>IF(M27=0,0,COUNTIFS(Rec_Emp,People!$A$25,Rec_Course,'Training Matrix'!P$6,Rec_Done,1))</f>
        <v>0</v>
      </c>
      <c r="AJ27">
        <f>IF(N27=0,0,COUNTIFS(Rec_Emp,People!$A$25,Rec_Course,'Training Matrix'!Q$6,Rec_Done,1))</f>
        <v>0</v>
      </c>
      <c r="AK27">
        <f>IF(O27=0,0,COUNTIFS(Rec_Emp,People!$A$25,Rec_Course,'Training Matrix'!R$6,Rec_Done,1))</f>
        <v>0</v>
      </c>
      <c r="AL27">
        <f>IF(P27=0,0,COUNTIFS(Rec_Emp,People!$A$25,Rec_Course,'Training Matrix'!S$6,Rec_Done,1))</f>
        <v>0</v>
      </c>
      <c r="AM27">
        <f>IF(Q27=0,0,COUNTIFS(Rec_Emp,People!$A$25,Rec_Course,'Training Matrix'!T$6,Rec_Done,1))</f>
        <v>0</v>
      </c>
      <c r="AN27">
        <f>IF(R27=0,0,COUNTIFS(Rec_Emp,People!$A$25,Rec_Course,'Training Matrix'!U$6,Rec_Done,1))</f>
        <v>0</v>
      </c>
      <c r="AO27">
        <f>IF(S27=0,0,COUNTIFS(Rec_Emp,People!$A$25,Rec_Course,'Training Matrix'!V$6,Rec_Done,1))</f>
        <v>0</v>
      </c>
      <c r="AP27">
        <f>IF(T27=0,0,COUNTIFS(Rec_Emp,People!$A$25,Rec_Course,'Training Matrix'!W$6,Rec_Done,1))</f>
        <v>0</v>
      </c>
      <c r="AQ27">
        <f>IF(U27=0,0,COUNTIFS(Rec_Emp,People!$A$25,Rec_Course,'Training Matrix'!X$6,Rec_Done,1))</f>
        <v>0</v>
      </c>
      <c r="AR27">
        <f>IF(V27=0,0,COUNTIFS(Rec_Emp,People!$A$25,Rec_Course,'Training Matrix'!Y$6,Rec_Done,1))</f>
        <v>0</v>
      </c>
      <c r="AS27">
        <f>IF(W27=0,0,COUNTIFS(Rec_Emp,People!$A$25,Rec_Course,'Training Matrix'!Z$6,Rec_Done,1))</f>
        <v>0</v>
      </c>
      <c r="AT27">
        <f>IF(X27=0,0,COUNTIFS(Rec_Emp,People!$A$25,Rec_Course,'Training Matrix'!AA$6,Rec_Done,1))</f>
        <v>0</v>
      </c>
      <c r="AW27">
        <f ca="1">IF(AA27=0,0,COUNTIFS(Rec_Emp,People!$A$25,Rec_Course,'Training Matrix'!H$6,Rec_Done,1,Rec_Exp,"&gt;="&amp;TODAY()))</f>
        <v>0</v>
      </c>
      <c r="AX27">
        <f ca="1">IF(AB27=0,0,COUNTIFS(Rec_Emp,People!$A$25,Rec_Course,'Training Matrix'!I$6,Rec_Done,1,Rec_Exp,"&gt;="&amp;TODAY()))</f>
        <v>0</v>
      </c>
      <c r="AY27">
        <f ca="1">IF(AC27=0,0,COUNTIFS(Rec_Emp,People!$A$25,Rec_Course,'Training Matrix'!J$6,Rec_Done,1,Rec_Exp,"&gt;="&amp;TODAY()))</f>
        <v>0</v>
      </c>
      <c r="AZ27">
        <f ca="1">IF(AD27=0,0,COUNTIFS(Rec_Emp,People!$A$25,Rec_Course,'Training Matrix'!K$6,Rec_Done,1,Rec_Exp,"&gt;="&amp;TODAY()))</f>
        <v>0</v>
      </c>
      <c r="BA27">
        <f ca="1">IF(AE27=0,0,COUNTIFS(Rec_Emp,People!$A$25,Rec_Course,'Training Matrix'!L$6,Rec_Done,1,Rec_Exp,"&gt;="&amp;TODAY()))</f>
        <v>0</v>
      </c>
      <c r="BB27">
        <f ca="1">IF(AF27=0,0,COUNTIFS(Rec_Emp,People!$A$25,Rec_Course,'Training Matrix'!M$6,Rec_Done,1,Rec_Exp,"&gt;="&amp;TODAY()))</f>
        <v>0</v>
      </c>
      <c r="BC27">
        <f ca="1">IF(AG27=0,0,COUNTIFS(Rec_Emp,People!$A$25,Rec_Course,'Training Matrix'!N$6,Rec_Done,1,Rec_Exp,"&gt;="&amp;TODAY()))</f>
        <v>0</v>
      </c>
      <c r="BD27">
        <f ca="1">IF(AH27=0,0,COUNTIFS(Rec_Emp,People!$A$25,Rec_Course,'Training Matrix'!O$6,Rec_Done,1,Rec_Exp,"&gt;="&amp;TODAY()))</f>
        <v>0</v>
      </c>
      <c r="BE27">
        <f ca="1">IF(AI27=0,0,COUNTIFS(Rec_Emp,People!$A$25,Rec_Course,'Training Matrix'!P$6,Rec_Done,1,Rec_Exp,"&gt;="&amp;TODAY()))</f>
        <v>0</v>
      </c>
      <c r="BF27">
        <f ca="1">IF(AJ27=0,0,COUNTIFS(Rec_Emp,People!$A$25,Rec_Course,'Training Matrix'!Q$6,Rec_Done,1,Rec_Exp,"&gt;="&amp;TODAY()))</f>
        <v>0</v>
      </c>
      <c r="BG27">
        <f ca="1">IF(AK27=0,0,COUNTIFS(Rec_Emp,People!$A$25,Rec_Course,'Training Matrix'!R$6,Rec_Done,1,Rec_Exp,"&gt;="&amp;TODAY()))</f>
        <v>0</v>
      </c>
      <c r="BH27">
        <f ca="1">IF(AL27=0,0,COUNTIFS(Rec_Emp,People!$A$25,Rec_Course,'Training Matrix'!S$6,Rec_Done,1,Rec_Exp,"&gt;="&amp;TODAY()))</f>
        <v>0</v>
      </c>
      <c r="BI27">
        <f ca="1">IF(AM27=0,0,COUNTIFS(Rec_Emp,People!$A$25,Rec_Course,'Training Matrix'!T$6,Rec_Done,1,Rec_Exp,"&gt;="&amp;TODAY()))</f>
        <v>0</v>
      </c>
      <c r="BJ27">
        <f ca="1">IF(AN27=0,0,COUNTIFS(Rec_Emp,People!$A$25,Rec_Course,'Training Matrix'!U$6,Rec_Done,1,Rec_Exp,"&gt;="&amp;TODAY()))</f>
        <v>0</v>
      </c>
      <c r="BK27">
        <f ca="1">IF(AO27=0,0,COUNTIFS(Rec_Emp,People!$A$25,Rec_Course,'Training Matrix'!V$6,Rec_Done,1,Rec_Exp,"&gt;="&amp;TODAY()))</f>
        <v>0</v>
      </c>
      <c r="BL27">
        <f ca="1">IF(AP27=0,0,COUNTIFS(Rec_Emp,People!$A$25,Rec_Course,'Training Matrix'!W$6,Rec_Done,1,Rec_Exp,"&gt;="&amp;TODAY()))</f>
        <v>0</v>
      </c>
      <c r="BM27">
        <f ca="1">IF(AQ27=0,0,COUNTIFS(Rec_Emp,People!$A$25,Rec_Course,'Training Matrix'!X$6,Rec_Done,1,Rec_Exp,"&gt;="&amp;TODAY()))</f>
        <v>0</v>
      </c>
      <c r="BN27">
        <f ca="1">IF(AR27=0,0,COUNTIFS(Rec_Emp,People!$A$25,Rec_Course,'Training Matrix'!Y$6,Rec_Done,1,Rec_Exp,"&gt;="&amp;TODAY()))</f>
        <v>0</v>
      </c>
      <c r="BO27">
        <f ca="1">IF(AS27=0,0,COUNTIFS(Rec_Emp,People!$A$25,Rec_Course,'Training Matrix'!Z$6,Rec_Done,1,Rec_Exp,"&gt;="&amp;TODAY()))</f>
        <v>0</v>
      </c>
      <c r="BP27">
        <f ca="1">IF(AT27=0,0,COUNTIFS(Rec_Emp,People!$A$25,Rec_Course,'Training Matrix'!AA$6,Rec_Done,1,Rec_Exp,"&gt;="&amp;TODAY()))</f>
        <v>0</v>
      </c>
      <c r="BS27">
        <f ca="1">IF(AW27=0,0,COUNTIFS(Rec_Emp,People!$A$25,Rec_Course,'Training Matrix'!H$6,Rec_Done,1,Rec_Exp,"&gt;"&amp;(TODAY()+WarnDays)))</f>
        <v>0</v>
      </c>
      <c r="BT27">
        <f ca="1">IF(AX27=0,0,COUNTIFS(Rec_Emp,People!$A$25,Rec_Course,'Training Matrix'!I$6,Rec_Done,1,Rec_Exp,"&gt;"&amp;(TODAY()+WarnDays)))</f>
        <v>0</v>
      </c>
      <c r="BU27">
        <f ca="1">IF(AY27=0,0,COUNTIFS(Rec_Emp,People!$A$25,Rec_Course,'Training Matrix'!J$6,Rec_Done,1,Rec_Exp,"&gt;"&amp;(TODAY()+WarnDays)))</f>
        <v>0</v>
      </c>
      <c r="BV27">
        <f ca="1">IF(AZ27=0,0,COUNTIFS(Rec_Emp,People!$A$25,Rec_Course,'Training Matrix'!K$6,Rec_Done,1,Rec_Exp,"&gt;"&amp;(TODAY()+WarnDays)))</f>
        <v>0</v>
      </c>
      <c r="BW27">
        <f ca="1">IF(BA27=0,0,COUNTIFS(Rec_Emp,People!$A$25,Rec_Course,'Training Matrix'!L$6,Rec_Done,1,Rec_Exp,"&gt;"&amp;(TODAY()+WarnDays)))</f>
        <v>0</v>
      </c>
      <c r="BX27">
        <f ca="1">IF(BB27=0,0,COUNTIFS(Rec_Emp,People!$A$25,Rec_Course,'Training Matrix'!M$6,Rec_Done,1,Rec_Exp,"&gt;"&amp;(TODAY()+WarnDays)))</f>
        <v>0</v>
      </c>
      <c r="BY27">
        <f ca="1">IF(BC27=0,0,COUNTIFS(Rec_Emp,People!$A$25,Rec_Course,'Training Matrix'!N$6,Rec_Done,1,Rec_Exp,"&gt;"&amp;(TODAY()+WarnDays)))</f>
        <v>0</v>
      </c>
      <c r="BZ27">
        <f ca="1">IF(BD27=0,0,COUNTIFS(Rec_Emp,People!$A$25,Rec_Course,'Training Matrix'!O$6,Rec_Done,1,Rec_Exp,"&gt;"&amp;(TODAY()+WarnDays)))</f>
        <v>0</v>
      </c>
      <c r="CA27">
        <f ca="1">IF(BE27=0,0,COUNTIFS(Rec_Emp,People!$A$25,Rec_Course,'Training Matrix'!P$6,Rec_Done,1,Rec_Exp,"&gt;"&amp;(TODAY()+WarnDays)))</f>
        <v>0</v>
      </c>
      <c r="CB27">
        <f ca="1">IF(BF27=0,0,COUNTIFS(Rec_Emp,People!$A$25,Rec_Course,'Training Matrix'!Q$6,Rec_Done,1,Rec_Exp,"&gt;"&amp;(TODAY()+WarnDays)))</f>
        <v>0</v>
      </c>
      <c r="CC27">
        <f ca="1">IF(BG27=0,0,COUNTIFS(Rec_Emp,People!$A$25,Rec_Course,'Training Matrix'!R$6,Rec_Done,1,Rec_Exp,"&gt;"&amp;(TODAY()+WarnDays)))</f>
        <v>0</v>
      </c>
      <c r="CD27">
        <f ca="1">IF(BH27=0,0,COUNTIFS(Rec_Emp,People!$A$25,Rec_Course,'Training Matrix'!S$6,Rec_Done,1,Rec_Exp,"&gt;"&amp;(TODAY()+WarnDays)))</f>
        <v>0</v>
      </c>
      <c r="CE27">
        <f ca="1">IF(BI27=0,0,COUNTIFS(Rec_Emp,People!$A$25,Rec_Course,'Training Matrix'!T$6,Rec_Done,1,Rec_Exp,"&gt;"&amp;(TODAY()+WarnDays)))</f>
        <v>0</v>
      </c>
      <c r="CF27">
        <f ca="1">IF(BJ27=0,0,COUNTIFS(Rec_Emp,People!$A$25,Rec_Course,'Training Matrix'!U$6,Rec_Done,1,Rec_Exp,"&gt;"&amp;(TODAY()+WarnDays)))</f>
        <v>0</v>
      </c>
      <c r="CG27">
        <f ca="1">IF(BK27=0,0,COUNTIFS(Rec_Emp,People!$A$25,Rec_Course,'Training Matrix'!V$6,Rec_Done,1,Rec_Exp,"&gt;"&amp;(TODAY()+WarnDays)))</f>
        <v>0</v>
      </c>
      <c r="CH27">
        <f ca="1">IF(BL27=0,0,COUNTIFS(Rec_Emp,People!$A$25,Rec_Course,'Training Matrix'!W$6,Rec_Done,1,Rec_Exp,"&gt;"&amp;(TODAY()+WarnDays)))</f>
        <v>0</v>
      </c>
      <c r="CI27">
        <f ca="1">IF(BM27=0,0,COUNTIFS(Rec_Emp,People!$A$25,Rec_Course,'Training Matrix'!X$6,Rec_Done,1,Rec_Exp,"&gt;"&amp;(TODAY()+WarnDays)))</f>
        <v>0</v>
      </c>
      <c r="CJ27">
        <f ca="1">IF(BN27=0,0,COUNTIFS(Rec_Emp,People!$A$25,Rec_Course,'Training Matrix'!Y$6,Rec_Done,1,Rec_Exp,"&gt;"&amp;(TODAY()+WarnDays)))</f>
        <v>0</v>
      </c>
      <c r="CK27">
        <f ca="1">IF(BO27=0,0,COUNTIFS(Rec_Emp,People!$A$25,Rec_Course,'Training Matrix'!Z$6,Rec_Done,1,Rec_Exp,"&gt;"&amp;(TODAY()+WarnDays)))</f>
        <v>0</v>
      </c>
      <c r="CL27">
        <f ca="1">IF(BP27=0,0,COUNTIFS(Rec_Emp,People!$A$25,Rec_Course,'Training Matrix'!AA$6,Rec_Done,1,Rec_Exp,"&gt;"&amp;(TODAY()+WarnDays)))</f>
        <v>0</v>
      </c>
      <c r="CO27">
        <f>IF(OR(E27=0,AA27&gt;0),0,COUNTIFS(Rec_Emp,People!$A$25,Rec_Course,'Training Matrix'!H$6,Rec_Result,"Fail"))</f>
        <v>0</v>
      </c>
      <c r="CP27">
        <f>IF(OR(F27=0,AB27&gt;0),0,COUNTIFS(Rec_Emp,People!$A$25,Rec_Course,'Training Matrix'!I$6,Rec_Result,"Fail"))</f>
        <v>0</v>
      </c>
      <c r="CQ27">
        <f>IF(OR(G27=0,AC27&gt;0),0,COUNTIFS(Rec_Emp,People!$A$25,Rec_Course,'Training Matrix'!J$6,Rec_Result,"Fail"))</f>
        <v>0</v>
      </c>
      <c r="CR27">
        <f>IF(OR(H27=0,AD27&gt;0),0,COUNTIFS(Rec_Emp,People!$A$25,Rec_Course,'Training Matrix'!K$6,Rec_Result,"Fail"))</f>
        <v>0</v>
      </c>
      <c r="CS27">
        <f>IF(OR(I27=0,AE27&gt;0),0,COUNTIFS(Rec_Emp,People!$A$25,Rec_Course,'Training Matrix'!L$6,Rec_Result,"Fail"))</f>
        <v>0</v>
      </c>
      <c r="CT27">
        <f>IF(OR(J27=0,AF27&gt;0),0,COUNTIFS(Rec_Emp,People!$A$25,Rec_Course,'Training Matrix'!M$6,Rec_Result,"Fail"))</f>
        <v>0</v>
      </c>
      <c r="CU27">
        <f>IF(OR(K27=0,AG27&gt;0),0,COUNTIFS(Rec_Emp,People!$A$25,Rec_Course,'Training Matrix'!N$6,Rec_Result,"Fail"))</f>
        <v>0</v>
      </c>
      <c r="CV27">
        <f>IF(OR(L27=0,AH27&gt;0),0,COUNTIFS(Rec_Emp,People!$A$25,Rec_Course,'Training Matrix'!O$6,Rec_Result,"Fail"))</f>
        <v>0</v>
      </c>
      <c r="CW27">
        <f>IF(OR(M27=0,AI27&gt;0),0,COUNTIFS(Rec_Emp,People!$A$25,Rec_Course,'Training Matrix'!P$6,Rec_Result,"Fail"))</f>
        <v>0</v>
      </c>
      <c r="CX27">
        <f>IF(OR(N27=0,AJ27&gt;0),0,COUNTIFS(Rec_Emp,People!$A$25,Rec_Course,'Training Matrix'!Q$6,Rec_Result,"Fail"))</f>
        <v>0</v>
      </c>
      <c r="CY27">
        <f>IF(OR(O27=0,AK27&gt;0),0,COUNTIFS(Rec_Emp,People!$A$25,Rec_Course,'Training Matrix'!R$6,Rec_Result,"Fail"))</f>
        <v>0</v>
      </c>
      <c r="CZ27">
        <f>IF(OR(P27=0,AL27&gt;0),0,COUNTIFS(Rec_Emp,People!$A$25,Rec_Course,'Training Matrix'!S$6,Rec_Result,"Fail"))</f>
        <v>0</v>
      </c>
      <c r="DA27">
        <f>IF(OR(Q27=0,AM27&gt;0),0,COUNTIFS(Rec_Emp,People!$A$25,Rec_Course,'Training Matrix'!T$6,Rec_Result,"Fail"))</f>
        <v>0</v>
      </c>
      <c r="DB27">
        <f>IF(OR(R27=0,AN27&gt;0),0,COUNTIFS(Rec_Emp,People!$A$25,Rec_Course,'Training Matrix'!U$6,Rec_Result,"Fail"))</f>
        <v>0</v>
      </c>
      <c r="DC27">
        <f>IF(OR(S27=0,AO27&gt;0),0,COUNTIFS(Rec_Emp,People!$A$25,Rec_Course,'Training Matrix'!V$6,Rec_Result,"Fail"))</f>
        <v>0</v>
      </c>
      <c r="DD27">
        <f>IF(OR(T27=0,AP27&gt;0),0,COUNTIFS(Rec_Emp,People!$A$25,Rec_Course,'Training Matrix'!W$6,Rec_Result,"Fail"))</f>
        <v>0</v>
      </c>
      <c r="DE27">
        <f>IF(OR(U27=0,AQ27&gt;0),0,COUNTIFS(Rec_Emp,People!$A$25,Rec_Course,'Training Matrix'!X$6,Rec_Result,"Fail"))</f>
        <v>0</v>
      </c>
      <c r="DF27">
        <f>IF(OR(V27=0,AR27&gt;0),0,COUNTIFS(Rec_Emp,People!$A$25,Rec_Course,'Training Matrix'!Y$6,Rec_Result,"Fail"))</f>
        <v>0</v>
      </c>
      <c r="DG27">
        <f>IF(OR(W27=0,AS27&gt;0),0,COUNTIFS(Rec_Emp,People!$A$25,Rec_Course,'Training Matrix'!Z$6,Rec_Result,"Fail"))</f>
        <v>0</v>
      </c>
      <c r="DH27">
        <f>IF(OR(X27=0,AT27&gt;0),0,COUNTIFS(Rec_Emp,People!$A$25,Rec_Course,'Training Matrix'!AA$6,Rec_Result,"Fail"))</f>
        <v>0</v>
      </c>
      <c r="DK27">
        <f>IF(OR(E27=0,AA27&gt;0),0,IFERROR(AVERAGEIFS(Plan_End,Plan_Role,People!$D$25,Plan_Course,'Training Matrix'!H$6,Plan_Sched,"Window"),IFERROR(AVERAGEIFS(Plan_End,Plan_Role,"All employees",Plan_Course,'Training Matrix'!H$6,Plan_Sched,"Window"),0)))</f>
        <v>0</v>
      </c>
      <c r="DL27">
        <f>IF(OR(F27=0,AB27&gt;0),0,IFERROR(AVERAGEIFS(Plan_End,Plan_Role,People!$D$25,Plan_Course,'Training Matrix'!I$6,Plan_Sched,"Window"),IFERROR(AVERAGEIFS(Plan_End,Plan_Role,"All employees",Plan_Course,'Training Matrix'!I$6,Plan_Sched,"Window"),0)))</f>
        <v>0</v>
      </c>
      <c r="DM27">
        <f>IF(OR(G27=0,AC27&gt;0),0,IFERROR(AVERAGEIFS(Plan_End,Plan_Role,People!$D$25,Plan_Course,'Training Matrix'!J$6,Plan_Sched,"Window"),IFERROR(AVERAGEIFS(Plan_End,Plan_Role,"All employees",Plan_Course,'Training Matrix'!J$6,Plan_Sched,"Window"),0)))</f>
        <v>0</v>
      </c>
      <c r="DN27">
        <f>IF(OR(H27=0,AD27&gt;0),0,IFERROR(AVERAGEIFS(Plan_End,Plan_Role,People!$D$25,Plan_Course,'Training Matrix'!K$6,Plan_Sched,"Window"),IFERROR(AVERAGEIFS(Plan_End,Plan_Role,"All employees",Plan_Course,'Training Matrix'!K$6,Plan_Sched,"Window"),0)))</f>
        <v>0</v>
      </c>
      <c r="DO27">
        <f>IF(OR(I27=0,AE27&gt;0),0,IFERROR(AVERAGEIFS(Plan_End,Plan_Role,People!$D$25,Plan_Course,'Training Matrix'!L$6,Plan_Sched,"Window"),IFERROR(AVERAGEIFS(Plan_End,Plan_Role,"All employees",Plan_Course,'Training Matrix'!L$6,Plan_Sched,"Window"),0)))</f>
        <v>0</v>
      </c>
      <c r="DP27">
        <f>IF(OR(J27=0,AF27&gt;0),0,IFERROR(AVERAGEIFS(Plan_End,Plan_Role,People!$D$25,Plan_Course,'Training Matrix'!M$6,Plan_Sched,"Window"),IFERROR(AVERAGEIFS(Plan_End,Plan_Role,"All employees",Plan_Course,'Training Matrix'!M$6,Plan_Sched,"Window"),0)))</f>
        <v>0</v>
      </c>
      <c r="DQ27">
        <f>IF(OR(K27=0,AG27&gt;0),0,IFERROR(AVERAGEIFS(Plan_End,Plan_Role,People!$D$25,Plan_Course,'Training Matrix'!N$6,Plan_Sched,"Window"),IFERROR(AVERAGEIFS(Plan_End,Plan_Role,"All employees",Plan_Course,'Training Matrix'!N$6,Plan_Sched,"Window"),0)))</f>
        <v>0</v>
      </c>
      <c r="DR27">
        <f>IF(OR(L27=0,AH27&gt;0),0,IFERROR(AVERAGEIFS(Plan_End,Plan_Role,People!$D$25,Plan_Course,'Training Matrix'!O$6,Plan_Sched,"Window"),IFERROR(AVERAGEIFS(Plan_End,Plan_Role,"All employees",Plan_Course,'Training Matrix'!O$6,Plan_Sched,"Window"),0)))</f>
        <v>0</v>
      </c>
      <c r="DS27">
        <f>IF(OR(M27=0,AI27&gt;0),0,IFERROR(AVERAGEIFS(Plan_End,Plan_Role,People!$D$25,Plan_Course,'Training Matrix'!P$6,Plan_Sched,"Window"),IFERROR(AVERAGEIFS(Plan_End,Plan_Role,"All employees",Plan_Course,'Training Matrix'!P$6,Plan_Sched,"Window"),0)))</f>
        <v>0</v>
      </c>
      <c r="DT27">
        <f>IF(OR(N27=0,AJ27&gt;0),0,IFERROR(AVERAGEIFS(Plan_End,Plan_Role,People!$D$25,Plan_Course,'Training Matrix'!Q$6,Plan_Sched,"Window"),IFERROR(AVERAGEIFS(Plan_End,Plan_Role,"All employees",Plan_Course,'Training Matrix'!Q$6,Plan_Sched,"Window"),0)))</f>
        <v>0</v>
      </c>
      <c r="DU27">
        <f>IF(OR(O27=0,AK27&gt;0),0,IFERROR(AVERAGEIFS(Plan_End,Plan_Role,People!$D$25,Plan_Course,'Training Matrix'!R$6,Plan_Sched,"Window"),IFERROR(AVERAGEIFS(Plan_End,Plan_Role,"All employees",Plan_Course,'Training Matrix'!R$6,Plan_Sched,"Window"),0)))</f>
        <v>0</v>
      </c>
      <c r="DV27">
        <f>IF(OR(P27=0,AL27&gt;0),0,IFERROR(AVERAGEIFS(Plan_End,Plan_Role,People!$D$25,Plan_Course,'Training Matrix'!S$6,Plan_Sched,"Window"),IFERROR(AVERAGEIFS(Plan_End,Plan_Role,"All employees",Plan_Course,'Training Matrix'!S$6,Plan_Sched,"Window"),0)))</f>
        <v>0</v>
      </c>
      <c r="DW27">
        <f>IF(OR(Q27=0,AM27&gt;0),0,IFERROR(AVERAGEIFS(Plan_End,Plan_Role,People!$D$25,Plan_Course,'Training Matrix'!T$6,Plan_Sched,"Window"),IFERROR(AVERAGEIFS(Plan_End,Plan_Role,"All employees",Plan_Course,'Training Matrix'!T$6,Plan_Sched,"Window"),0)))</f>
        <v>0</v>
      </c>
      <c r="DX27">
        <f>IF(OR(R27=0,AN27&gt;0),0,IFERROR(AVERAGEIFS(Plan_End,Plan_Role,People!$D$25,Plan_Course,'Training Matrix'!U$6,Plan_Sched,"Window"),IFERROR(AVERAGEIFS(Plan_End,Plan_Role,"All employees",Plan_Course,'Training Matrix'!U$6,Plan_Sched,"Window"),0)))</f>
        <v>0</v>
      </c>
      <c r="DY27">
        <f>IF(OR(S27=0,AO27&gt;0),0,IFERROR(AVERAGEIFS(Plan_End,Plan_Role,People!$D$25,Plan_Course,'Training Matrix'!V$6,Plan_Sched,"Window"),IFERROR(AVERAGEIFS(Plan_End,Plan_Role,"All employees",Plan_Course,'Training Matrix'!V$6,Plan_Sched,"Window"),0)))</f>
        <v>0</v>
      </c>
      <c r="DZ27">
        <f>IF(OR(T27=0,AP27&gt;0),0,IFERROR(AVERAGEIFS(Plan_End,Plan_Role,People!$D$25,Plan_Course,'Training Matrix'!W$6,Plan_Sched,"Window"),IFERROR(AVERAGEIFS(Plan_End,Plan_Role,"All employees",Plan_Course,'Training Matrix'!W$6,Plan_Sched,"Window"),0)))</f>
        <v>0</v>
      </c>
      <c r="EA27">
        <f>IF(OR(U27=0,AQ27&gt;0),0,IFERROR(AVERAGEIFS(Plan_End,Plan_Role,People!$D$25,Plan_Course,'Training Matrix'!X$6,Plan_Sched,"Window"),IFERROR(AVERAGEIFS(Plan_End,Plan_Role,"All employees",Plan_Course,'Training Matrix'!X$6,Plan_Sched,"Window"),0)))</f>
        <v>0</v>
      </c>
      <c r="EB27">
        <f>IF(OR(V27=0,AR27&gt;0),0,IFERROR(AVERAGEIFS(Plan_End,Plan_Role,People!$D$25,Plan_Course,'Training Matrix'!Y$6,Plan_Sched,"Window"),IFERROR(AVERAGEIFS(Plan_End,Plan_Role,"All employees",Plan_Course,'Training Matrix'!Y$6,Plan_Sched,"Window"),0)))</f>
        <v>0</v>
      </c>
      <c r="EC27">
        <f>IF(OR(W27=0,AS27&gt;0),0,IFERROR(AVERAGEIFS(Plan_End,Plan_Role,People!$D$25,Plan_Course,'Training Matrix'!Z$6,Plan_Sched,"Window"),IFERROR(AVERAGEIFS(Plan_End,Plan_Role,"All employees",Plan_Course,'Training Matrix'!Z$6,Plan_Sched,"Window"),0)))</f>
        <v>0</v>
      </c>
      <c r="ED27">
        <f>IF(OR(X27=0,AT27&gt;0),0,IFERROR(AVERAGEIFS(Plan_End,Plan_Role,People!$D$25,Plan_Course,'Training Matrix'!AA$6,Plan_Sched,"Window"),IFERROR(AVERAGEIFS(Plan_End,Plan_Role,"All employees",Plan_Course,'Training Matrix'!AA$6,Plan_Sched,"Window"),0)))</f>
        <v>0</v>
      </c>
      <c r="EG27">
        <f>IF(OR(E27=0,AA27&gt;0),0,IFERROR(AVERAGEIFS(Plan_Days,Plan_Role,People!$D$25,Plan_Course,'Training Matrix'!H$6,Plan_Sched,"Within days of hire"),IFERROR(AVERAGEIFS(Plan_Days,Plan_Role,"All employees",Plan_Course,'Training Matrix'!H$6,Plan_Sched,"Within days of hire"),0)))</f>
        <v>0</v>
      </c>
      <c r="EH27">
        <f>IF(OR(F27=0,AB27&gt;0),0,IFERROR(AVERAGEIFS(Plan_Days,Plan_Role,People!$D$25,Plan_Course,'Training Matrix'!I$6,Plan_Sched,"Within days of hire"),IFERROR(AVERAGEIFS(Plan_Days,Plan_Role,"All employees",Plan_Course,'Training Matrix'!I$6,Plan_Sched,"Within days of hire"),0)))</f>
        <v>0</v>
      </c>
      <c r="EI27">
        <f>IF(OR(G27=0,AC27&gt;0),0,IFERROR(AVERAGEIFS(Plan_Days,Plan_Role,People!$D$25,Plan_Course,'Training Matrix'!J$6,Plan_Sched,"Within days of hire"),IFERROR(AVERAGEIFS(Plan_Days,Plan_Role,"All employees",Plan_Course,'Training Matrix'!J$6,Plan_Sched,"Within days of hire"),0)))</f>
        <v>0</v>
      </c>
      <c r="EJ27">
        <f>IF(OR(H27=0,AD27&gt;0),0,IFERROR(AVERAGEIFS(Plan_Days,Plan_Role,People!$D$25,Plan_Course,'Training Matrix'!K$6,Plan_Sched,"Within days of hire"),IFERROR(AVERAGEIFS(Plan_Days,Plan_Role,"All employees",Plan_Course,'Training Matrix'!K$6,Plan_Sched,"Within days of hire"),0)))</f>
        <v>0</v>
      </c>
      <c r="EK27">
        <f>IF(OR(I27=0,AE27&gt;0),0,IFERROR(AVERAGEIFS(Plan_Days,Plan_Role,People!$D$25,Plan_Course,'Training Matrix'!L$6,Plan_Sched,"Within days of hire"),IFERROR(AVERAGEIFS(Plan_Days,Plan_Role,"All employees",Plan_Course,'Training Matrix'!L$6,Plan_Sched,"Within days of hire"),0)))</f>
        <v>0</v>
      </c>
      <c r="EL27">
        <f>IF(OR(J27=0,AF27&gt;0),0,IFERROR(AVERAGEIFS(Plan_Days,Plan_Role,People!$D$25,Plan_Course,'Training Matrix'!M$6,Plan_Sched,"Within days of hire"),IFERROR(AVERAGEIFS(Plan_Days,Plan_Role,"All employees",Plan_Course,'Training Matrix'!M$6,Plan_Sched,"Within days of hire"),0)))</f>
        <v>0</v>
      </c>
      <c r="EM27">
        <f>IF(OR(K27=0,AG27&gt;0),0,IFERROR(AVERAGEIFS(Plan_Days,Plan_Role,People!$D$25,Plan_Course,'Training Matrix'!N$6,Plan_Sched,"Within days of hire"),IFERROR(AVERAGEIFS(Plan_Days,Plan_Role,"All employees",Plan_Course,'Training Matrix'!N$6,Plan_Sched,"Within days of hire"),0)))</f>
        <v>0</v>
      </c>
      <c r="EN27">
        <f>IF(OR(L27=0,AH27&gt;0),0,IFERROR(AVERAGEIFS(Plan_Days,Plan_Role,People!$D$25,Plan_Course,'Training Matrix'!O$6,Plan_Sched,"Within days of hire"),IFERROR(AVERAGEIFS(Plan_Days,Plan_Role,"All employees",Plan_Course,'Training Matrix'!O$6,Plan_Sched,"Within days of hire"),0)))</f>
        <v>0</v>
      </c>
      <c r="EO27">
        <f>IF(OR(M27=0,AI27&gt;0),0,IFERROR(AVERAGEIFS(Plan_Days,Plan_Role,People!$D$25,Plan_Course,'Training Matrix'!P$6,Plan_Sched,"Within days of hire"),IFERROR(AVERAGEIFS(Plan_Days,Plan_Role,"All employees",Plan_Course,'Training Matrix'!P$6,Plan_Sched,"Within days of hire"),0)))</f>
        <v>0</v>
      </c>
      <c r="EP27">
        <f>IF(OR(N27=0,AJ27&gt;0),0,IFERROR(AVERAGEIFS(Plan_Days,Plan_Role,People!$D$25,Plan_Course,'Training Matrix'!Q$6,Plan_Sched,"Within days of hire"),IFERROR(AVERAGEIFS(Plan_Days,Plan_Role,"All employees",Plan_Course,'Training Matrix'!Q$6,Plan_Sched,"Within days of hire"),0)))</f>
        <v>0</v>
      </c>
      <c r="EQ27">
        <f>IF(OR(O27=0,AK27&gt;0),0,IFERROR(AVERAGEIFS(Plan_Days,Plan_Role,People!$D$25,Plan_Course,'Training Matrix'!R$6,Plan_Sched,"Within days of hire"),IFERROR(AVERAGEIFS(Plan_Days,Plan_Role,"All employees",Plan_Course,'Training Matrix'!R$6,Plan_Sched,"Within days of hire"),0)))</f>
        <v>0</v>
      </c>
      <c r="ER27">
        <f>IF(OR(P27=0,AL27&gt;0),0,IFERROR(AVERAGEIFS(Plan_Days,Plan_Role,People!$D$25,Plan_Course,'Training Matrix'!S$6,Plan_Sched,"Within days of hire"),IFERROR(AVERAGEIFS(Plan_Days,Plan_Role,"All employees",Plan_Course,'Training Matrix'!S$6,Plan_Sched,"Within days of hire"),0)))</f>
        <v>0</v>
      </c>
      <c r="ES27">
        <f>IF(OR(Q27=0,AM27&gt;0),0,IFERROR(AVERAGEIFS(Plan_Days,Plan_Role,People!$D$25,Plan_Course,'Training Matrix'!T$6,Plan_Sched,"Within days of hire"),IFERROR(AVERAGEIFS(Plan_Days,Plan_Role,"All employees",Plan_Course,'Training Matrix'!T$6,Plan_Sched,"Within days of hire"),0)))</f>
        <v>0</v>
      </c>
      <c r="ET27">
        <f>IF(OR(R27=0,AN27&gt;0),0,IFERROR(AVERAGEIFS(Plan_Days,Plan_Role,People!$D$25,Plan_Course,'Training Matrix'!U$6,Plan_Sched,"Within days of hire"),IFERROR(AVERAGEIFS(Plan_Days,Plan_Role,"All employees",Plan_Course,'Training Matrix'!U$6,Plan_Sched,"Within days of hire"),0)))</f>
        <v>0</v>
      </c>
      <c r="EU27">
        <f>IF(OR(S27=0,AO27&gt;0),0,IFERROR(AVERAGEIFS(Plan_Days,Plan_Role,People!$D$25,Plan_Course,'Training Matrix'!V$6,Plan_Sched,"Within days of hire"),IFERROR(AVERAGEIFS(Plan_Days,Plan_Role,"All employees",Plan_Course,'Training Matrix'!V$6,Plan_Sched,"Within days of hire"),0)))</f>
        <v>0</v>
      </c>
      <c r="EV27">
        <f>IF(OR(T27=0,AP27&gt;0),0,IFERROR(AVERAGEIFS(Plan_Days,Plan_Role,People!$D$25,Plan_Course,'Training Matrix'!W$6,Plan_Sched,"Within days of hire"),IFERROR(AVERAGEIFS(Plan_Days,Plan_Role,"All employees",Plan_Course,'Training Matrix'!W$6,Plan_Sched,"Within days of hire"),0)))</f>
        <v>0</v>
      </c>
      <c r="EW27">
        <f>IF(OR(U27=0,AQ27&gt;0),0,IFERROR(AVERAGEIFS(Plan_Days,Plan_Role,People!$D$25,Plan_Course,'Training Matrix'!X$6,Plan_Sched,"Within days of hire"),IFERROR(AVERAGEIFS(Plan_Days,Plan_Role,"All employees",Plan_Course,'Training Matrix'!X$6,Plan_Sched,"Within days of hire"),0)))</f>
        <v>0</v>
      </c>
      <c r="EX27">
        <f>IF(OR(V27=0,AR27&gt;0),0,IFERROR(AVERAGEIFS(Plan_Days,Plan_Role,People!$D$25,Plan_Course,'Training Matrix'!Y$6,Plan_Sched,"Within days of hire"),IFERROR(AVERAGEIFS(Plan_Days,Plan_Role,"All employees",Plan_Course,'Training Matrix'!Y$6,Plan_Sched,"Within days of hire"),0)))</f>
        <v>0</v>
      </c>
      <c r="EY27">
        <f>IF(OR(W27=0,AS27&gt;0),0,IFERROR(AVERAGEIFS(Plan_Days,Plan_Role,People!$D$25,Plan_Course,'Training Matrix'!Z$6,Plan_Sched,"Within days of hire"),IFERROR(AVERAGEIFS(Plan_Days,Plan_Role,"All employees",Plan_Course,'Training Matrix'!Z$6,Plan_Sched,"Within days of hire"),0)))</f>
        <v>0</v>
      </c>
      <c r="EZ27">
        <f>IF(OR(X27=0,AT27&gt;0),0,IFERROR(AVERAGEIFS(Plan_Days,Plan_Role,People!$D$25,Plan_Course,'Training Matrix'!AA$6,Plan_Sched,"Within days of hire"),IFERROR(AVERAGEIFS(Plan_Days,Plan_Role,"All employees",Plan_Course,'Training Matrix'!AA$6,Plan_Sched,"Within days of hire"),0)))</f>
        <v>0</v>
      </c>
      <c r="FC27">
        <f>IF(OR(E27=0,AA27&gt;0),0,MAX(IF(AND(People!$F$25&lt;&gt;"",DK27&lt;People!$F$25),0,DK27),IF(AND(People!$F$25&lt;&gt;"",EG27&gt;0),People!$F$25+EG27,0)))</f>
        <v>0</v>
      </c>
      <c r="FD27">
        <f>IF(OR(F27=0,AB27&gt;0),0,MAX(IF(AND(People!$F$25&lt;&gt;"",DL27&lt;People!$F$25),0,DL27),IF(AND(People!$F$25&lt;&gt;"",EH27&gt;0),People!$F$25+EH27,0)))</f>
        <v>0</v>
      </c>
      <c r="FE27">
        <f>IF(OR(G27=0,AC27&gt;0),0,MAX(IF(AND(People!$F$25&lt;&gt;"",DM27&lt;People!$F$25),0,DM27),IF(AND(People!$F$25&lt;&gt;"",EI27&gt;0),People!$F$25+EI27,0)))</f>
        <v>0</v>
      </c>
      <c r="FF27">
        <f>IF(OR(H27=0,AD27&gt;0),0,MAX(IF(AND(People!$F$25&lt;&gt;"",DN27&lt;People!$F$25),0,DN27),IF(AND(People!$F$25&lt;&gt;"",EJ27&gt;0),People!$F$25+EJ27,0)))</f>
        <v>0</v>
      </c>
      <c r="FG27">
        <f>IF(OR(I27=0,AE27&gt;0),0,MAX(IF(AND(People!$F$25&lt;&gt;"",DO27&lt;People!$F$25),0,DO27),IF(AND(People!$F$25&lt;&gt;"",EK27&gt;0),People!$F$25+EK27,0)))</f>
        <v>0</v>
      </c>
      <c r="FH27">
        <f>IF(OR(J27=0,AF27&gt;0),0,MAX(IF(AND(People!$F$25&lt;&gt;"",DP27&lt;People!$F$25),0,DP27),IF(AND(People!$F$25&lt;&gt;"",EL27&gt;0),People!$F$25+EL27,0)))</f>
        <v>0</v>
      </c>
      <c r="FI27">
        <f>IF(OR(K27=0,AG27&gt;0),0,MAX(IF(AND(People!$F$25&lt;&gt;"",DQ27&lt;People!$F$25),0,DQ27),IF(AND(People!$F$25&lt;&gt;"",EM27&gt;0),People!$F$25+EM27,0)))</f>
        <v>0</v>
      </c>
      <c r="FJ27">
        <f>IF(OR(L27=0,AH27&gt;0),0,MAX(IF(AND(People!$F$25&lt;&gt;"",DR27&lt;People!$F$25),0,DR27),IF(AND(People!$F$25&lt;&gt;"",EN27&gt;0),People!$F$25+EN27,0)))</f>
        <v>0</v>
      </c>
      <c r="FK27">
        <f>IF(OR(M27=0,AI27&gt;0),0,MAX(IF(AND(People!$F$25&lt;&gt;"",DS27&lt;People!$F$25),0,DS27),IF(AND(People!$F$25&lt;&gt;"",EO27&gt;0),People!$F$25+EO27,0)))</f>
        <v>0</v>
      </c>
      <c r="FL27">
        <f>IF(OR(N27=0,AJ27&gt;0),0,MAX(IF(AND(People!$F$25&lt;&gt;"",DT27&lt;People!$F$25),0,DT27),IF(AND(People!$F$25&lt;&gt;"",EP27&gt;0),People!$F$25+EP27,0)))</f>
        <v>0</v>
      </c>
      <c r="FM27">
        <f>IF(OR(O27=0,AK27&gt;0),0,MAX(IF(AND(People!$F$25&lt;&gt;"",DU27&lt;People!$F$25),0,DU27),IF(AND(People!$F$25&lt;&gt;"",EQ27&gt;0),People!$F$25+EQ27,0)))</f>
        <v>0</v>
      </c>
      <c r="FN27">
        <f>IF(OR(P27=0,AL27&gt;0),0,MAX(IF(AND(People!$F$25&lt;&gt;"",DV27&lt;People!$F$25),0,DV27),IF(AND(People!$F$25&lt;&gt;"",ER27&gt;0),People!$F$25+ER27,0)))</f>
        <v>0</v>
      </c>
      <c r="FO27">
        <f>IF(OR(Q27=0,AM27&gt;0),0,MAX(IF(AND(People!$F$25&lt;&gt;"",DW27&lt;People!$F$25),0,DW27),IF(AND(People!$F$25&lt;&gt;"",ES27&gt;0),People!$F$25+ES27,0)))</f>
        <v>0</v>
      </c>
      <c r="FP27">
        <f>IF(OR(R27=0,AN27&gt;0),0,MAX(IF(AND(People!$F$25&lt;&gt;"",DX27&lt;People!$F$25),0,DX27),IF(AND(People!$F$25&lt;&gt;"",ET27&gt;0),People!$F$25+ET27,0)))</f>
        <v>0</v>
      </c>
      <c r="FQ27">
        <f>IF(OR(S27=0,AO27&gt;0),0,MAX(IF(AND(People!$F$25&lt;&gt;"",DY27&lt;People!$F$25),0,DY27),IF(AND(People!$F$25&lt;&gt;"",EU27&gt;0),People!$F$25+EU27,0)))</f>
        <v>0</v>
      </c>
      <c r="FR27">
        <f>IF(OR(T27=0,AP27&gt;0),0,MAX(IF(AND(People!$F$25&lt;&gt;"",DZ27&lt;People!$F$25),0,DZ27),IF(AND(People!$F$25&lt;&gt;"",EV27&gt;0),People!$F$25+EV27,0)))</f>
        <v>0</v>
      </c>
      <c r="FS27">
        <f>IF(OR(U27=0,AQ27&gt;0),0,MAX(IF(AND(People!$F$25&lt;&gt;"",EA27&lt;People!$F$25),0,EA27),IF(AND(People!$F$25&lt;&gt;"",EW27&gt;0),People!$F$25+EW27,0)))</f>
        <v>0</v>
      </c>
      <c r="FT27">
        <f>IF(OR(V27=0,AR27&gt;0),0,MAX(IF(AND(People!$F$25&lt;&gt;"",EB27&lt;People!$F$25),0,EB27),IF(AND(People!$F$25&lt;&gt;"",EX27&gt;0),People!$F$25+EX27,0)))</f>
        <v>0</v>
      </c>
      <c r="FU27">
        <f>IF(OR(W27=0,AS27&gt;0),0,MAX(IF(AND(People!$F$25&lt;&gt;"",EC27&lt;People!$F$25),0,EC27),IF(AND(People!$F$25&lt;&gt;"",EY27&gt;0),People!$F$25+EY27,0)))</f>
        <v>0</v>
      </c>
      <c r="FV27">
        <f>IF(OR(X27=0,AT27&gt;0),0,MAX(IF(AND(People!$F$25&lt;&gt;"",ED27&lt;People!$F$25),0,ED27),IF(AND(People!$F$25&lt;&gt;"",EZ27&gt;0),People!$F$25+EZ27,0)))</f>
        <v>0</v>
      </c>
    </row>
    <row r="28" spans="5:178" x14ac:dyDescent="0.3">
      <c r="E28">
        <f>IF(OR(People!$A$26="",'Training Matrix'!H$6=""),0,COUNTIFS(Plan_Role,People!$D$26,Plan_Course,'Training Matrix'!H$6)+COUNTIFS(Plan_Role,"All employees",Plan_Course,'Training Matrix'!H$6))</f>
        <v>0</v>
      </c>
      <c r="F28">
        <f>IF(OR(People!$A$26="",'Training Matrix'!I$6=""),0,COUNTIFS(Plan_Role,People!$D$26,Plan_Course,'Training Matrix'!I$6)+COUNTIFS(Plan_Role,"All employees",Plan_Course,'Training Matrix'!I$6))</f>
        <v>0</v>
      </c>
      <c r="G28">
        <f>IF(OR(People!$A$26="",'Training Matrix'!J$6=""),0,COUNTIFS(Plan_Role,People!$D$26,Plan_Course,'Training Matrix'!J$6)+COUNTIFS(Plan_Role,"All employees",Plan_Course,'Training Matrix'!J$6))</f>
        <v>0</v>
      </c>
      <c r="H28">
        <f>IF(OR(People!$A$26="",'Training Matrix'!K$6=""),0,COUNTIFS(Plan_Role,People!$D$26,Plan_Course,'Training Matrix'!K$6)+COUNTIFS(Plan_Role,"All employees",Plan_Course,'Training Matrix'!K$6))</f>
        <v>0</v>
      </c>
      <c r="I28">
        <f>IF(OR(People!$A$26="",'Training Matrix'!L$6=""),0,COUNTIFS(Plan_Role,People!$D$26,Plan_Course,'Training Matrix'!L$6)+COUNTIFS(Plan_Role,"All employees",Plan_Course,'Training Matrix'!L$6))</f>
        <v>0</v>
      </c>
      <c r="J28">
        <f>IF(OR(People!$A$26="",'Training Matrix'!M$6=""),0,COUNTIFS(Plan_Role,People!$D$26,Plan_Course,'Training Matrix'!M$6)+COUNTIFS(Plan_Role,"All employees",Plan_Course,'Training Matrix'!M$6))</f>
        <v>0</v>
      </c>
      <c r="K28">
        <f>IF(OR(People!$A$26="",'Training Matrix'!N$6=""),0,COUNTIFS(Plan_Role,People!$D$26,Plan_Course,'Training Matrix'!N$6)+COUNTIFS(Plan_Role,"All employees",Plan_Course,'Training Matrix'!N$6))</f>
        <v>0</v>
      </c>
      <c r="L28">
        <f>IF(OR(People!$A$26="",'Training Matrix'!O$6=""),0,COUNTIFS(Plan_Role,People!$D$26,Plan_Course,'Training Matrix'!O$6)+COUNTIFS(Plan_Role,"All employees",Plan_Course,'Training Matrix'!O$6))</f>
        <v>0</v>
      </c>
      <c r="M28">
        <f>IF(OR(People!$A$26="",'Training Matrix'!P$6=""),0,COUNTIFS(Plan_Role,People!$D$26,Plan_Course,'Training Matrix'!P$6)+COUNTIFS(Plan_Role,"All employees",Plan_Course,'Training Matrix'!P$6))</f>
        <v>0</v>
      </c>
      <c r="N28">
        <f>IF(OR(People!$A$26="",'Training Matrix'!Q$6=""),0,COUNTIFS(Plan_Role,People!$D$26,Plan_Course,'Training Matrix'!Q$6)+COUNTIFS(Plan_Role,"All employees",Plan_Course,'Training Matrix'!Q$6))</f>
        <v>0</v>
      </c>
      <c r="O28">
        <f>IF(OR(People!$A$26="",'Training Matrix'!R$6=""),0,COUNTIFS(Plan_Role,People!$D$26,Plan_Course,'Training Matrix'!R$6)+COUNTIFS(Plan_Role,"All employees",Plan_Course,'Training Matrix'!R$6))</f>
        <v>0</v>
      </c>
      <c r="P28">
        <f>IF(OR(People!$A$26="",'Training Matrix'!S$6=""),0,COUNTIFS(Plan_Role,People!$D$26,Plan_Course,'Training Matrix'!S$6)+COUNTIFS(Plan_Role,"All employees",Plan_Course,'Training Matrix'!S$6))</f>
        <v>0</v>
      </c>
      <c r="Q28">
        <f>IF(OR(People!$A$26="",'Training Matrix'!T$6=""),0,COUNTIFS(Plan_Role,People!$D$26,Plan_Course,'Training Matrix'!T$6)+COUNTIFS(Plan_Role,"All employees",Plan_Course,'Training Matrix'!T$6))</f>
        <v>0</v>
      </c>
      <c r="R28">
        <f>IF(OR(People!$A$26="",'Training Matrix'!U$6=""),0,COUNTIFS(Plan_Role,People!$D$26,Plan_Course,'Training Matrix'!U$6)+COUNTIFS(Plan_Role,"All employees",Plan_Course,'Training Matrix'!U$6))</f>
        <v>0</v>
      </c>
      <c r="S28">
        <f>IF(OR(People!$A$26="",'Training Matrix'!V$6=""),0,COUNTIFS(Plan_Role,People!$D$26,Plan_Course,'Training Matrix'!V$6)+COUNTIFS(Plan_Role,"All employees",Plan_Course,'Training Matrix'!V$6))</f>
        <v>0</v>
      </c>
      <c r="T28">
        <f>IF(OR(People!$A$26="",'Training Matrix'!W$6=""),0,COUNTIFS(Plan_Role,People!$D$26,Plan_Course,'Training Matrix'!W$6)+COUNTIFS(Plan_Role,"All employees",Plan_Course,'Training Matrix'!W$6))</f>
        <v>0</v>
      </c>
      <c r="U28">
        <f>IF(OR(People!$A$26="",'Training Matrix'!X$6=""),0,COUNTIFS(Plan_Role,People!$D$26,Plan_Course,'Training Matrix'!X$6)+COUNTIFS(Plan_Role,"All employees",Plan_Course,'Training Matrix'!X$6))</f>
        <v>0</v>
      </c>
      <c r="V28">
        <f>IF(OR(People!$A$26="",'Training Matrix'!Y$6=""),0,COUNTIFS(Plan_Role,People!$D$26,Plan_Course,'Training Matrix'!Y$6)+COUNTIFS(Plan_Role,"All employees",Plan_Course,'Training Matrix'!Y$6))</f>
        <v>0</v>
      </c>
      <c r="W28">
        <f>IF(OR(People!$A$26="",'Training Matrix'!Z$6=""),0,COUNTIFS(Plan_Role,People!$D$26,Plan_Course,'Training Matrix'!Z$6)+COUNTIFS(Plan_Role,"All employees",Plan_Course,'Training Matrix'!Z$6))</f>
        <v>0</v>
      </c>
      <c r="X28">
        <f>IF(OR(People!$A$26="",'Training Matrix'!AA$6=""),0,COUNTIFS(Plan_Role,People!$D$26,Plan_Course,'Training Matrix'!AA$6)+COUNTIFS(Plan_Role,"All employees",Plan_Course,'Training Matrix'!AA$6))</f>
        <v>0</v>
      </c>
      <c r="AA28">
        <f>IF(E28=0,0,COUNTIFS(Rec_Emp,People!$A$26,Rec_Course,'Training Matrix'!H$6,Rec_Done,1))</f>
        <v>0</v>
      </c>
      <c r="AB28">
        <f>IF(F28=0,0,COUNTIFS(Rec_Emp,People!$A$26,Rec_Course,'Training Matrix'!I$6,Rec_Done,1))</f>
        <v>0</v>
      </c>
      <c r="AC28">
        <f>IF(G28=0,0,COUNTIFS(Rec_Emp,People!$A$26,Rec_Course,'Training Matrix'!J$6,Rec_Done,1))</f>
        <v>0</v>
      </c>
      <c r="AD28">
        <f>IF(H28=0,0,COUNTIFS(Rec_Emp,People!$A$26,Rec_Course,'Training Matrix'!K$6,Rec_Done,1))</f>
        <v>0</v>
      </c>
      <c r="AE28">
        <f>IF(I28=0,0,COUNTIFS(Rec_Emp,People!$A$26,Rec_Course,'Training Matrix'!L$6,Rec_Done,1))</f>
        <v>0</v>
      </c>
      <c r="AF28">
        <f>IF(J28=0,0,COUNTIFS(Rec_Emp,People!$A$26,Rec_Course,'Training Matrix'!M$6,Rec_Done,1))</f>
        <v>0</v>
      </c>
      <c r="AG28">
        <f>IF(K28=0,0,COUNTIFS(Rec_Emp,People!$A$26,Rec_Course,'Training Matrix'!N$6,Rec_Done,1))</f>
        <v>0</v>
      </c>
      <c r="AH28">
        <f>IF(L28=0,0,COUNTIFS(Rec_Emp,People!$A$26,Rec_Course,'Training Matrix'!O$6,Rec_Done,1))</f>
        <v>0</v>
      </c>
      <c r="AI28">
        <f>IF(M28=0,0,COUNTIFS(Rec_Emp,People!$A$26,Rec_Course,'Training Matrix'!P$6,Rec_Done,1))</f>
        <v>0</v>
      </c>
      <c r="AJ28">
        <f>IF(N28=0,0,COUNTIFS(Rec_Emp,People!$A$26,Rec_Course,'Training Matrix'!Q$6,Rec_Done,1))</f>
        <v>0</v>
      </c>
      <c r="AK28">
        <f>IF(O28=0,0,COUNTIFS(Rec_Emp,People!$A$26,Rec_Course,'Training Matrix'!R$6,Rec_Done,1))</f>
        <v>0</v>
      </c>
      <c r="AL28">
        <f>IF(P28=0,0,COUNTIFS(Rec_Emp,People!$A$26,Rec_Course,'Training Matrix'!S$6,Rec_Done,1))</f>
        <v>0</v>
      </c>
      <c r="AM28">
        <f>IF(Q28=0,0,COUNTIFS(Rec_Emp,People!$A$26,Rec_Course,'Training Matrix'!T$6,Rec_Done,1))</f>
        <v>0</v>
      </c>
      <c r="AN28">
        <f>IF(R28=0,0,COUNTIFS(Rec_Emp,People!$A$26,Rec_Course,'Training Matrix'!U$6,Rec_Done,1))</f>
        <v>0</v>
      </c>
      <c r="AO28">
        <f>IF(S28=0,0,COUNTIFS(Rec_Emp,People!$A$26,Rec_Course,'Training Matrix'!V$6,Rec_Done,1))</f>
        <v>0</v>
      </c>
      <c r="AP28">
        <f>IF(T28=0,0,COUNTIFS(Rec_Emp,People!$A$26,Rec_Course,'Training Matrix'!W$6,Rec_Done,1))</f>
        <v>0</v>
      </c>
      <c r="AQ28">
        <f>IF(U28=0,0,COUNTIFS(Rec_Emp,People!$A$26,Rec_Course,'Training Matrix'!X$6,Rec_Done,1))</f>
        <v>0</v>
      </c>
      <c r="AR28">
        <f>IF(V28=0,0,COUNTIFS(Rec_Emp,People!$A$26,Rec_Course,'Training Matrix'!Y$6,Rec_Done,1))</f>
        <v>0</v>
      </c>
      <c r="AS28">
        <f>IF(W28=0,0,COUNTIFS(Rec_Emp,People!$A$26,Rec_Course,'Training Matrix'!Z$6,Rec_Done,1))</f>
        <v>0</v>
      </c>
      <c r="AT28">
        <f>IF(X28=0,0,COUNTIFS(Rec_Emp,People!$A$26,Rec_Course,'Training Matrix'!AA$6,Rec_Done,1))</f>
        <v>0</v>
      </c>
      <c r="AW28">
        <f ca="1">IF(AA28=0,0,COUNTIFS(Rec_Emp,People!$A$26,Rec_Course,'Training Matrix'!H$6,Rec_Done,1,Rec_Exp,"&gt;="&amp;TODAY()))</f>
        <v>0</v>
      </c>
      <c r="AX28">
        <f ca="1">IF(AB28=0,0,COUNTIFS(Rec_Emp,People!$A$26,Rec_Course,'Training Matrix'!I$6,Rec_Done,1,Rec_Exp,"&gt;="&amp;TODAY()))</f>
        <v>0</v>
      </c>
      <c r="AY28">
        <f ca="1">IF(AC28=0,0,COUNTIFS(Rec_Emp,People!$A$26,Rec_Course,'Training Matrix'!J$6,Rec_Done,1,Rec_Exp,"&gt;="&amp;TODAY()))</f>
        <v>0</v>
      </c>
      <c r="AZ28">
        <f ca="1">IF(AD28=0,0,COUNTIFS(Rec_Emp,People!$A$26,Rec_Course,'Training Matrix'!K$6,Rec_Done,1,Rec_Exp,"&gt;="&amp;TODAY()))</f>
        <v>0</v>
      </c>
      <c r="BA28">
        <f ca="1">IF(AE28=0,0,COUNTIFS(Rec_Emp,People!$A$26,Rec_Course,'Training Matrix'!L$6,Rec_Done,1,Rec_Exp,"&gt;="&amp;TODAY()))</f>
        <v>0</v>
      </c>
      <c r="BB28">
        <f ca="1">IF(AF28=0,0,COUNTIFS(Rec_Emp,People!$A$26,Rec_Course,'Training Matrix'!M$6,Rec_Done,1,Rec_Exp,"&gt;="&amp;TODAY()))</f>
        <v>0</v>
      </c>
      <c r="BC28">
        <f ca="1">IF(AG28=0,0,COUNTIFS(Rec_Emp,People!$A$26,Rec_Course,'Training Matrix'!N$6,Rec_Done,1,Rec_Exp,"&gt;="&amp;TODAY()))</f>
        <v>0</v>
      </c>
      <c r="BD28">
        <f ca="1">IF(AH28=0,0,COUNTIFS(Rec_Emp,People!$A$26,Rec_Course,'Training Matrix'!O$6,Rec_Done,1,Rec_Exp,"&gt;="&amp;TODAY()))</f>
        <v>0</v>
      </c>
      <c r="BE28">
        <f ca="1">IF(AI28=0,0,COUNTIFS(Rec_Emp,People!$A$26,Rec_Course,'Training Matrix'!P$6,Rec_Done,1,Rec_Exp,"&gt;="&amp;TODAY()))</f>
        <v>0</v>
      </c>
      <c r="BF28">
        <f ca="1">IF(AJ28=0,0,COUNTIFS(Rec_Emp,People!$A$26,Rec_Course,'Training Matrix'!Q$6,Rec_Done,1,Rec_Exp,"&gt;="&amp;TODAY()))</f>
        <v>0</v>
      </c>
      <c r="BG28">
        <f ca="1">IF(AK28=0,0,COUNTIFS(Rec_Emp,People!$A$26,Rec_Course,'Training Matrix'!R$6,Rec_Done,1,Rec_Exp,"&gt;="&amp;TODAY()))</f>
        <v>0</v>
      </c>
      <c r="BH28">
        <f ca="1">IF(AL28=0,0,COUNTIFS(Rec_Emp,People!$A$26,Rec_Course,'Training Matrix'!S$6,Rec_Done,1,Rec_Exp,"&gt;="&amp;TODAY()))</f>
        <v>0</v>
      </c>
      <c r="BI28">
        <f ca="1">IF(AM28=0,0,COUNTIFS(Rec_Emp,People!$A$26,Rec_Course,'Training Matrix'!T$6,Rec_Done,1,Rec_Exp,"&gt;="&amp;TODAY()))</f>
        <v>0</v>
      </c>
      <c r="BJ28">
        <f ca="1">IF(AN28=0,0,COUNTIFS(Rec_Emp,People!$A$26,Rec_Course,'Training Matrix'!U$6,Rec_Done,1,Rec_Exp,"&gt;="&amp;TODAY()))</f>
        <v>0</v>
      </c>
      <c r="BK28">
        <f ca="1">IF(AO28=0,0,COUNTIFS(Rec_Emp,People!$A$26,Rec_Course,'Training Matrix'!V$6,Rec_Done,1,Rec_Exp,"&gt;="&amp;TODAY()))</f>
        <v>0</v>
      </c>
      <c r="BL28">
        <f ca="1">IF(AP28=0,0,COUNTIFS(Rec_Emp,People!$A$26,Rec_Course,'Training Matrix'!W$6,Rec_Done,1,Rec_Exp,"&gt;="&amp;TODAY()))</f>
        <v>0</v>
      </c>
      <c r="BM28">
        <f ca="1">IF(AQ28=0,0,COUNTIFS(Rec_Emp,People!$A$26,Rec_Course,'Training Matrix'!X$6,Rec_Done,1,Rec_Exp,"&gt;="&amp;TODAY()))</f>
        <v>0</v>
      </c>
      <c r="BN28">
        <f ca="1">IF(AR28=0,0,COUNTIFS(Rec_Emp,People!$A$26,Rec_Course,'Training Matrix'!Y$6,Rec_Done,1,Rec_Exp,"&gt;="&amp;TODAY()))</f>
        <v>0</v>
      </c>
      <c r="BO28">
        <f ca="1">IF(AS28=0,0,COUNTIFS(Rec_Emp,People!$A$26,Rec_Course,'Training Matrix'!Z$6,Rec_Done,1,Rec_Exp,"&gt;="&amp;TODAY()))</f>
        <v>0</v>
      </c>
      <c r="BP28">
        <f ca="1">IF(AT28=0,0,COUNTIFS(Rec_Emp,People!$A$26,Rec_Course,'Training Matrix'!AA$6,Rec_Done,1,Rec_Exp,"&gt;="&amp;TODAY()))</f>
        <v>0</v>
      </c>
      <c r="BS28">
        <f ca="1">IF(AW28=0,0,COUNTIFS(Rec_Emp,People!$A$26,Rec_Course,'Training Matrix'!H$6,Rec_Done,1,Rec_Exp,"&gt;"&amp;(TODAY()+WarnDays)))</f>
        <v>0</v>
      </c>
      <c r="BT28">
        <f ca="1">IF(AX28=0,0,COUNTIFS(Rec_Emp,People!$A$26,Rec_Course,'Training Matrix'!I$6,Rec_Done,1,Rec_Exp,"&gt;"&amp;(TODAY()+WarnDays)))</f>
        <v>0</v>
      </c>
      <c r="BU28">
        <f ca="1">IF(AY28=0,0,COUNTIFS(Rec_Emp,People!$A$26,Rec_Course,'Training Matrix'!J$6,Rec_Done,1,Rec_Exp,"&gt;"&amp;(TODAY()+WarnDays)))</f>
        <v>0</v>
      </c>
      <c r="BV28">
        <f ca="1">IF(AZ28=0,0,COUNTIFS(Rec_Emp,People!$A$26,Rec_Course,'Training Matrix'!K$6,Rec_Done,1,Rec_Exp,"&gt;"&amp;(TODAY()+WarnDays)))</f>
        <v>0</v>
      </c>
      <c r="BW28">
        <f ca="1">IF(BA28=0,0,COUNTIFS(Rec_Emp,People!$A$26,Rec_Course,'Training Matrix'!L$6,Rec_Done,1,Rec_Exp,"&gt;"&amp;(TODAY()+WarnDays)))</f>
        <v>0</v>
      </c>
      <c r="BX28">
        <f ca="1">IF(BB28=0,0,COUNTIFS(Rec_Emp,People!$A$26,Rec_Course,'Training Matrix'!M$6,Rec_Done,1,Rec_Exp,"&gt;"&amp;(TODAY()+WarnDays)))</f>
        <v>0</v>
      </c>
      <c r="BY28">
        <f ca="1">IF(BC28=0,0,COUNTIFS(Rec_Emp,People!$A$26,Rec_Course,'Training Matrix'!N$6,Rec_Done,1,Rec_Exp,"&gt;"&amp;(TODAY()+WarnDays)))</f>
        <v>0</v>
      </c>
      <c r="BZ28">
        <f ca="1">IF(BD28=0,0,COUNTIFS(Rec_Emp,People!$A$26,Rec_Course,'Training Matrix'!O$6,Rec_Done,1,Rec_Exp,"&gt;"&amp;(TODAY()+WarnDays)))</f>
        <v>0</v>
      </c>
      <c r="CA28">
        <f ca="1">IF(BE28=0,0,COUNTIFS(Rec_Emp,People!$A$26,Rec_Course,'Training Matrix'!P$6,Rec_Done,1,Rec_Exp,"&gt;"&amp;(TODAY()+WarnDays)))</f>
        <v>0</v>
      </c>
      <c r="CB28">
        <f ca="1">IF(BF28=0,0,COUNTIFS(Rec_Emp,People!$A$26,Rec_Course,'Training Matrix'!Q$6,Rec_Done,1,Rec_Exp,"&gt;"&amp;(TODAY()+WarnDays)))</f>
        <v>0</v>
      </c>
      <c r="CC28">
        <f ca="1">IF(BG28=0,0,COUNTIFS(Rec_Emp,People!$A$26,Rec_Course,'Training Matrix'!R$6,Rec_Done,1,Rec_Exp,"&gt;"&amp;(TODAY()+WarnDays)))</f>
        <v>0</v>
      </c>
      <c r="CD28">
        <f ca="1">IF(BH28=0,0,COUNTIFS(Rec_Emp,People!$A$26,Rec_Course,'Training Matrix'!S$6,Rec_Done,1,Rec_Exp,"&gt;"&amp;(TODAY()+WarnDays)))</f>
        <v>0</v>
      </c>
      <c r="CE28">
        <f ca="1">IF(BI28=0,0,COUNTIFS(Rec_Emp,People!$A$26,Rec_Course,'Training Matrix'!T$6,Rec_Done,1,Rec_Exp,"&gt;"&amp;(TODAY()+WarnDays)))</f>
        <v>0</v>
      </c>
      <c r="CF28">
        <f ca="1">IF(BJ28=0,0,COUNTIFS(Rec_Emp,People!$A$26,Rec_Course,'Training Matrix'!U$6,Rec_Done,1,Rec_Exp,"&gt;"&amp;(TODAY()+WarnDays)))</f>
        <v>0</v>
      </c>
      <c r="CG28">
        <f ca="1">IF(BK28=0,0,COUNTIFS(Rec_Emp,People!$A$26,Rec_Course,'Training Matrix'!V$6,Rec_Done,1,Rec_Exp,"&gt;"&amp;(TODAY()+WarnDays)))</f>
        <v>0</v>
      </c>
      <c r="CH28">
        <f ca="1">IF(BL28=0,0,COUNTIFS(Rec_Emp,People!$A$26,Rec_Course,'Training Matrix'!W$6,Rec_Done,1,Rec_Exp,"&gt;"&amp;(TODAY()+WarnDays)))</f>
        <v>0</v>
      </c>
      <c r="CI28">
        <f ca="1">IF(BM28=0,0,COUNTIFS(Rec_Emp,People!$A$26,Rec_Course,'Training Matrix'!X$6,Rec_Done,1,Rec_Exp,"&gt;"&amp;(TODAY()+WarnDays)))</f>
        <v>0</v>
      </c>
      <c r="CJ28">
        <f ca="1">IF(BN28=0,0,COUNTIFS(Rec_Emp,People!$A$26,Rec_Course,'Training Matrix'!Y$6,Rec_Done,1,Rec_Exp,"&gt;"&amp;(TODAY()+WarnDays)))</f>
        <v>0</v>
      </c>
      <c r="CK28">
        <f ca="1">IF(BO28=0,0,COUNTIFS(Rec_Emp,People!$A$26,Rec_Course,'Training Matrix'!Z$6,Rec_Done,1,Rec_Exp,"&gt;"&amp;(TODAY()+WarnDays)))</f>
        <v>0</v>
      </c>
      <c r="CL28">
        <f ca="1">IF(BP28=0,0,COUNTIFS(Rec_Emp,People!$A$26,Rec_Course,'Training Matrix'!AA$6,Rec_Done,1,Rec_Exp,"&gt;"&amp;(TODAY()+WarnDays)))</f>
        <v>0</v>
      </c>
      <c r="CO28">
        <f>IF(OR(E28=0,AA28&gt;0),0,COUNTIFS(Rec_Emp,People!$A$26,Rec_Course,'Training Matrix'!H$6,Rec_Result,"Fail"))</f>
        <v>0</v>
      </c>
      <c r="CP28">
        <f>IF(OR(F28=0,AB28&gt;0),0,COUNTIFS(Rec_Emp,People!$A$26,Rec_Course,'Training Matrix'!I$6,Rec_Result,"Fail"))</f>
        <v>0</v>
      </c>
      <c r="CQ28">
        <f>IF(OR(G28=0,AC28&gt;0),0,COUNTIFS(Rec_Emp,People!$A$26,Rec_Course,'Training Matrix'!J$6,Rec_Result,"Fail"))</f>
        <v>0</v>
      </c>
      <c r="CR28">
        <f>IF(OR(H28=0,AD28&gt;0),0,COUNTIFS(Rec_Emp,People!$A$26,Rec_Course,'Training Matrix'!K$6,Rec_Result,"Fail"))</f>
        <v>0</v>
      </c>
      <c r="CS28">
        <f>IF(OR(I28=0,AE28&gt;0),0,COUNTIFS(Rec_Emp,People!$A$26,Rec_Course,'Training Matrix'!L$6,Rec_Result,"Fail"))</f>
        <v>0</v>
      </c>
      <c r="CT28">
        <f>IF(OR(J28=0,AF28&gt;0),0,COUNTIFS(Rec_Emp,People!$A$26,Rec_Course,'Training Matrix'!M$6,Rec_Result,"Fail"))</f>
        <v>0</v>
      </c>
      <c r="CU28">
        <f>IF(OR(K28=0,AG28&gt;0),0,COUNTIFS(Rec_Emp,People!$A$26,Rec_Course,'Training Matrix'!N$6,Rec_Result,"Fail"))</f>
        <v>0</v>
      </c>
      <c r="CV28">
        <f>IF(OR(L28=0,AH28&gt;0),0,COUNTIFS(Rec_Emp,People!$A$26,Rec_Course,'Training Matrix'!O$6,Rec_Result,"Fail"))</f>
        <v>0</v>
      </c>
      <c r="CW28">
        <f>IF(OR(M28=0,AI28&gt;0),0,COUNTIFS(Rec_Emp,People!$A$26,Rec_Course,'Training Matrix'!P$6,Rec_Result,"Fail"))</f>
        <v>0</v>
      </c>
      <c r="CX28">
        <f>IF(OR(N28=0,AJ28&gt;0),0,COUNTIFS(Rec_Emp,People!$A$26,Rec_Course,'Training Matrix'!Q$6,Rec_Result,"Fail"))</f>
        <v>0</v>
      </c>
      <c r="CY28">
        <f>IF(OR(O28=0,AK28&gt;0),0,COUNTIFS(Rec_Emp,People!$A$26,Rec_Course,'Training Matrix'!R$6,Rec_Result,"Fail"))</f>
        <v>0</v>
      </c>
      <c r="CZ28">
        <f>IF(OR(P28=0,AL28&gt;0),0,COUNTIFS(Rec_Emp,People!$A$26,Rec_Course,'Training Matrix'!S$6,Rec_Result,"Fail"))</f>
        <v>0</v>
      </c>
      <c r="DA28">
        <f>IF(OR(Q28=0,AM28&gt;0),0,COUNTIFS(Rec_Emp,People!$A$26,Rec_Course,'Training Matrix'!T$6,Rec_Result,"Fail"))</f>
        <v>0</v>
      </c>
      <c r="DB28">
        <f>IF(OR(R28=0,AN28&gt;0),0,COUNTIFS(Rec_Emp,People!$A$26,Rec_Course,'Training Matrix'!U$6,Rec_Result,"Fail"))</f>
        <v>0</v>
      </c>
      <c r="DC28">
        <f>IF(OR(S28=0,AO28&gt;0),0,COUNTIFS(Rec_Emp,People!$A$26,Rec_Course,'Training Matrix'!V$6,Rec_Result,"Fail"))</f>
        <v>0</v>
      </c>
      <c r="DD28">
        <f>IF(OR(T28=0,AP28&gt;0),0,COUNTIFS(Rec_Emp,People!$A$26,Rec_Course,'Training Matrix'!W$6,Rec_Result,"Fail"))</f>
        <v>0</v>
      </c>
      <c r="DE28">
        <f>IF(OR(U28=0,AQ28&gt;0),0,COUNTIFS(Rec_Emp,People!$A$26,Rec_Course,'Training Matrix'!X$6,Rec_Result,"Fail"))</f>
        <v>0</v>
      </c>
      <c r="DF28">
        <f>IF(OR(V28=0,AR28&gt;0),0,COUNTIFS(Rec_Emp,People!$A$26,Rec_Course,'Training Matrix'!Y$6,Rec_Result,"Fail"))</f>
        <v>0</v>
      </c>
      <c r="DG28">
        <f>IF(OR(W28=0,AS28&gt;0),0,COUNTIFS(Rec_Emp,People!$A$26,Rec_Course,'Training Matrix'!Z$6,Rec_Result,"Fail"))</f>
        <v>0</v>
      </c>
      <c r="DH28">
        <f>IF(OR(X28=0,AT28&gt;0),0,COUNTIFS(Rec_Emp,People!$A$26,Rec_Course,'Training Matrix'!AA$6,Rec_Result,"Fail"))</f>
        <v>0</v>
      </c>
      <c r="DK28">
        <f>IF(OR(E28=0,AA28&gt;0),0,IFERROR(AVERAGEIFS(Plan_End,Plan_Role,People!$D$26,Plan_Course,'Training Matrix'!H$6,Plan_Sched,"Window"),IFERROR(AVERAGEIFS(Plan_End,Plan_Role,"All employees",Plan_Course,'Training Matrix'!H$6,Plan_Sched,"Window"),0)))</f>
        <v>0</v>
      </c>
      <c r="DL28">
        <f>IF(OR(F28=0,AB28&gt;0),0,IFERROR(AVERAGEIFS(Plan_End,Plan_Role,People!$D$26,Plan_Course,'Training Matrix'!I$6,Plan_Sched,"Window"),IFERROR(AVERAGEIFS(Plan_End,Plan_Role,"All employees",Plan_Course,'Training Matrix'!I$6,Plan_Sched,"Window"),0)))</f>
        <v>0</v>
      </c>
      <c r="DM28">
        <f>IF(OR(G28=0,AC28&gt;0),0,IFERROR(AVERAGEIFS(Plan_End,Plan_Role,People!$D$26,Plan_Course,'Training Matrix'!J$6,Plan_Sched,"Window"),IFERROR(AVERAGEIFS(Plan_End,Plan_Role,"All employees",Plan_Course,'Training Matrix'!J$6,Plan_Sched,"Window"),0)))</f>
        <v>0</v>
      </c>
      <c r="DN28">
        <f>IF(OR(H28=0,AD28&gt;0),0,IFERROR(AVERAGEIFS(Plan_End,Plan_Role,People!$D$26,Plan_Course,'Training Matrix'!K$6,Plan_Sched,"Window"),IFERROR(AVERAGEIFS(Plan_End,Plan_Role,"All employees",Plan_Course,'Training Matrix'!K$6,Plan_Sched,"Window"),0)))</f>
        <v>0</v>
      </c>
      <c r="DO28">
        <f>IF(OR(I28=0,AE28&gt;0),0,IFERROR(AVERAGEIFS(Plan_End,Plan_Role,People!$D$26,Plan_Course,'Training Matrix'!L$6,Plan_Sched,"Window"),IFERROR(AVERAGEIFS(Plan_End,Plan_Role,"All employees",Plan_Course,'Training Matrix'!L$6,Plan_Sched,"Window"),0)))</f>
        <v>0</v>
      </c>
      <c r="DP28">
        <f>IF(OR(J28=0,AF28&gt;0),0,IFERROR(AVERAGEIFS(Plan_End,Plan_Role,People!$D$26,Plan_Course,'Training Matrix'!M$6,Plan_Sched,"Window"),IFERROR(AVERAGEIFS(Plan_End,Plan_Role,"All employees",Plan_Course,'Training Matrix'!M$6,Plan_Sched,"Window"),0)))</f>
        <v>0</v>
      </c>
      <c r="DQ28">
        <f>IF(OR(K28=0,AG28&gt;0),0,IFERROR(AVERAGEIFS(Plan_End,Plan_Role,People!$D$26,Plan_Course,'Training Matrix'!N$6,Plan_Sched,"Window"),IFERROR(AVERAGEIFS(Plan_End,Plan_Role,"All employees",Plan_Course,'Training Matrix'!N$6,Plan_Sched,"Window"),0)))</f>
        <v>0</v>
      </c>
      <c r="DR28">
        <f>IF(OR(L28=0,AH28&gt;0),0,IFERROR(AVERAGEIFS(Plan_End,Plan_Role,People!$D$26,Plan_Course,'Training Matrix'!O$6,Plan_Sched,"Window"),IFERROR(AVERAGEIFS(Plan_End,Plan_Role,"All employees",Plan_Course,'Training Matrix'!O$6,Plan_Sched,"Window"),0)))</f>
        <v>0</v>
      </c>
      <c r="DS28">
        <f>IF(OR(M28=0,AI28&gt;0),0,IFERROR(AVERAGEIFS(Plan_End,Plan_Role,People!$D$26,Plan_Course,'Training Matrix'!P$6,Plan_Sched,"Window"),IFERROR(AVERAGEIFS(Plan_End,Plan_Role,"All employees",Plan_Course,'Training Matrix'!P$6,Plan_Sched,"Window"),0)))</f>
        <v>0</v>
      </c>
      <c r="DT28">
        <f>IF(OR(N28=0,AJ28&gt;0),0,IFERROR(AVERAGEIFS(Plan_End,Plan_Role,People!$D$26,Plan_Course,'Training Matrix'!Q$6,Plan_Sched,"Window"),IFERROR(AVERAGEIFS(Plan_End,Plan_Role,"All employees",Plan_Course,'Training Matrix'!Q$6,Plan_Sched,"Window"),0)))</f>
        <v>0</v>
      </c>
      <c r="DU28">
        <f>IF(OR(O28=0,AK28&gt;0),0,IFERROR(AVERAGEIFS(Plan_End,Plan_Role,People!$D$26,Plan_Course,'Training Matrix'!R$6,Plan_Sched,"Window"),IFERROR(AVERAGEIFS(Plan_End,Plan_Role,"All employees",Plan_Course,'Training Matrix'!R$6,Plan_Sched,"Window"),0)))</f>
        <v>0</v>
      </c>
      <c r="DV28">
        <f>IF(OR(P28=0,AL28&gt;0),0,IFERROR(AVERAGEIFS(Plan_End,Plan_Role,People!$D$26,Plan_Course,'Training Matrix'!S$6,Plan_Sched,"Window"),IFERROR(AVERAGEIFS(Plan_End,Plan_Role,"All employees",Plan_Course,'Training Matrix'!S$6,Plan_Sched,"Window"),0)))</f>
        <v>0</v>
      </c>
      <c r="DW28">
        <f>IF(OR(Q28=0,AM28&gt;0),0,IFERROR(AVERAGEIFS(Plan_End,Plan_Role,People!$D$26,Plan_Course,'Training Matrix'!T$6,Plan_Sched,"Window"),IFERROR(AVERAGEIFS(Plan_End,Plan_Role,"All employees",Plan_Course,'Training Matrix'!T$6,Plan_Sched,"Window"),0)))</f>
        <v>0</v>
      </c>
      <c r="DX28">
        <f>IF(OR(R28=0,AN28&gt;0),0,IFERROR(AVERAGEIFS(Plan_End,Plan_Role,People!$D$26,Plan_Course,'Training Matrix'!U$6,Plan_Sched,"Window"),IFERROR(AVERAGEIFS(Plan_End,Plan_Role,"All employees",Plan_Course,'Training Matrix'!U$6,Plan_Sched,"Window"),0)))</f>
        <v>0</v>
      </c>
      <c r="DY28">
        <f>IF(OR(S28=0,AO28&gt;0),0,IFERROR(AVERAGEIFS(Plan_End,Plan_Role,People!$D$26,Plan_Course,'Training Matrix'!V$6,Plan_Sched,"Window"),IFERROR(AVERAGEIFS(Plan_End,Plan_Role,"All employees",Plan_Course,'Training Matrix'!V$6,Plan_Sched,"Window"),0)))</f>
        <v>0</v>
      </c>
      <c r="DZ28">
        <f>IF(OR(T28=0,AP28&gt;0),0,IFERROR(AVERAGEIFS(Plan_End,Plan_Role,People!$D$26,Plan_Course,'Training Matrix'!W$6,Plan_Sched,"Window"),IFERROR(AVERAGEIFS(Plan_End,Plan_Role,"All employees",Plan_Course,'Training Matrix'!W$6,Plan_Sched,"Window"),0)))</f>
        <v>0</v>
      </c>
      <c r="EA28">
        <f>IF(OR(U28=0,AQ28&gt;0),0,IFERROR(AVERAGEIFS(Plan_End,Plan_Role,People!$D$26,Plan_Course,'Training Matrix'!X$6,Plan_Sched,"Window"),IFERROR(AVERAGEIFS(Plan_End,Plan_Role,"All employees",Plan_Course,'Training Matrix'!X$6,Plan_Sched,"Window"),0)))</f>
        <v>0</v>
      </c>
      <c r="EB28">
        <f>IF(OR(V28=0,AR28&gt;0),0,IFERROR(AVERAGEIFS(Plan_End,Plan_Role,People!$D$26,Plan_Course,'Training Matrix'!Y$6,Plan_Sched,"Window"),IFERROR(AVERAGEIFS(Plan_End,Plan_Role,"All employees",Plan_Course,'Training Matrix'!Y$6,Plan_Sched,"Window"),0)))</f>
        <v>0</v>
      </c>
      <c r="EC28">
        <f>IF(OR(W28=0,AS28&gt;0),0,IFERROR(AVERAGEIFS(Plan_End,Plan_Role,People!$D$26,Plan_Course,'Training Matrix'!Z$6,Plan_Sched,"Window"),IFERROR(AVERAGEIFS(Plan_End,Plan_Role,"All employees",Plan_Course,'Training Matrix'!Z$6,Plan_Sched,"Window"),0)))</f>
        <v>0</v>
      </c>
      <c r="ED28">
        <f>IF(OR(X28=0,AT28&gt;0),0,IFERROR(AVERAGEIFS(Plan_End,Plan_Role,People!$D$26,Plan_Course,'Training Matrix'!AA$6,Plan_Sched,"Window"),IFERROR(AVERAGEIFS(Plan_End,Plan_Role,"All employees",Plan_Course,'Training Matrix'!AA$6,Plan_Sched,"Window"),0)))</f>
        <v>0</v>
      </c>
      <c r="EG28">
        <f>IF(OR(E28=0,AA28&gt;0),0,IFERROR(AVERAGEIFS(Plan_Days,Plan_Role,People!$D$26,Plan_Course,'Training Matrix'!H$6,Plan_Sched,"Within days of hire"),IFERROR(AVERAGEIFS(Plan_Days,Plan_Role,"All employees",Plan_Course,'Training Matrix'!H$6,Plan_Sched,"Within days of hire"),0)))</f>
        <v>0</v>
      </c>
      <c r="EH28">
        <f>IF(OR(F28=0,AB28&gt;0),0,IFERROR(AVERAGEIFS(Plan_Days,Plan_Role,People!$D$26,Plan_Course,'Training Matrix'!I$6,Plan_Sched,"Within days of hire"),IFERROR(AVERAGEIFS(Plan_Days,Plan_Role,"All employees",Plan_Course,'Training Matrix'!I$6,Plan_Sched,"Within days of hire"),0)))</f>
        <v>0</v>
      </c>
      <c r="EI28">
        <f>IF(OR(G28=0,AC28&gt;0),0,IFERROR(AVERAGEIFS(Plan_Days,Plan_Role,People!$D$26,Plan_Course,'Training Matrix'!J$6,Plan_Sched,"Within days of hire"),IFERROR(AVERAGEIFS(Plan_Days,Plan_Role,"All employees",Plan_Course,'Training Matrix'!J$6,Plan_Sched,"Within days of hire"),0)))</f>
        <v>0</v>
      </c>
      <c r="EJ28">
        <f>IF(OR(H28=0,AD28&gt;0),0,IFERROR(AVERAGEIFS(Plan_Days,Plan_Role,People!$D$26,Plan_Course,'Training Matrix'!K$6,Plan_Sched,"Within days of hire"),IFERROR(AVERAGEIFS(Plan_Days,Plan_Role,"All employees",Plan_Course,'Training Matrix'!K$6,Plan_Sched,"Within days of hire"),0)))</f>
        <v>0</v>
      </c>
      <c r="EK28">
        <f>IF(OR(I28=0,AE28&gt;0),0,IFERROR(AVERAGEIFS(Plan_Days,Plan_Role,People!$D$26,Plan_Course,'Training Matrix'!L$6,Plan_Sched,"Within days of hire"),IFERROR(AVERAGEIFS(Plan_Days,Plan_Role,"All employees",Plan_Course,'Training Matrix'!L$6,Plan_Sched,"Within days of hire"),0)))</f>
        <v>0</v>
      </c>
      <c r="EL28">
        <f>IF(OR(J28=0,AF28&gt;0),0,IFERROR(AVERAGEIFS(Plan_Days,Plan_Role,People!$D$26,Plan_Course,'Training Matrix'!M$6,Plan_Sched,"Within days of hire"),IFERROR(AVERAGEIFS(Plan_Days,Plan_Role,"All employees",Plan_Course,'Training Matrix'!M$6,Plan_Sched,"Within days of hire"),0)))</f>
        <v>0</v>
      </c>
      <c r="EM28">
        <f>IF(OR(K28=0,AG28&gt;0),0,IFERROR(AVERAGEIFS(Plan_Days,Plan_Role,People!$D$26,Plan_Course,'Training Matrix'!N$6,Plan_Sched,"Within days of hire"),IFERROR(AVERAGEIFS(Plan_Days,Plan_Role,"All employees",Plan_Course,'Training Matrix'!N$6,Plan_Sched,"Within days of hire"),0)))</f>
        <v>0</v>
      </c>
      <c r="EN28">
        <f>IF(OR(L28=0,AH28&gt;0),0,IFERROR(AVERAGEIFS(Plan_Days,Plan_Role,People!$D$26,Plan_Course,'Training Matrix'!O$6,Plan_Sched,"Within days of hire"),IFERROR(AVERAGEIFS(Plan_Days,Plan_Role,"All employees",Plan_Course,'Training Matrix'!O$6,Plan_Sched,"Within days of hire"),0)))</f>
        <v>0</v>
      </c>
      <c r="EO28">
        <f>IF(OR(M28=0,AI28&gt;0),0,IFERROR(AVERAGEIFS(Plan_Days,Plan_Role,People!$D$26,Plan_Course,'Training Matrix'!P$6,Plan_Sched,"Within days of hire"),IFERROR(AVERAGEIFS(Plan_Days,Plan_Role,"All employees",Plan_Course,'Training Matrix'!P$6,Plan_Sched,"Within days of hire"),0)))</f>
        <v>0</v>
      </c>
      <c r="EP28">
        <f>IF(OR(N28=0,AJ28&gt;0),0,IFERROR(AVERAGEIFS(Plan_Days,Plan_Role,People!$D$26,Plan_Course,'Training Matrix'!Q$6,Plan_Sched,"Within days of hire"),IFERROR(AVERAGEIFS(Plan_Days,Plan_Role,"All employees",Plan_Course,'Training Matrix'!Q$6,Plan_Sched,"Within days of hire"),0)))</f>
        <v>0</v>
      </c>
      <c r="EQ28">
        <f>IF(OR(O28=0,AK28&gt;0),0,IFERROR(AVERAGEIFS(Plan_Days,Plan_Role,People!$D$26,Plan_Course,'Training Matrix'!R$6,Plan_Sched,"Within days of hire"),IFERROR(AVERAGEIFS(Plan_Days,Plan_Role,"All employees",Plan_Course,'Training Matrix'!R$6,Plan_Sched,"Within days of hire"),0)))</f>
        <v>0</v>
      </c>
      <c r="ER28">
        <f>IF(OR(P28=0,AL28&gt;0),0,IFERROR(AVERAGEIFS(Plan_Days,Plan_Role,People!$D$26,Plan_Course,'Training Matrix'!S$6,Plan_Sched,"Within days of hire"),IFERROR(AVERAGEIFS(Plan_Days,Plan_Role,"All employees",Plan_Course,'Training Matrix'!S$6,Plan_Sched,"Within days of hire"),0)))</f>
        <v>0</v>
      </c>
      <c r="ES28">
        <f>IF(OR(Q28=0,AM28&gt;0),0,IFERROR(AVERAGEIFS(Plan_Days,Plan_Role,People!$D$26,Plan_Course,'Training Matrix'!T$6,Plan_Sched,"Within days of hire"),IFERROR(AVERAGEIFS(Plan_Days,Plan_Role,"All employees",Plan_Course,'Training Matrix'!T$6,Plan_Sched,"Within days of hire"),0)))</f>
        <v>0</v>
      </c>
      <c r="ET28">
        <f>IF(OR(R28=0,AN28&gt;0),0,IFERROR(AVERAGEIFS(Plan_Days,Plan_Role,People!$D$26,Plan_Course,'Training Matrix'!U$6,Plan_Sched,"Within days of hire"),IFERROR(AVERAGEIFS(Plan_Days,Plan_Role,"All employees",Plan_Course,'Training Matrix'!U$6,Plan_Sched,"Within days of hire"),0)))</f>
        <v>0</v>
      </c>
      <c r="EU28">
        <f>IF(OR(S28=0,AO28&gt;0),0,IFERROR(AVERAGEIFS(Plan_Days,Plan_Role,People!$D$26,Plan_Course,'Training Matrix'!V$6,Plan_Sched,"Within days of hire"),IFERROR(AVERAGEIFS(Plan_Days,Plan_Role,"All employees",Plan_Course,'Training Matrix'!V$6,Plan_Sched,"Within days of hire"),0)))</f>
        <v>0</v>
      </c>
      <c r="EV28">
        <f>IF(OR(T28=0,AP28&gt;0),0,IFERROR(AVERAGEIFS(Plan_Days,Plan_Role,People!$D$26,Plan_Course,'Training Matrix'!W$6,Plan_Sched,"Within days of hire"),IFERROR(AVERAGEIFS(Plan_Days,Plan_Role,"All employees",Plan_Course,'Training Matrix'!W$6,Plan_Sched,"Within days of hire"),0)))</f>
        <v>0</v>
      </c>
      <c r="EW28">
        <f>IF(OR(U28=0,AQ28&gt;0),0,IFERROR(AVERAGEIFS(Plan_Days,Plan_Role,People!$D$26,Plan_Course,'Training Matrix'!X$6,Plan_Sched,"Within days of hire"),IFERROR(AVERAGEIFS(Plan_Days,Plan_Role,"All employees",Plan_Course,'Training Matrix'!X$6,Plan_Sched,"Within days of hire"),0)))</f>
        <v>0</v>
      </c>
      <c r="EX28">
        <f>IF(OR(V28=0,AR28&gt;0),0,IFERROR(AVERAGEIFS(Plan_Days,Plan_Role,People!$D$26,Plan_Course,'Training Matrix'!Y$6,Plan_Sched,"Within days of hire"),IFERROR(AVERAGEIFS(Plan_Days,Plan_Role,"All employees",Plan_Course,'Training Matrix'!Y$6,Plan_Sched,"Within days of hire"),0)))</f>
        <v>0</v>
      </c>
      <c r="EY28">
        <f>IF(OR(W28=0,AS28&gt;0),0,IFERROR(AVERAGEIFS(Plan_Days,Plan_Role,People!$D$26,Plan_Course,'Training Matrix'!Z$6,Plan_Sched,"Within days of hire"),IFERROR(AVERAGEIFS(Plan_Days,Plan_Role,"All employees",Plan_Course,'Training Matrix'!Z$6,Plan_Sched,"Within days of hire"),0)))</f>
        <v>0</v>
      </c>
      <c r="EZ28">
        <f>IF(OR(X28=0,AT28&gt;0),0,IFERROR(AVERAGEIFS(Plan_Days,Plan_Role,People!$D$26,Plan_Course,'Training Matrix'!AA$6,Plan_Sched,"Within days of hire"),IFERROR(AVERAGEIFS(Plan_Days,Plan_Role,"All employees",Plan_Course,'Training Matrix'!AA$6,Plan_Sched,"Within days of hire"),0)))</f>
        <v>0</v>
      </c>
      <c r="FC28">
        <f>IF(OR(E28=0,AA28&gt;0),0,MAX(IF(AND(People!$F$26&lt;&gt;"",DK28&lt;People!$F$26),0,DK28),IF(AND(People!$F$26&lt;&gt;"",EG28&gt;0),People!$F$26+EG28,0)))</f>
        <v>0</v>
      </c>
      <c r="FD28">
        <f>IF(OR(F28=0,AB28&gt;0),0,MAX(IF(AND(People!$F$26&lt;&gt;"",DL28&lt;People!$F$26),0,DL28),IF(AND(People!$F$26&lt;&gt;"",EH28&gt;0),People!$F$26+EH28,0)))</f>
        <v>0</v>
      </c>
      <c r="FE28">
        <f>IF(OR(G28=0,AC28&gt;0),0,MAX(IF(AND(People!$F$26&lt;&gt;"",DM28&lt;People!$F$26),0,DM28),IF(AND(People!$F$26&lt;&gt;"",EI28&gt;0),People!$F$26+EI28,0)))</f>
        <v>0</v>
      </c>
      <c r="FF28">
        <f>IF(OR(H28=0,AD28&gt;0),0,MAX(IF(AND(People!$F$26&lt;&gt;"",DN28&lt;People!$F$26),0,DN28),IF(AND(People!$F$26&lt;&gt;"",EJ28&gt;0),People!$F$26+EJ28,0)))</f>
        <v>0</v>
      </c>
      <c r="FG28">
        <f>IF(OR(I28=0,AE28&gt;0),0,MAX(IF(AND(People!$F$26&lt;&gt;"",DO28&lt;People!$F$26),0,DO28),IF(AND(People!$F$26&lt;&gt;"",EK28&gt;0),People!$F$26+EK28,0)))</f>
        <v>0</v>
      </c>
      <c r="FH28">
        <f>IF(OR(J28=0,AF28&gt;0),0,MAX(IF(AND(People!$F$26&lt;&gt;"",DP28&lt;People!$F$26),0,DP28),IF(AND(People!$F$26&lt;&gt;"",EL28&gt;0),People!$F$26+EL28,0)))</f>
        <v>0</v>
      </c>
      <c r="FI28">
        <f>IF(OR(K28=0,AG28&gt;0),0,MAX(IF(AND(People!$F$26&lt;&gt;"",DQ28&lt;People!$F$26),0,DQ28),IF(AND(People!$F$26&lt;&gt;"",EM28&gt;0),People!$F$26+EM28,0)))</f>
        <v>0</v>
      </c>
      <c r="FJ28">
        <f>IF(OR(L28=0,AH28&gt;0),0,MAX(IF(AND(People!$F$26&lt;&gt;"",DR28&lt;People!$F$26),0,DR28),IF(AND(People!$F$26&lt;&gt;"",EN28&gt;0),People!$F$26+EN28,0)))</f>
        <v>0</v>
      </c>
      <c r="FK28">
        <f>IF(OR(M28=0,AI28&gt;0),0,MAX(IF(AND(People!$F$26&lt;&gt;"",DS28&lt;People!$F$26),0,DS28),IF(AND(People!$F$26&lt;&gt;"",EO28&gt;0),People!$F$26+EO28,0)))</f>
        <v>0</v>
      </c>
      <c r="FL28">
        <f>IF(OR(N28=0,AJ28&gt;0),0,MAX(IF(AND(People!$F$26&lt;&gt;"",DT28&lt;People!$F$26),0,DT28),IF(AND(People!$F$26&lt;&gt;"",EP28&gt;0),People!$F$26+EP28,0)))</f>
        <v>0</v>
      </c>
      <c r="FM28">
        <f>IF(OR(O28=0,AK28&gt;0),0,MAX(IF(AND(People!$F$26&lt;&gt;"",DU28&lt;People!$F$26),0,DU28),IF(AND(People!$F$26&lt;&gt;"",EQ28&gt;0),People!$F$26+EQ28,0)))</f>
        <v>0</v>
      </c>
      <c r="FN28">
        <f>IF(OR(P28=0,AL28&gt;0),0,MAX(IF(AND(People!$F$26&lt;&gt;"",DV28&lt;People!$F$26),0,DV28),IF(AND(People!$F$26&lt;&gt;"",ER28&gt;0),People!$F$26+ER28,0)))</f>
        <v>0</v>
      </c>
      <c r="FO28">
        <f>IF(OR(Q28=0,AM28&gt;0),0,MAX(IF(AND(People!$F$26&lt;&gt;"",DW28&lt;People!$F$26),0,DW28),IF(AND(People!$F$26&lt;&gt;"",ES28&gt;0),People!$F$26+ES28,0)))</f>
        <v>0</v>
      </c>
      <c r="FP28">
        <f>IF(OR(R28=0,AN28&gt;0),0,MAX(IF(AND(People!$F$26&lt;&gt;"",DX28&lt;People!$F$26),0,DX28),IF(AND(People!$F$26&lt;&gt;"",ET28&gt;0),People!$F$26+ET28,0)))</f>
        <v>0</v>
      </c>
      <c r="FQ28">
        <f>IF(OR(S28=0,AO28&gt;0),0,MAX(IF(AND(People!$F$26&lt;&gt;"",DY28&lt;People!$F$26),0,DY28),IF(AND(People!$F$26&lt;&gt;"",EU28&gt;0),People!$F$26+EU28,0)))</f>
        <v>0</v>
      </c>
      <c r="FR28">
        <f>IF(OR(T28=0,AP28&gt;0),0,MAX(IF(AND(People!$F$26&lt;&gt;"",DZ28&lt;People!$F$26),0,DZ28),IF(AND(People!$F$26&lt;&gt;"",EV28&gt;0),People!$F$26+EV28,0)))</f>
        <v>0</v>
      </c>
      <c r="FS28">
        <f>IF(OR(U28=0,AQ28&gt;0),0,MAX(IF(AND(People!$F$26&lt;&gt;"",EA28&lt;People!$F$26),0,EA28),IF(AND(People!$F$26&lt;&gt;"",EW28&gt;0),People!$F$26+EW28,0)))</f>
        <v>0</v>
      </c>
      <c r="FT28">
        <f>IF(OR(V28=0,AR28&gt;0),0,MAX(IF(AND(People!$F$26&lt;&gt;"",EB28&lt;People!$F$26),0,EB28),IF(AND(People!$F$26&lt;&gt;"",EX28&gt;0),People!$F$26+EX28,0)))</f>
        <v>0</v>
      </c>
      <c r="FU28">
        <f>IF(OR(W28=0,AS28&gt;0),0,MAX(IF(AND(People!$F$26&lt;&gt;"",EC28&lt;People!$F$26),0,EC28),IF(AND(People!$F$26&lt;&gt;"",EY28&gt;0),People!$F$26+EY28,0)))</f>
        <v>0</v>
      </c>
      <c r="FV28">
        <f>IF(OR(X28=0,AT28&gt;0),0,MAX(IF(AND(People!$F$26&lt;&gt;"",ED28&lt;People!$F$26),0,ED28),IF(AND(People!$F$26&lt;&gt;"",EZ28&gt;0),People!$F$26+EZ28,0)))</f>
        <v>0</v>
      </c>
    </row>
    <row r="29" spans="5:178" x14ac:dyDescent="0.3">
      <c r="E29">
        <f>IF(OR(People!$A$27="",'Training Matrix'!H$6=""),0,COUNTIFS(Plan_Role,People!$D$27,Plan_Course,'Training Matrix'!H$6)+COUNTIFS(Plan_Role,"All employees",Plan_Course,'Training Matrix'!H$6))</f>
        <v>0</v>
      </c>
      <c r="F29">
        <f>IF(OR(People!$A$27="",'Training Matrix'!I$6=""),0,COUNTIFS(Plan_Role,People!$D$27,Plan_Course,'Training Matrix'!I$6)+COUNTIFS(Plan_Role,"All employees",Plan_Course,'Training Matrix'!I$6))</f>
        <v>0</v>
      </c>
      <c r="G29">
        <f>IF(OR(People!$A$27="",'Training Matrix'!J$6=""),0,COUNTIFS(Plan_Role,People!$D$27,Plan_Course,'Training Matrix'!J$6)+COUNTIFS(Plan_Role,"All employees",Plan_Course,'Training Matrix'!J$6))</f>
        <v>0</v>
      </c>
      <c r="H29">
        <f>IF(OR(People!$A$27="",'Training Matrix'!K$6=""),0,COUNTIFS(Plan_Role,People!$D$27,Plan_Course,'Training Matrix'!K$6)+COUNTIFS(Plan_Role,"All employees",Plan_Course,'Training Matrix'!K$6))</f>
        <v>0</v>
      </c>
      <c r="I29">
        <f>IF(OR(People!$A$27="",'Training Matrix'!L$6=""),0,COUNTIFS(Plan_Role,People!$D$27,Plan_Course,'Training Matrix'!L$6)+COUNTIFS(Plan_Role,"All employees",Plan_Course,'Training Matrix'!L$6))</f>
        <v>0</v>
      </c>
      <c r="J29">
        <f>IF(OR(People!$A$27="",'Training Matrix'!M$6=""),0,COUNTIFS(Plan_Role,People!$D$27,Plan_Course,'Training Matrix'!M$6)+COUNTIFS(Plan_Role,"All employees",Plan_Course,'Training Matrix'!M$6))</f>
        <v>0</v>
      </c>
      <c r="K29">
        <f>IF(OR(People!$A$27="",'Training Matrix'!N$6=""),0,COUNTIFS(Plan_Role,People!$D$27,Plan_Course,'Training Matrix'!N$6)+COUNTIFS(Plan_Role,"All employees",Plan_Course,'Training Matrix'!N$6))</f>
        <v>0</v>
      </c>
      <c r="L29">
        <f>IF(OR(People!$A$27="",'Training Matrix'!O$6=""),0,COUNTIFS(Plan_Role,People!$D$27,Plan_Course,'Training Matrix'!O$6)+COUNTIFS(Plan_Role,"All employees",Plan_Course,'Training Matrix'!O$6))</f>
        <v>0</v>
      </c>
      <c r="M29">
        <f>IF(OR(People!$A$27="",'Training Matrix'!P$6=""),0,COUNTIFS(Plan_Role,People!$D$27,Plan_Course,'Training Matrix'!P$6)+COUNTIFS(Plan_Role,"All employees",Plan_Course,'Training Matrix'!P$6))</f>
        <v>0</v>
      </c>
      <c r="N29">
        <f>IF(OR(People!$A$27="",'Training Matrix'!Q$6=""),0,COUNTIFS(Plan_Role,People!$D$27,Plan_Course,'Training Matrix'!Q$6)+COUNTIFS(Plan_Role,"All employees",Plan_Course,'Training Matrix'!Q$6))</f>
        <v>0</v>
      </c>
      <c r="O29">
        <f>IF(OR(People!$A$27="",'Training Matrix'!R$6=""),0,COUNTIFS(Plan_Role,People!$D$27,Plan_Course,'Training Matrix'!R$6)+COUNTIFS(Plan_Role,"All employees",Plan_Course,'Training Matrix'!R$6))</f>
        <v>0</v>
      </c>
      <c r="P29">
        <f>IF(OR(People!$A$27="",'Training Matrix'!S$6=""),0,COUNTIFS(Plan_Role,People!$D$27,Plan_Course,'Training Matrix'!S$6)+COUNTIFS(Plan_Role,"All employees",Plan_Course,'Training Matrix'!S$6))</f>
        <v>0</v>
      </c>
      <c r="Q29">
        <f>IF(OR(People!$A$27="",'Training Matrix'!T$6=""),0,COUNTIFS(Plan_Role,People!$D$27,Plan_Course,'Training Matrix'!T$6)+COUNTIFS(Plan_Role,"All employees",Plan_Course,'Training Matrix'!T$6))</f>
        <v>0</v>
      </c>
      <c r="R29">
        <f>IF(OR(People!$A$27="",'Training Matrix'!U$6=""),0,COUNTIFS(Plan_Role,People!$D$27,Plan_Course,'Training Matrix'!U$6)+COUNTIFS(Plan_Role,"All employees",Plan_Course,'Training Matrix'!U$6))</f>
        <v>0</v>
      </c>
      <c r="S29">
        <f>IF(OR(People!$A$27="",'Training Matrix'!V$6=""),0,COUNTIFS(Plan_Role,People!$D$27,Plan_Course,'Training Matrix'!V$6)+COUNTIFS(Plan_Role,"All employees",Plan_Course,'Training Matrix'!V$6))</f>
        <v>0</v>
      </c>
      <c r="T29">
        <f>IF(OR(People!$A$27="",'Training Matrix'!W$6=""),0,COUNTIFS(Plan_Role,People!$D$27,Plan_Course,'Training Matrix'!W$6)+COUNTIFS(Plan_Role,"All employees",Plan_Course,'Training Matrix'!W$6))</f>
        <v>0</v>
      </c>
      <c r="U29">
        <f>IF(OR(People!$A$27="",'Training Matrix'!X$6=""),0,COUNTIFS(Plan_Role,People!$D$27,Plan_Course,'Training Matrix'!X$6)+COUNTIFS(Plan_Role,"All employees",Plan_Course,'Training Matrix'!X$6))</f>
        <v>0</v>
      </c>
      <c r="V29">
        <f>IF(OR(People!$A$27="",'Training Matrix'!Y$6=""),0,COUNTIFS(Plan_Role,People!$D$27,Plan_Course,'Training Matrix'!Y$6)+COUNTIFS(Plan_Role,"All employees",Plan_Course,'Training Matrix'!Y$6))</f>
        <v>0</v>
      </c>
      <c r="W29">
        <f>IF(OR(People!$A$27="",'Training Matrix'!Z$6=""),0,COUNTIFS(Plan_Role,People!$D$27,Plan_Course,'Training Matrix'!Z$6)+COUNTIFS(Plan_Role,"All employees",Plan_Course,'Training Matrix'!Z$6))</f>
        <v>0</v>
      </c>
      <c r="X29">
        <f>IF(OR(People!$A$27="",'Training Matrix'!AA$6=""),0,COUNTIFS(Plan_Role,People!$D$27,Plan_Course,'Training Matrix'!AA$6)+COUNTIFS(Plan_Role,"All employees",Plan_Course,'Training Matrix'!AA$6))</f>
        <v>0</v>
      </c>
      <c r="AA29">
        <f>IF(E29=0,0,COUNTIFS(Rec_Emp,People!$A$27,Rec_Course,'Training Matrix'!H$6,Rec_Done,1))</f>
        <v>0</v>
      </c>
      <c r="AB29">
        <f>IF(F29=0,0,COUNTIFS(Rec_Emp,People!$A$27,Rec_Course,'Training Matrix'!I$6,Rec_Done,1))</f>
        <v>0</v>
      </c>
      <c r="AC29">
        <f>IF(G29=0,0,COUNTIFS(Rec_Emp,People!$A$27,Rec_Course,'Training Matrix'!J$6,Rec_Done,1))</f>
        <v>0</v>
      </c>
      <c r="AD29">
        <f>IF(H29=0,0,COUNTIFS(Rec_Emp,People!$A$27,Rec_Course,'Training Matrix'!K$6,Rec_Done,1))</f>
        <v>0</v>
      </c>
      <c r="AE29">
        <f>IF(I29=0,0,COUNTIFS(Rec_Emp,People!$A$27,Rec_Course,'Training Matrix'!L$6,Rec_Done,1))</f>
        <v>0</v>
      </c>
      <c r="AF29">
        <f>IF(J29=0,0,COUNTIFS(Rec_Emp,People!$A$27,Rec_Course,'Training Matrix'!M$6,Rec_Done,1))</f>
        <v>0</v>
      </c>
      <c r="AG29">
        <f>IF(K29=0,0,COUNTIFS(Rec_Emp,People!$A$27,Rec_Course,'Training Matrix'!N$6,Rec_Done,1))</f>
        <v>0</v>
      </c>
      <c r="AH29">
        <f>IF(L29=0,0,COUNTIFS(Rec_Emp,People!$A$27,Rec_Course,'Training Matrix'!O$6,Rec_Done,1))</f>
        <v>0</v>
      </c>
      <c r="AI29">
        <f>IF(M29=0,0,COUNTIFS(Rec_Emp,People!$A$27,Rec_Course,'Training Matrix'!P$6,Rec_Done,1))</f>
        <v>0</v>
      </c>
      <c r="AJ29">
        <f>IF(N29=0,0,COUNTIFS(Rec_Emp,People!$A$27,Rec_Course,'Training Matrix'!Q$6,Rec_Done,1))</f>
        <v>0</v>
      </c>
      <c r="AK29">
        <f>IF(O29=0,0,COUNTIFS(Rec_Emp,People!$A$27,Rec_Course,'Training Matrix'!R$6,Rec_Done,1))</f>
        <v>0</v>
      </c>
      <c r="AL29">
        <f>IF(P29=0,0,COUNTIFS(Rec_Emp,People!$A$27,Rec_Course,'Training Matrix'!S$6,Rec_Done,1))</f>
        <v>0</v>
      </c>
      <c r="AM29">
        <f>IF(Q29=0,0,COUNTIFS(Rec_Emp,People!$A$27,Rec_Course,'Training Matrix'!T$6,Rec_Done,1))</f>
        <v>0</v>
      </c>
      <c r="AN29">
        <f>IF(R29=0,0,COUNTIFS(Rec_Emp,People!$A$27,Rec_Course,'Training Matrix'!U$6,Rec_Done,1))</f>
        <v>0</v>
      </c>
      <c r="AO29">
        <f>IF(S29=0,0,COUNTIFS(Rec_Emp,People!$A$27,Rec_Course,'Training Matrix'!V$6,Rec_Done,1))</f>
        <v>0</v>
      </c>
      <c r="AP29">
        <f>IF(T29=0,0,COUNTIFS(Rec_Emp,People!$A$27,Rec_Course,'Training Matrix'!W$6,Rec_Done,1))</f>
        <v>0</v>
      </c>
      <c r="AQ29">
        <f>IF(U29=0,0,COUNTIFS(Rec_Emp,People!$A$27,Rec_Course,'Training Matrix'!X$6,Rec_Done,1))</f>
        <v>0</v>
      </c>
      <c r="AR29">
        <f>IF(V29=0,0,COUNTIFS(Rec_Emp,People!$A$27,Rec_Course,'Training Matrix'!Y$6,Rec_Done,1))</f>
        <v>0</v>
      </c>
      <c r="AS29">
        <f>IF(W29=0,0,COUNTIFS(Rec_Emp,People!$A$27,Rec_Course,'Training Matrix'!Z$6,Rec_Done,1))</f>
        <v>0</v>
      </c>
      <c r="AT29">
        <f>IF(X29=0,0,COUNTIFS(Rec_Emp,People!$A$27,Rec_Course,'Training Matrix'!AA$6,Rec_Done,1))</f>
        <v>0</v>
      </c>
      <c r="AW29">
        <f ca="1">IF(AA29=0,0,COUNTIFS(Rec_Emp,People!$A$27,Rec_Course,'Training Matrix'!H$6,Rec_Done,1,Rec_Exp,"&gt;="&amp;TODAY()))</f>
        <v>0</v>
      </c>
      <c r="AX29">
        <f ca="1">IF(AB29=0,0,COUNTIFS(Rec_Emp,People!$A$27,Rec_Course,'Training Matrix'!I$6,Rec_Done,1,Rec_Exp,"&gt;="&amp;TODAY()))</f>
        <v>0</v>
      </c>
      <c r="AY29">
        <f ca="1">IF(AC29=0,0,COUNTIFS(Rec_Emp,People!$A$27,Rec_Course,'Training Matrix'!J$6,Rec_Done,1,Rec_Exp,"&gt;="&amp;TODAY()))</f>
        <v>0</v>
      </c>
      <c r="AZ29">
        <f ca="1">IF(AD29=0,0,COUNTIFS(Rec_Emp,People!$A$27,Rec_Course,'Training Matrix'!K$6,Rec_Done,1,Rec_Exp,"&gt;="&amp;TODAY()))</f>
        <v>0</v>
      </c>
      <c r="BA29">
        <f ca="1">IF(AE29=0,0,COUNTIFS(Rec_Emp,People!$A$27,Rec_Course,'Training Matrix'!L$6,Rec_Done,1,Rec_Exp,"&gt;="&amp;TODAY()))</f>
        <v>0</v>
      </c>
      <c r="BB29">
        <f ca="1">IF(AF29=0,0,COUNTIFS(Rec_Emp,People!$A$27,Rec_Course,'Training Matrix'!M$6,Rec_Done,1,Rec_Exp,"&gt;="&amp;TODAY()))</f>
        <v>0</v>
      </c>
      <c r="BC29">
        <f ca="1">IF(AG29=0,0,COUNTIFS(Rec_Emp,People!$A$27,Rec_Course,'Training Matrix'!N$6,Rec_Done,1,Rec_Exp,"&gt;="&amp;TODAY()))</f>
        <v>0</v>
      </c>
      <c r="BD29">
        <f ca="1">IF(AH29=0,0,COUNTIFS(Rec_Emp,People!$A$27,Rec_Course,'Training Matrix'!O$6,Rec_Done,1,Rec_Exp,"&gt;="&amp;TODAY()))</f>
        <v>0</v>
      </c>
      <c r="BE29">
        <f ca="1">IF(AI29=0,0,COUNTIFS(Rec_Emp,People!$A$27,Rec_Course,'Training Matrix'!P$6,Rec_Done,1,Rec_Exp,"&gt;="&amp;TODAY()))</f>
        <v>0</v>
      </c>
      <c r="BF29">
        <f ca="1">IF(AJ29=0,0,COUNTIFS(Rec_Emp,People!$A$27,Rec_Course,'Training Matrix'!Q$6,Rec_Done,1,Rec_Exp,"&gt;="&amp;TODAY()))</f>
        <v>0</v>
      </c>
      <c r="BG29">
        <f ca="1">IF(AK29=0,0,COUNTIFS(Rec_Emp,People!$A$27,Rec_Course,'Training Matrix'!R$6,Rec_Done,1,Rec_Exp,"&gt;="&amp;TODAY()))</f>
        <v>0</v>
      </c>
      <c r="BH29">
        <f ca="1">IF(AL29=0,0,COUNTIFS(Rec_Emp,People!$A$27,Rec_Course,'Training Matrix'!S$6,Rec_Done,1,Rec_Exp,"&gt;="&amp;TODAY()))</f>
        <v>0</v>
      </c>
      <c r="BI29">
        <f ca="1">IF(AM29=0,0,COUNTIFS(Rec_Emp,People!$A$27,Rec_Course,'Training Matrix'!T$6,Rec_Done,1,Rec_Exp,"&gt;="&amp;TODAY()))</f>
        <v>0</v>
      </c>
      <c r="BJ29">
        <f ca="1">IF(AN29=0,0,COUNTIFS(Rec_Emp,People!$A$27,Rec_Course,'Training Matrix'!U$6,Rec_Done,1,Rec_Exp,"&gt;="&amp;TODAY()))</f>
        <v>0</v>
      </c>
      <c r="BK29">
        <f ca="1">IF(AO29=0,0,COUNTIFS(Rec_Emp,People!$A$27,Rec_Course,'Training Matrix'!V$6,Rec_Done,1,Rec_Exp,"&gt;="&amp;TODAY()))</f>
        <v>0</v>
      </c>
      <c r="BL29">
        <f ca="1">IF(AP29=0,0,COUNTIFS(Rec_Emp,People!$A$27,Rec_Course,'Training Matrix'!W$6,Rec_Done,1,Rec_Exp,"&gt;="&amp;TODAY()))</f>
        <v>0</v>
      </c>
      <c r="BM29">
        <f ca="1">IF(AQ29=0,0,COUNTIFS(Rec_Emp,People!$A$27,Rec_Course,'Training Matrix'!X$6,Rec_Done,1,Rec_Exp,"&gt;="&amp;TODAY()))</f>
        <v>0</v>
      </c>
      <c r="BN29">
        <f ca="1">IF(AR29=0,0,COUNTIFS(Rec_Emp,People!$A$27,Rec_Course,'Training Matrix'!Y$6,Rec_Done,1,Rec_Exp,"&gt;="&amp;TODAY()))</f>
        <v>0</v>
      </c>
      <c r="BO29">
        <f ca="1">IF(AS29=0,0,COUNTIFS(Rec_Emp,People!$A$27,Rec_Course,'Training Matrix'!Z$6,Rec_Done,1,Rec_Exp,"&gt;="&amp;TODAY()))</f>
        <v>0</v>
      </c>
      <c r="BP29">
        <f ca="1">IF(AT29=0,0,COUNTIFS(Rec_Emp,People!$A$27,Rec_Course,'Training Matrix'!AA$6,Rec_Done,1,Rec_Exp,"&gt;="&amp;TODAY()))</f>
        <v>0</v>
      </c>
      <c r="BS29">
        <f ca="1">IF(AW29=0,0,COUNTIFS(Rec_Emp,People!$A$27,Rec_Course,'Training Matrix'!H$6,Rec_Done,1,Rec_Exp,"&gt;"&amp;(TODAY()+WarnDays)))</f>
        <v>0</v>
      </c>
      <c r="BT29">
        <f ca="1">IF(AX29=0,0,COUNTIFS(Rec_Emp,People!$A$27,Rec_Course,'Training Matrix'!I$6,Rec_Done,1,Rec_Exp,"&gt;"&amp;(TODAY()+WarnDays)))</f>
        <v>0</v>
      </c>
      <c r="BU29">
        <f ca="1">IF(AY29=0,0,COUNTIFS(Rec_Emp,People!$A$27,Rec_Course,'Training Matrix'!J$6,Rec_Done,1,Rec_Exp,"&gt;"&amp;(TODAY()+WarnDays)))</f>
        <v>0</v>
      </c>
      <c r="BV29">
        <f ca="1">IF(AZ29=0,0,COUNTIFS(Rec_Emp,People!$A$27,Rec_Course,'Training Matrix'!K$6,Rec_Done,1,Rec_Exp,"&gt;"&amp;(TODAY()+WarnDays)))</f>
        <v>0</v>
      </c>
      <c r="BW29">
        <f ca="1">IF(BA29=0,0,COUNTIFS(Rec_Emp,People!$A$27,Rec_Course,'Training Matrix'!L$6,Rec_Done,1,Rec_Exp,"&gt;"&amp;(TODAY()+WarnDays)))</f>
        <v>0</v>
      </c>
      <c r="BX29">
        <f ca="1">IF(BB29=0,0,COUNTIFS(Rec_Emp,People!$A$27,Rec_Course,'Training Matrix'!M$6,Rec_Done,1,Rec_Exp,"&gt;"&amp;(TODAY()+WarnDays)))</f>
        <v>0</v>
      </c>
      <c r="BY29">
        <f ca="1">IF(BC29=0,0,COUNTIFS(Rec_Emp,People!$A$27,Rec_Course,'Training Matrix'!N$6,Rec_Done,1,Rec_Exp,"&gt;"&amp;(TODAY()+WarnDays)))</f>
        <v>0</v>
      </c>
      <c r="BZ29">
        <f ca="1">IF(BD29=0,0,COUNTIFS(Rec_Emp,People!$A$27,Rec_Course,'Training Matrix'!O$6,Rec_Done,1,Rec_Exp,"&gt;"&amp;(TODAY()+WarnDays)))</f>
        <v>0</v>
      </c>
      <c r="CA29">
        <f ca="1">IF(BE29=0,0,COUNTIFS(Rec_Emp,People!$A$27,Rec_Course,'Training Matrix'!P$6,Rec_Done,1,Rec_Exp,"&gt;"&amp;(TODAY()+WarnDays)))</f>
        <v>0</v>
      </c>
      <c r="CB29">
        <f ca="1">IF(BF29=0,0,COUNTIFS(Rec_Emp,People!$A$27,Rec_Course,'Training Matrix'!Q$6,Rec_Done,1,Rec_Exp,"&gt;"&amp;(TODAY()+WarnDays)))</f>
        <v>0</v>
      </c>
      <c r="CC29">
        <f ca="1">IF(BG29=0,0,COUNTIFS(Rec_Emp,People!$A$27,Rec_Course,'Training Matrix'!R$6,Rec_Done,1,Rec_Exp,"&gt;"&amp;(TODAY()+WarnDays)))</f>
        <v>0</v>
      </c>
      <c r="CD29">
        <f ca="1">IF(BH29=0,0,COUNTIFS(Rec_Emp,People!$A$27,Rec_Course,'Training Matrix'!S$6,Rec_Done,1,Rec_Exp,"&gt;"&amp;(TODAY()+WarnDays)))</f>
        <v>0</v>
      </c>
      <c r="CE29">
        <f ca="1">IF(BI29=0,0,COUNTIFS(Rec_Emp,People!$A$27,Rec_Course,'Training Matrix'!T$6,Rec_Done,1,Rec_Exp,"&gt;"&amp;(TODAY()+WarnDays)))</f>
        <v>0</v>
      </c>
      <c r="CF29">
        <f ca="1">IF(BJ29=0,0,COUNTIFS(Rec_Emp,People!$A$27,Rec_Course,'Training Matrix'!U$6,Rec_Done,1,Rec_Exp,"&gt;"&amp;(TODAY()+WarnDays)))</f>
        <v>0</v>
      </c>
      <c r="CG29">
        <f ca="1">IF(BK29=0,0,COUNTIFS(Rec_Emp,People!$A$27,Rec_Course,'Training Matrix'!V$6,Rec_Done,1,Rec_Exp,"&gt;"&amp;(TODAY()+WarnDays)))</f>
        <v>0</v>
      </c>
      <c r="CH29">
        <f ca="1">IF(BL29=0,0,COUNTIFS(Rec_Emp,People!$A$27,Rec_Course,'Training Matrix'!W$6,Rec_Done,1,Rec_Exp,"&gt;"&amp;(TODAY()+WarnDays)))</f>
        <v>0</v>
      </c>
      <c r="CI29">
        <f ca="1">IF(BM29=0,0,COUNTIFS(Rec_Emp,People!$A$27,Rec_Course,'Training Matrix'!X$6,Rec_Done,1,Rec_Exp,"&gt;"&amp;(TODAY()+WarnDays)))</f>
        <v>0</v>
      </c>
      <c r="CJ29">
        <f ca="1">IF(BN29=0,0,COUNTIFS(Rec_Emp,People!$A$27,Rec_Course,'Training Matrix'!Y$6,Rec_Done,1,Rec_Exp,"&gt;"&amp;(TODAY()+WarnDays)))</f>
        <v>0</v>
      </c>
      <c r="CK29">
        <f ca="1">IF(BO29=0,0,COUNTIFS(Rec_Emp,People!$A$27,Rec_Course,'Training Matrix'!Z$6,Rec_Done,1,Rec_Exp,"&gt;"&amp;(TODAY()+WarnDays)))</f>
        <v>0</v>
      </c>
      <c r="CL29">
        <f ca="1">IF(BP29=0,0,COUNTIFS(Rec_Emp,People!$A$27,Rec_Course,'Training Matrix'!AA$6,Rec_Done,1,Rec_Exp,"&gt;"&amp;(TODAY()+WarnDays)))</f>
        <v>0</v>
      </c>
      <c r="CO29">
        <f>IF(OR(E29=0,AA29&gt;0),0,COUNTIFS(Rec_Emp,People!$A$27,Rec_Course,'Training Matrix'!H$6,Rec_Result,"Fail"))</f>
        <v>0</v>
      </c>
      <c r="CP29">
        <f>IF(OR(F29=0,AB29&gt;0),0,COUNTIFS(Rec_Emp,People!$A$27,Rec_Course,'Training Matrix'!I$6,Rec_Result,"Fail"))</f>
        <v>0</v>
      </c>
      <c r="CQ29">
        <f>IF(OR(G29=0,AC29&gt;0),0,COUNTIFS(Rec_Emp,People!$A$27,Rec_Course,'Training Matrix'!J$6,Rec_Result,"Fail"))</f>
        <v>0</v>
      </c>
      <c r="CR29">
        <f>IF(OR(H29=0,AD29&gt;0),0,COUNTIFS(Rec_Emp,People!$A$27,Rec_Course,'Training Matrix'!K$6,Rec_Result,"Fail"))</f>
        <v>0</v>
      </c>
      <c r="CS29">
        <f>IF(OR(I29=0,AE29&gt;0),0,COUNTIFS(Rec_Emp,People!$A$27,Rec_Course,'Training Matrix'!L$6,Rec_Result,"Fail"))</f>
        <v>0</v>
      </c>
      <c r="CT29">
        <f>IF(OR(J29=0,AF29&gt;0),0,COUNTIFS(Rec_Emp,People!$A$27,Rec_Course,'Training Matrix'!M$6,Rec_Result,"Fail"))</f>
        <v>0</v>
      </c>
      <c r="CU29">
        <f>IF(OR(K29=0,AG29&gt;0),0,COUNTIFS(Rec_Emp,People!$A$27,Rec_Course,'Training Matrix'!N$6,Rec_Result,"Fail"))</f>
        <v>0</v>
      </c>
      <c r="CV29">
        <f>IF(OR(L29=0,AH29&gt;0),0,COUNTIFS(Rec_Emp,People!$A$27,Rec_Course,'Training Matrix'!O$6,Rec_Result,"Fail"))</f>
        <v>0</v>
      </c>
      <c r="CW29">
        <f>IF(OR(M29=0,AI29&gt;0),0,COUNTIFS(Rec_Emp,People!$A$27,Rec_Course,'Training Matrix'!P$6,Rec_Result,"Fail"))</f>
        <v>0</v>
      </c>
      <c r="CX29">
        <f>IF(OR(N29=0,AJ29&gt;0),0,COUNTIFS(Rec_Emp,People!$A$27,Rec_Course,'Training Matrix'!Q$6,Rec_Result,"Fail"))</f>
        <v>0</v>
      </c>
      <c r="CY29">
        <f>IF(OR(O29=0,AK29&gt;0),0,COUNTIFS(Rec_Emp,People!$A$27,Rec_Course,'Training Matrix'!R$6,Rec_Result,"Fail"))</f>
        <v>0</v>
      </c>
      <c r="CZ29">
        <f>IF(OR(P29=0,AL29&gt;0),0,COUNTIFS(Rec_Emp,People!$A$27,Rec_Course,'Training Matrix'!S$6,Rec_Result,"Fail"))</f>
        <v>0</v>
      </c>
      <c r="DA29">
        <f>IF(OR(Q29=0,AM29&gt;0),0,COUNTIFS(Rec_Emp,People!$A$27,Rec_Course,'Training Matrix'!T$6,Rec_Result,"Fail"))</f>
        <v>0</v>
      </c>
      <c r="DB29">
        <f>IF(OR(R29=0,AN29&gt;0),0,COUNTIFS(Rec_Emp,People!$A$27,Rec_Course,'Training Matrix'!U$6,Rec_Result,"Fail"))</f>
        <v>0</v>
      </c>
      <c r="DC29">
        <f>IF(OR(S29=0,AO29&gt;0),0,COUNTIFS(Rec_Emp,People!$A$27,Rec_Course,'Training Matrix'!V$6,Rec_Result,"Fail"))</f>
        <v>0</v>
      </c>
      <c r="DD29">
        <f>IF(OR(T29=0,AP29&gt;0),0,COUNTIFS(Rec_Emp,People!$A$27,Rec_Course,'Training Matrix'!W$6,Rec_Result,"Fail"))</f>
        <v>0</v>
      </c>
      <c r="DE29">
        <f>IF(OR(U29=0,AQ29&gt;0),0,COUNTIFS(Rec_Emp,People!$A$27,Rec_Course,'Training Matrix'!X$6,Rec_Result,"Fail"))</f>
        <v>0</v>
      </c>
      <c r="DF29">
        <f>IF(OR(V29=0,AR29&gt;0),0,COUNTIFS(Rec_Emp,People!$A$27,Rec_Course,'Training Matrix'!Y$6,Rec_Result,"Fail"))</f>
        <v>0</v>
      </c>
      <c r="DG29">
        <f>IF(OR(W29=0,AS29&gt;0),0,COUNTIFS(Rec_Emp,People!$A$27,Rec_Course,'Training Matrix'!Z$6,Rec_Result,"Fail"))</f>
        <v>0</v>
      </c>
      <c r="DH29">
        <f>IF(OR(X29=0,AT29&gt;0),0,COUNTIFS(Rec_Emp,People!$A$27,Rec_Course,'Training Matrix'!AA$6,Rec_Result,"Fail"))</f>
        <v>0</v>
      </c>
      <c r="DK29">
        <f>IF(OR(E29=0,AA29&gt;0),0,IFERROR(AVERAGEIFS(Plan_End,Plan_Role,People!$D$27,Plan_Course,'Training Matrix'!H$6,Plan_Sched,"Window"),IFERROR(AVERAGEIFS(Plan_End,Plan_Role,"All employees",Plan_Course,'Training Matrix'!H$6,Plan_Sched,"Window"),0)))</f>
        <v>0</v>
      </c>
      <c r="DL29">
        <f>IF(OR(F29=0,AB29&gt;0),0,IFERROR(AVERAGEIFS(Plan_End,Plan_Role,People!$D$27,Plan_Course,'Training Matrix'!I$6,Plan_Sched,"Window"),IFERROR(AVERAGEIFS(Plan_End,Plan_Role,"All employees",Plan_Course,'Training Matrix'!I$6,Plan_Sched,"Window"),0)))</f>
        <v>0</v>
      </c>
      <c r="DM29">
        <f>IF(OR(G29=0,AC29&gt;0),0,IFERROR(AVERAGEIFS(Plan_End,Plan_Role,People!$D$27,Plan_Course,'Training Matrix'!J$6,Plan_Sched,"Window"),IFERROR(AVERAGEIFS(Plan_End,Plan_Role,"All employees",Plan_Course,'Training Matrix'!J$6,Plan_Sched,"Window"),0)))</f>
        <v>0</v>
      </c>
      <c r="DN29">
        <f>IF(OR(H29=0,AD29&gt;0),0,IFERROR(AVERAGEIFS(Plan_End,Plan_Role,People!$D$27,Plan_Course,'Training Matrix'!K$6,Plan_Sched,"Window"),IFERROR(AVERAGEIFS(Plan_End,Plan_Role,"All employees",Plan_Course,'Training Matrix'!K$6,Plan_Sched,"Window"),0)))</f>
        <v>0</v>
      </c>
      <c r="DO29">
        <f>IF(OR(I29=0,AE29&gt;0),0,IFERROR(AVERAGEIFS(Plan_End,Plan_Role,People!$D$27,Plan_Course,'Training Matrix'!L$6,Plan_Sched,"Window"),IFERROR(AVERAGEIFS(Plan_End,Plan_Role,"All employees",Plan_Course,'Training Matrix'!L$6,Plan_Sched,"Window"),0)))</f>
        <v>0</v>
      </c>
      <c r="DP29">
        <f>IF(OR(J29=0,AF29&gt;0),0,IFERROR(AVERAGEIFS(Plan_End,Plan_Role,People!$D$27,Plan_Course,'Training Matrix'!M$6,Plan_Sched,"Window"),IFERROR(AVERAGEIFS(Plan_End,Plan_Role,"All employees",Plan_Course,'Training Matrix'!M$6,Plan_Sched,"Window"),0)))</f>
        <v>0</v>
      </c>
      <c r="DQ29">
        <f>IF(OR(K29=0,AG29&gt;0),0,IFERROR(AVERAGEIFS(Plan_End,Plan_Role,People!$D$27,Plan_Course,'Training Matrix'!N$6,Plan_Sched,"Window"),IFERROR(AVERAGEIFS(Plan_End,Plan_Role,"All employees",Plan_Course,'Training Matrix'!N$6,Plan_Sched,"Window"),0)))</f>
        <v>0</v>
      </c>
      <c r="DR29">
        <f>IF(OR(L29=0,AH29&gt;0),0,IFERROR(AVERAGEIFS(Plan_End,Plan_Role,People!$D$27,Plan_Course,'Training Matrix'!O$6,Plan_Sched,"Window"),IFERROR(AVERAGEIFS(Plan_End,Plan_Role,"All employees",Plan_Course,'Training Matrix'!O$6,Plan_Sched,"Window"),0)))</f>
        <v>0</v>
      </c>
      <c r="DS29">
        <f>IF(OR(M29=0,AI29&gt;0),0,IFERROR(AVERAGEIFS(Plan_End,Plan_Role,People!$D$27,Plan_Course,'Training Matrix'!P$6,Plan_Sched,"Window"),IFERROR(AVERAGEIFS(Plan_End,Plan_Role,"All employees",Plan_Course,'Training Matrix'!P$6,Plan_Sched,"Window"),0)))</f>
        <v>0</v>
      </c>
      <c r="DT29">
        <f>IF(OR(N29=0,AJ29&gt;0),0,IFERROR(AVERAGEIFS(Plan_End,Plan_Role,People!$D$27,Plan_Course,'Training Matrix'!Q$6,Plan_Sched,"Window"),IFERROR(AVERAGEIFS(Plan_End,Plan_Role,"All employees",Plan_Course,'Training Matrix'!Q$6,Plan_Sched,"Window"),0)))</f>
        <v>0</v>
      </c>
      <c r="DU29">
        <f>IF(OR(O29=0,AK29&gt;0),0,IFERROR(AVERAGEIFS(Plan_End,Plan_Role,People!$D$27,Plan_Course,'Training Matrix'!R$6,Plan_Sched,"Window"),IFERROR(AVERAGEIFS(Plan_End,Plan_Role,"All employees",Plan_Course,'Training Matrix'!R$6,Plan_Sched,"Window"),0)))</f>
        <v>0</v>
      </c>
      <c r="DV29">
        <f>IF(OR(P29=0,AL29&gt;0),0,IFERROR(AVERAGEIFS(Plan_End,Plan_Role,People!$D$27,Plan_Course,'Training Matrix'!S$6,Plan_Sched,"Window"),IFERROR(AVERAGEIFS(Plan_End,Plan_Role,"All employees",Plan_Course,'Training Matrix'!S$6,Plan_Sched,"Window"),0)))</f>
        <v>0</v>
      </c>
      <c r="DW29">
        <f>IF(OR(Q29=0,AM29&gt;0),0,IFERROR(AVERAGEIFS(Plan_End,Plan_Role,People!$D$27,Plan_Course,'Training Matrix'!T$6,Plan_Sched,"Window"),IFERROR(AVERAGEIFS(Plan_End,Plan_Role,"All employees",Plan_Course,'Training Matrix'!T$6,Plan_Sched,"Window"),0)))</f>
        <v>0</v>
      </c>
      <c r="DX29">
        <f>IF(OR(R29=0,AN29&gt;0),0,IFERROR(AVERAGEIFS(Plan_End,Plan_Role,People!$D$27,Plan_Course,'Training Matrix'!U$6,Plan_Sched,"Window"),IFERROR(AVERAGEIFS(Plan_End,Plan_Role,"All employees",Plan_Course,'Training Matrix'!U$6,Plan_Sched,"Window"),0)))</f>
        <v>0</v>
      </c>
      <c r="DY29">
        <f>IF(OR(S29=0,AO29&gt;0),0,IFERROR(AVERAGEIFS(Plan_End,Plan_Role,People!$D$27,Plan_Course,'Training Matrix'!V$6,Plan_Sched,"Window"),IFERROR(AVERAGEIFS(Plan_End,Plan_Role,"All employees",Plan_Course,'Training Matrix'!V$6,Plan_Sched,"Window"),0)))</f>
        <v>0</v>
      </c>
      <c r="DZ29">
        <f>IF(OR(T29=0,AP29&gt;0),0,IFERROR(AVERAGEIFS(Plan_End,Plan_Role,People!$D$27,Plan_Course,'Training Matrix'!W$6,Plan_Sched,"Window"),IFERROR(AVERAGEIFS(Plan_End,Plan_Role,"All employees",Plan_Course,'Training Matrix'!W$6,Plan_Sched,"Window"),0)))</f>
        <v>0</v>
      </c>
      <c r="EA29">
        <f>IF(OR(U29=0,AQ29&gt;0),0,IFERROR(AVERAGEIFS(Plan_End,Plan_Role,People!$D$27,Plan_Course,'Training Matrix'!X$6,Plan_Sched,"Window"),IFERROR(AVERAGEIFS(Plan_End,Plan_Role,"All employees",Plan_Course,'Training Matrix'!X$6,Plan_Sched,"Window"),0)))</f>
        <v>0</v>
      </c>
      <c r="EB29">
        <f>IF(OR(V29=0,AR29&gt;0),0,IFERROR(AVERAGEIFS(Plan_End,Plan_Role,People!$D$27,Plan_Course,'Training Matrix'!Y$6,Plan_Sched,"Window"),IFERROR(AVERAGEIFS(Plan_End,Plan_Role,"All employees",Plan_Course,'Training Matrix'!Y$6,Plan_Sched,"Window"),0)))</f>
        <v>0</v>
      </c>
      <c r="EC29">
        <f>IF(OR(W29=0,AS29&gt;0),0,IFERROR(AVERAGEIFS(Plan_End,Plan_Role,People!$D$27,Plan_Course,'Training Matrix'!Z$6,Plan_Sched,"Window"),IFERROR(AVERAGEIFS(Plan_End,Plan_Role,"All employees",Plan_Course,'Training Matrix'!Z$6,Plan_Sched,"Window"),0)))</f>
        <v>0</v>
      </c>
      <c r="ED29">
        <f>IF(OR(X29=0,AT29&gt;0),0,IFERROR(AVERAGEIFS(Plan_End,Plan_Role,People!$D$27,Plan_Course,'Training Matrix'!AA$6,Plan_Sched,"Window"),IFERROR(AVERAGEIFS(Plan_End,Plan_Role,"All employees",Plan_Course,'Training Matrix'!AA$6,Plan_Sched,"Window"),0)))</f>
        <v>0</v>
      </c>
      <c r="EG29">
        <f>IF(OR(E29=0,AA29&gt;0),0,IFERROR(AVERAGEIFS(Plan_Days,Plan_Role,People!$D$27,Plan_Course,'Training Matrix'!H$6,Plan_Sched,"Within days of hire"),IFERROR(AVERAGEIFS(Plan_Days,Plan_Role,"All employees",Plan_Course,'Training Matrix'!H$6,Plan_Sched,"Within days of hire"),0)))</f>
        <v>0</v>
      </c>
      <c r="EH29">
        <f>IF(OR(F29=0,AB29&gt;0),0,IFERROR(AVERAGEIFS(Plan_Days,Plan_Role,People!$D$27,Plan_Course,'Training Matrix'!I$6,Plan_Sched,"Within days of hire"),IFERROR(AVERAGEIFS(Plan_Days,Plan_Role,"All employees",Plan_Course,'Training Matrix'!I$6,Plan_Sched,"Within days of hire"),0)))</f>
        <v>0</v>
      </c>
      <c r="EI29">
        <f>IF(OR(G29=0,AC29&gt;0),0,IFERROR(AVERAGEIFS(Plan_Days,Plan_Role,People!$D$27,Plan_Course,'Training Matrix'!J$6,Plan_Sched,"Within days of hire"),IFERROR(AVERAGEIFS(Plan_Days,Plan_Role,"All employees",Plan_Course,'Training Matrix'!J$6,Plan_Sched,"Within days of hire"),0)))</f>
        <v>0</v>
      </c>
      <c r="EJ29">
        <f>IF(OR(H29=0,AD29&gt;0),0,IFERROR(AVERAGEIFS(Plan_Days,Plan_Role,People!$D$27,Plan_Course,'Training Matrix'!K$6,Plan_Sched,"Within days of hire"),IFERROR(AVERAGEIFS(Plan_Days,Plan_Role,"All employees",Plan_Course,'Training Matrix'!K$6,Plan_Sched,"Within days of hire"),0)))</f>
        <v>0</v>
      </c>
      <c r="EK29">
        <f>IF(OR(I29=0,AE29&gt;0),0,IFERROR(AVERAGEIFS(Plan_Days,Plan_Role,People!$D$27,Plan_Course,'Training Matrix'!L$6,Plan_Sched,"Within days of hire"),IFERROR(AVERAGEIFS(Plan_Days,Plan_Role,"All employees",Plan_Course,'Training Matrix'!L$6,Plan_Sched,"Within days of hire"),0)))</f>
        <v>0</v>
      </c>
      <c r="EL29">
        <f>IF(OR(J29=0,AF29&gt;0),0,IFERROR(AVERAGEIFS(Plan_Days,Plan_Role,People!$D$27,Plan_Course,'Training Matrix'!M$6,Plan_Sched,"Within days of hire"),IFERROR(AVERAGEIFS(Plan_Days,Plan_Role,"All employees",Plan_Course,'Training Matrix'!M$6,Plan_Sched,"Within days of hire"),0)))</f>
        <v>0</v>
      </c>
      <c r="EM29">
        <f>IF(OR(K29=0,AG29&gt;0),0,IFERROR(AVERAGEIFS(Plan_Days,Plan_Role,People!$D$27,Plan_Course,'Training Matrix'!N$6,Plan_Sched,"Within days of hire"),IFERROR(AVERAGEIFS(Plan_Days,Plan_Role,"All employees",Plan_Course,'Training Matrix'!N$6,Plan_Sched,"Within days of hire"),0)))</f>
        <v>0</v>
      </c>
      <c r="EN29">
        <f>IF(OR(L29=0,AH29&gt;0),0,IFERROR(AVERAGEIFS(Plan_Days,Plan_Role,People!$D$27,Plan_Course,'Training Matrix'!O$6,Plan_Sched,"Within days of hire"),IFERROR(AVERAGEIFS(Plan_Days,Plan_Role,"All employees",Plan_Course,'Training Matrix'!O$6,Plan_Sched,"Within days of hire"),0)))</f>
        <v>0</v>
      </c>
      <c r="EO29">
        <f>IF(OR(M29=0,AI29&gt;0),0,IFERROR(AVERAGEIFS(Plan_Days,Plan_Role,People!$D$27,Plan_Course,'Training Matrix'!P$6,Plan_Sched,"Within days of hire"),IFERROR(AVERAGEIFS(Plan_Days,Plan_Role,"All employees",Plan_Course,'Training Matrix'!P$6,Plan_Sched,"Within days of hire"),0)))</f>
        <v>0</v>
      </c>
      <c r="EP29">
        <f>IF(OR(N29=0,AJ29&gt;0),0,IFERROR(AVERAGEIFS(Plan_Days,Plan_Role,People!$D$27,Plan_Course,'Training Matrix'!Q$6,Plan_Sched,"Within days of hire"),IFERROR(AVERAGEIFS(Plan_Days,Plan_Role,"All employees",Plan_Course,'Training Matrix'!Q$6,Plan_Sched,"Within days of hire"),0)))</f>
        <v>0</v>
      </c>
      <c r="EQ29">
        <f>IF(OR(O29=0,AK29&gt;0),0,IFERROR(AVERAGEIFS(Plan_Days,Plan_Role,People!$D$27,Plan_Course,'Training Matrix'!R$6,Plan_Sched,"Within days of hire"),IFERROR(AVERAGEIFS(Plan_Days,Plan_Role,"All employees",Plan_Course,'Training Matrix'!R$6,Plan_Sched,"Within days of hire"),0)))</f>
        <v>0</v>
      </c>
      <c r="ER29">
        <f>IF(OR(P29=0,AL29&gt;0),0,IFERROR(AVERAGEIFS(Plan_Days,Plan_Role,People!$D$27,Plan_Course,'Training Matrix'!S$6,Plan_Sched,"Within days of hire"),IFERROR(AVERAGEIFS(Plan_Days,Plan_Role,"All employees",Plan_Course,'Training Matrix'!S$6,Plan_Sched,"Within days of hire"),0)))</f>
        <v>0</v>
      </c>
      <c r="ES29">
        <f>IF(OR(Q29=0,AM29&gt;0),0,IFERROR(AVERAGEIFS(Plan_Days,Plan_Role,People!$D$27,Plan_Course,'Training Matrix'!T$6,Plan_Sched,"Within days of hire"),IFERROR(AVERAGEIFS(Plan_Days,Plan_Role,"All employees",Plan_Course,'Training Matrix'!T$6,Plan_Sched,"Within days of hire"),0)))</f>
        <v>0</v>
      </c>
      <c r="ET29">
        <f>IF(OR(R29=0,AN29&gt;0),0,IFERROR(AVERAGEIFS(Plan_Days,Plan_Role,People!$D$27,Plan_Course,'Training Matrix'!U$6,Plan_Sched,"Within days of hire"),IFERROR(AVERAGEIFS(Plan_Days,Plan_Role,"All employees",Plan_Course,'Training Matrix'!U$6,Plan_Sched,"Within days of hire"),0)))</f>
        <v>0</v>
      </c>
      <c r="EU29">
        <f>IF(OR(S29=0,AO29&gt;0),0,IFERROR(AVERAGEIFS(Plan_Days,Plan_Role,People!$D$27,Plan_Course,'Training Matrix'!V$6,Plan_Sched,"Within days of hire"),IFERROR(AVERAGEIFS(Plan_Days,Plan_Role,"All employees",Plan_Course,'Training Matrix'!V$6,Plan_Sched,"Within days of hire"),0)))</f>
        <v>0</v>
      </c>
      <c r="EV29">
        <f>IF(OR(T29=0,AP29&gt;0),0,IFERROR(AVERAGEIFS(Plan_Days,Plan_Role,People!$D$27,Plan_Course,'Training Matrix'!W$6,Plan_Sched,"Within days of hire"),IFERROR(AVERAGEIFS(Plan_Days,Plan_Role,"All employees",Plan_Course,'Training Matrix'!W$6,Plan_Sched,"Within days of hire"),0)))</f>
        <v>0</v>
      </c>
      <c r="EW29">
        <f>IF(OR(U29=0,AQ29&gt;0),0,IFERROR(AVERAGEIFS(Plan_Days,Plan_Role,People!$D$27,Plan_Course,'Training Matrix'!X$6,Plan_Sched,"Within days of hire"),IFERROR(AVERAGEIFS(Plan_Days,Plan_Role,"All employees",Plan_Course,'Training Matrix'!X$6,Plan_Sched,"Within days of hire"),0)))</f>
        <v>0</v>
      </c>
      <c r="EX29">
        <f>IF(OR(V29=0,AR29&gt;0),0,IFERROR(AVERAGEIFS(Plan_Days,Plan_Role,People!$D$27,Plan_Course,'Training Matrix'!Y$6,Plan_Sched,"Within days of hire"),IFERROR(AVERAGEIFS(Plan_Days,Plan_Role,"All employees",Plan_Course,'Training Matrix'!Y$6,Plan_Sched,"Within days of hire"),0)))</f>
        <v>0</v>
      </c>
      <c r="EY29">
        <f>IF(OR(W29=0,AS29&gt;0),0,IFERROR(AVERAGEIFS(Plan_Days,Plan_Role,People!$D$27,Plan_Course,'Training Matrix'!Z$6,Plan_Sched,"Within days of hire"),IFERROR(AVERAGEIFS(Plan_Days,Plan_Role,"All employees",Plan_Course,'Training Matrix'!Z$6,Plan_Sched,"Within days of hire"),0)))</f>
        <v>0</v>
      </c>
      <c r="EZ29">
        <f>IF(OR(X29=0,AT29&gt;0),0,IFERROR(AVERAGEIFS(Plan_Days,Plan_Role,People!$D$27,Plan_Course,'Training Matrix'!AA$6,Plan_Sched,"Within days of hire"),IFERROR(AVERAGEIFS(Plan_Days,Plan_Role,"All employees",Plan_Course,'Training Matrix'!AA$6,Plan_Sched,"Within days of hire"),0)))</f>
        <v>0</v>
      </c>
      <c r="FC29">
        <f>IF(OR(E29=0,AA29&gt;0),0,MAX(IF(AND(People!$F$27&lt;&gt;"",DK29&lt;People!$F$27),0,DK29),IF(AND(People!$F$27&lt;&gt;"",EG29&gt;0),People!$F$27+EG29,0)))</f>
        <v>0</v>
      </c>
      <c r="FD29">
        <f>IF(OR(F29=0,AB29&gt;0),0,MAX(IF(AND(People!$F$27&lt;&gt;"",DL29&lt;People!$F$27),0,DL29),IF(AND(People!$F$27&lt;&gt;"",EH29&gt;0),People!$F$27+EH29,0)))</f>
        <v>0</v>
      </c>
      <c r="FE29">
        <f>IF(OR(G29=0,AC29&gt;0),0,MAX(IF(AND(People!$F$27&lt;&gt;"",DM29&lt;People!$F$27),0,DM29),IF(AND(People!$F$27&lt;&gt;"",EI29&gt;0),People!$F$27+EI29,0)))</f>
        <v>0</v>
      </c>
      <c r="FF29">
        <f>IF(OR(H29=0,AD29&gt;0),0,MAX(IF(AND(People!$F$27&lt;&gt;"",DN29&lt;People!$F$27),0,DN29),IF(AND(People!$F$27&lt;&gt;"",EJ29&gt;0),People!$F$27+EJ29,0)))</f>
        <v>0</v>
      </c>
      <c r="FG29">
        <f>IF(OR(I29=0,AE29&gt;0),0,MAX(IF(AND(People!$F$27&lt;&gt;"",DO29&lt;People!$F$27),0,DO29),IF(AND(People!$F$27&lt;&gt;"",EK29&gt;0),People!$F$27+EK29,0)))</f>
        <v>0</v>
      </c>
      <c r="FH29">
        <f>IF(OR(J29=0,AF29&gt;0),0,MAX(IF(AND(People!$F$27&lt;&gt;"",DP29&lt;People!$F$27),0,DP29),IF(AND(People!$F$27&lt;&gt;"",EL29&gt;0),People!$F$27+EL29,0)))</f>
        <v>0</v>
      </c>
      <c r="FI29">
        <f>IF(OR(K29=0,AG29&gt;0),0,MAX(IF(AND(People!$F$27&lt;&gt;"",DQ29&lt;People!$F$27),0,DQ29),IF(AND(People!$F$27&lt;&gt;"",EM29&gt;0),People!$F$27+EM29,0)))</f>
        <v>0</v>
      </c>
      <c r="FJ29">
        <f>IF(OR(L29=0,AH29&gt;0),0,MAX(IF(AND(People!$F$27&lt;&gt;"",DR29&lt;People!$F$27),0,DR29),IF(AND(People!$F$27&lt;&gt;"",EN29&gt;0),People!$F$27+EN29,0)))</f>
        <v>0</v>
      </c>
      <c r="FK29">
        <f>IF(OR(M29=0,AI29&gt;0),0,MAX(IF(AND(People!$F$27&lt;&gt;"",DS29&lt;People!$F$27),0,DS29),IF(AND(People!$F$27&lt;&gt;"",EO29&gt;0),People!$F$27+EO29,0)))</f>
        <v>0</v>
      </c>
      <c r="FL29">
        <f>IF(OR(N29=0,AJ29&gt;0),0,MAX(IF(AND(People!$F$27&lt;&gt;"",DT29&lt;People!$F$27),0,DT29),IF(AND(People!$F$27&lt;&gt;"",EP29&gt;0),People!$F$27+EP29,0)))</f>
        <v>0</v>
      </c>
      <c r="FM29">
        <f>IF(OR(O29=0,AK29&gt;0),0,MAX(IF(AND(People!$F$27&lt;&gt;"",DU29&lt;People!$F$27),0,DU29),IF(AND(People!$F$27&lt;&gt;"",EQ29&gt;0),People!$F$27+EQ29,0)))</f>
        <v>0</v>
      </c>
      <c r="FN29">
        <f>IF(OR(P29=0,AL29&gt;0),0,MAX(IF(AND(People!$F$27&lt;&gt;"",DV29&lt;People!$F$27),0,DV29),IF(AND(People!$F$27&lt;&gt;"",ER29&gt;0),People!$F$27+ER29,0)))</f>
        <v>0</v>
      </c>
      <c r="FO29">
        <f>IF(OR(Q29=0,AM29&gt;0),0,MAX(IF(AND(People!$F$27&lt;&gt;"",DW29&lt;People!$F$27),0,DW29),IF(AND(People!$F$27&lt;&gt;"",ES29&gt;0),People!$F$27+ES29,0)))</f>
        <v>0</v>
      </c>
      <c r="FP29">
        <f>IF(OR(R29=0,AN29&gt;0),0,MAX(IF(AND(People!$F$27&lt;&gt;"",DX29&lt;People!$F$27),0,DX29),IF(AND(People!$F$27&lt;&gt;"",ET29&gt;0),People!$F$27+ET29,0)))</f>
        <v>0</v>
      </c>
      <c r="FQ29">
        <f>IF(OR(S29=0,AO29&gt;0),0,MAX(IF(AND(People!$F$27&lt;&gt;"",DY29&lt;People!$F$27),0,DY29),IF(AND(People!$F$27&lt;&gt;"",EU29&gt;0),People!$F$27+EU29,0)))</f>
        <v>0</v>
      </c>
      <c r="FR29">
        <f>IF(OR(T29=0,AP29&gt;0),0,MAX(IF(AND(People!$F$27&lt;&gt;"",DZ29&lt;People!$F$27),0,DZ29),IF(AND(People!$F$27&lt;&gt;"",EV29&gt;0),People!$F$27+EV29,0)))</f>
        <v>0</v>
      </c>
      <c r="FS29">
        <f>IF(OR(U29=0,AQ29&gt;0),0,MAX(IF(AND(People!$F$27&lt;&gt;"",EA29&lt;People!$F$27),0,EA29),IF(AND(People!$F$27&lt;&gt;"",EW29&gt;0),People!$F$27+EW29,0)))</f>
        <v>0</v>
      </c>
      <c r="FT29">
        <f>IF(OR(V29=0,AR29&gt;0),0,MAX(IF(AND(People!$F$27&lt;&gt;"",EB29&lt;People!$F$27),0,EB29),IF(AND(People!$F$27&lt;&gt;"",EX29&gt;0),People!$F$27+EX29,0)))</f>
        <v>0</v>
      </c>
      <c r="FU29">
        <f>IF(OR(W29=0,AS29&gt;0),0,MAX(IF(AND(People!$F$27&lt;&gt;"",EC29&lt;People!$F$27),0,EC29),IF(AND(People!$F$27&lt;&gt;"",EY29&gt;0),People!$F$27+EY29,0)))</f>
        <v>0</v>
      </c>
      <c r="FV29">
        <f>IF(OR(X29=0,AT29&gt;0),0,MAX(IF(AND(People!$F$27&lt;&gt;"",ED29&lt;People!$F$27),0,ED29),IF(AND(People!$F$27&lt;&gt;"",EZ29&gt;0),People!$F$27+EZ29,0)))</f>
        <v>0</v>
      </c>
    </row>
    <row r="30" spans="5:178" x14ac:dyDescent="0.3">
      <c r="E30">
        <f>IF(OR(People!$A$28="",'Training Matrix'!H$6=""),0,COUNTIFS(Plan_Role,People!$D$28,Plan_Course,'Training Matrix'!H$6)+COUNTIFS(Plan_Role,"All employees",Plan_Course,'Training Matrix'!H$6))</f>
        <v>0</v>
      </c>
      <c r="F30">
        <f>IF(OR(People!$A$28="",'Training Matrix'!I$6=""),0,COUNTIFS(Plan_Role,People!$D$28,Plan_Course,'Training Matrix'!I$6)+COUNTIFS(Plan_Role,"All employees",Plan_Course,'Training Matrix'!I$6))</f>
        <v>0</v>
      </c>
      <c r="G30">
        <f>IF(OR(People!$A$28="",'Training Matrix'!J$6=""),0,COUNTIFS(Plan_Role,People!$D$28,Plan_Course,'Training Matrix'!J$6)+COUNTIFS(Plan_Role,"All employees",Plan_Course,'Training Matrix'!J$6))</f>
        <v>0</v>
      </c>
      <c r="H30">
        <f>IF(OR(People!$A$28="",'Training Matrix'!K$6=""),0,COUNTIFS(Plan_Role,People!$D$28,Plan_Course,'Training Matrix'!K$6)+COUNTIFS(Plan_Role,"All employees",Plan_Course,'Training Matrix'!K$6))</f>
        <v>0</v>
      </c>
      <c r="I30">
        <f>IF(OR(People!$A$28="",'Training Matrix'!L$6=""),0,COUNTIFS(Plan_Role,People!$D$28,Plan_Course,'Training Matrix'!L$6)+COUNTIFS(Plan_Role,"All employees",Plan_Course,'Training Matrix'!L$6))</f>
        <v>0</v>
      </c>
      <c r="J30">
        <f>IF(OR(People!$A$28="",'Training Matrix'!M$6=""),0,COUNTIFS(Plan_Role,People!$D$28,Plan_Course,'Training Matrix'!M$6)+COUNTIFS(Plan_Role,"All employees",Plan_Course,'Training Matrix'!M$6))</f>
        <v>0</v>
      </c>
      <c r="K30">
        <f>IF(OR(People!$A$28="",'Training Matrix'!N$6=""),0,COUNTIFS(Plan_Role,People!$D$28,Plan_Course,'Training Matrix'!N$6)+COUNTIFS(Plan_Role,"All employees",Plan_Course,'Training Matrix'!N$6))</f>
        <v>0</v>
      </c>
      <c r="L30">
        <f>IF(OR(People!$A$28="",'Training Matrix'!O$6=""),0,COUNTIFS(Plan_Role,People!$D$28,Plan_Course,'Training Matrix'!O$6)+COUNTIFS(Plan_Role,"All employees",Plan_Course,'Training Matrix'!O$6))</f>
        <v>0</v>
      </c>
      <c r="M30">
        <f>IF(OR(People!$A$28="",'Training Matrix'!P$6=""),0,COUNTIFS(Plan_Role,People!$D$28,Plan_Course,'Training Matrix'!P$6)+COUNTIFS(Plan_Role,"All employees",Plan_Course,'Training Matrix'!P$6))</f>
        <v>0</v>
      </c>
      <c r="N30">
        <f>IF(OR(People!$A$28="",'Training Matrix'!Q$6=""),0,COUNTIFS(Plan_Role,People!$D$28,Plan_Course,'Training Matrix'!Q$6)+COUNTIFS(Plan_Role,"All employees",Plan_Course,'Training Matrix'!Q$6))</f>
        <v>0</v>
      </c>
      <c r="O30">
        <f>IF(OR(People!$A$28="",'Training Matrix'!R$6=""),0,COUNTIFS(Plan_Role,People!$D$28,Plan_Course,'Training Matrix'!R$6)+COUNTIFS(Plan_Role,"All employees",Plan_Course,'Training Matrix'!R$6))</f>
        <v>0</v>
      </c>
      <c r="P30">
        <f>IF(OR(People!$A$28="",'Training Matrix'!S$6=""),0,COUNTIFS(Plan_Role,People!$D$28,Plan_Course,'Training Matrix'!S$6)+COUNTIFS(Plan_Role,"All employees",Plan_Course,'Training Matrix'!S$6))</f>
        <v>0</v>
      </c>
      <c r="Q30">
        <f>IF(OR(People!$A$28="",'Training Matrix'!T$6=""),0,COUNTIFS(Plan_Role,People!$D$28,Plan_Course,'Training Matrix'!T$6)+COUNTIFS(Plan_Role,"All employees",Plan_Course,'Training Matrix'!T$6))</f>
        <v>0</v>
      </c>
      <c r="R30">
        <f>IF(OR(People!$A$28="",'Training Matrix'!U$6=""),0,COUNTIFS(Plan_Role,People!$D$28,Plan_Course,'Training Matrix'!U$6)+COUNTIFS(Plan_Role,"All employees",Plan_Course,'Training Matrix'!U$6))</f>
        <v>0</v>
      </c>
      <c r="S30">
        <f>IF(OR(People!$A$28="",'Training Matrix'!V$6=""),0,COUNTIFS(Plan_Role,People!$D$28,Plan_Course,'Training Matrix'!V$6)+COUNTIFS(Plan_Role,"All employees",Plan_Course,'Training Matrix'!V$6))</f>
        <v>0</v>
      </c>
      <c r="T30">
        <f>IF(OR(People!$A$28="",'Training Matrix'!W$6=""),0,COUNTIFS(Plan_Role,People!$D$28,Plan_Course,'Training Matrix'!W$6)+COUNTIFS(Plan_Role,"All employees",Plan_Course,'Training Matrix'!W$6))</f>
        <v>0</v>
      </c>
      <c r="U30">
        <f>IF(OR(People!$A$28="",'Training Matrix'!X$6=""),0,COUNTIFS(Plan_Role,People!$D$28,Plan_Course,'Training Matrix'!X$6)+COUNTIFS(Plan_Role,"All employees",Plan_Course,'Training Matrix'!X$6))</f>
        <v>0</v>
      </c>
      <c r="V30">
        <f>IF(OR(People!$A$28="",'Training Matrix'!Y$6=""),0,COUNTIFS(Plan_Role,People!$D$28,Plan_Course,'Training Matrix'!Y$6)+COUNTIFS(Plan_Role,"All employees",Plan_Course,'Training Matrix'!Y$6))</f>
        <v>0</v>
      </c>
      <c r="W30">
        <f>IF(OR(People!$A$28="",'Training Matrix'!Z$6=""),0,COUNTIFS(Plan_Role,People!$D$28,Plan_Course,'Training Matrix'!Z$6)+COUNTIFS(Plan_Role,"All employees",Plan_Course,'Training Matrix'!Z$6))</f>
        <v>0</v>
      </c>
      <c r="X30">
        <f>IF(OR(People!$A$28="",'Training Matrix'!AA$6=""),0,COUNTIFS(Plan_Role,People!$D$28,Plan_Course,'Training Matrix'!AA$6)+COUNTIFS(Plan_Role,"All employees",Plan_Course,'Training Matrix'!AA$6))</f>
        <v>0</v>
      </c>
      <c r="AA30">
        <f>IF(E30=0,0,COUNTIFS(Rec_Emp,People!$A$28,Rec_Course,'Training Matrix'!H$6,Rec_Done,1))</f>
        <v>0</v>
      </c>
      <c r="AB30">
        <f>IF(F30=0,0,COUNTIFS(Rec_Emp,People!$A$28,Rec_Course,'Training Matrix'!I$6,Rec_Done,1))</f>
        <v>0</v>
      </c>
      <c r="AC30">
        <f>IF(G30=0,0,COUNTIFS(Rec_Emp,People!$A$28,Rec_Course,'Training Matrix'!J$6,Rec_Done,1))</f>
        <v>0</v>
      </c>
      <c r="AD30">
        <f>IF(H30=0,0,COUNTIFS(Rec_Emp,People!$A$28,Rec_Course,'Training Matrix'!K$6,Rec_Done,1))</f>
        <v>0</v>
      </c>
      <c r="AE30">
        <f>IF(I30=0,0,COUNTIFS(Rec_Emp,People!$A$28,Rec_Course,'Training Matrix'!L$6,Rec_Done,1))</f>
        <v>0</v>
      </c>
      <c r="AF30">
        <f>IF(J30=0,0,COUNTIFS(Rec_Emp,People!$A$28,Rec_Course,'Training Matrix'!M$6,Rec_Done,1))</f>
        <v>0</v>
      </c>
      <c r="AG30">
        <f>IF(K30=0,0,COUNTIFS(Rec_Emp,People!$A$28,Rec_Course,'Training Matrix'!N$6,Rec_Done,1))</f>
        <v>0</v>
      </c>
      <c r="AH30">
        <f>IF(L30=0,0,COUNTIFS(Rec_Emp,People!$A$28,Rec_Course,'Training Matrix'!O$6,Rec_Done,1))</f>
        <v>0</v>
      </c>
      <c r="AI30">
        <f>IF(M30=0,0,COUNTIFS(Rec_Emp,People!$A$28,Rec_Course,'Training Matrix'!P$6,Rec_Done,1))</f>
        <v>0</v>
      </c>
      <c r="AJ30">
        <f>IF(N30=0,0,COUNTIFS(Rec_Emp,People!$A$28,Rec_Course,'Training Matrix'!Q$6,Rec_Done,1))</f>
        <v>0</v>
      </c>
      <c r="AK30">
        <f>IF(O30=0,0,COUNTIFS(Rec_Emp,People!$A$28,Rec_Course,'Training Matrix'!R$6,Rec_Done,1))</f>
        <v>0</v>
      </c>
      <c r="AL30">
        <f>IF(P30=0,0,COUNTIFS(Rec_Emp,People!$A$28,Rec_Course,'Training Matrix'!S$6,Rec_Done,1))</f>
        <v>0</v>
      </c>
      <c r="AM30">
        <f>IF(Q30=0,0,COUNTIFS(Rec_Emp,People!$A$28,Rec_Course,'Training Matrix'!T$6,Rec_Done,1))</f>
        <v>0</v>
      </c>
      <c r="AN30">
        <f>IF(R30=0,0,COUNTIFS(Rec_Emp,People!$A$28,Rec_Course,'Training Matrix'!U$6,Rec_Done,1))</f>
        <v>0</v>
      </c>
      <c r="AO30">
        <f>IF(S30=0,0,COUNTIFS(Rec_Emp,People!$A$28,Rec_Course,'Training Matrix'!V$6,Rec_Done,1))</f>
        <v>0</v>
      </c>
      <c r="AP30">
        <f>IF(T30=0,0,COUNTIFS(Rec_Emp,People!$A$28,Rec_Course,'Training Matrix'!W$6,Rec_Done,1))</f>
        <v>0</v>
      </c>
      <c r="AQ30">
        <f>IF(U30=0,0,COUNTIFS(Rec_Emp,People!$A$28,Rec_Course,'Training Matrix'!X$6,Rec_Done,1))</f>
        <v>0</v>
      </c>
      <c r="AR30">
        <f>IF(V30=0,0,COUNTIFS(Rec_Emp,People!$A$28,Rec_Course,'Training Matrix'!Y$6,Rec_Done,1))</f>
        <v>0</v>
      </c>
      <c r="AS30">
        <f>IF(W30=0,0,COUNTIFS(Rec_Emp,People!$A$28,Rec_Course,'Training Matrix'!Z$6,Rec_Done,1))</f>
        <v>0</v>
      </c>
      <c r="AT30">
        <f>IF(X30=0,0,COUNTIFS(Rec_Emp,People!$A$28,Rec_Course,'Training Matrix'!AA$6,Rec_Done,1))</f>
        <v>0</v>
      </c>
      <c r="AW30">
        <f ca="1">IF(AA30=0,0,COUNTIFS(Rec_Emp,People!$A$28,Rec_Course,'Training Matrix'!H$6,Rec_Done,1,Rec_Exp,"&gt;="&amp;TODAY()))</f>
        <v>0</v>
      </c>
      <c r="AX30">
        <f ca="1">IF(AB30=0,0,COUNTIFS(Rec_Emp,People!$A$28,Rec_Course,'Training Matrix'!I$6,Rec_Done,1,Rec_Exp,"&gt;="&amp;TODAY()))</f>
        <v>0</v>
      </c>
      <c r="AY30">
        <f ca="1">IF(AC30=0,0,COUNTIFS(Rec_Emp,People!$A$28,Rec_Course,'Training Matrix'!J$6,Rec_Done,1,Rec_Exp,"&gt;="&amp;TODAY()))</f>
        <v>0</v>
      </c>
      <c r="AZ30">
        <f ca="1">IF(AD30=0,0,COUNTIFS(Rec_Emp,People!$A$28,Rec_Course,'Training Matrix'!K$6,Rec_Done,1,Rec_Exp,"&gt;="&amp;TODAY()))</f>
        <v>0</v>
      </c>
      <c r="BA30">
        <f ca="1">IF(AE30=0,0,COUNTIFS(Rec_Emp,People!$A$28,Rec_Course,'Training Matrix'!L$6,Rec_Done,1,Rec_Exp,"&gt;="&amp;TODAY()))</f>
        <v>0</v>
      </c>
      <c r="BB30">
        <f ca="1">IF(AF30=0,0,COUNTIFS(Rec_Emp,People!$A$28,Rec_Course,'Training Matrix'!M$6,Rec_Done,1,Rec_Exp,"&gt;="&amp;TODAY()))</f>
        <v>0</v>
      </c>
      <c r="BC30">
        <f ca="1">IF(AG30=0,0,COUNTIFS(Rec_Emp,People!$A$28,Rec_Course,'Training Matrix'!N$6,Rec_Done,1,Rec_Exp,"&gt;="&amp;TODAY()))</f>
        <v>0</v>
      </c>
      <c r="BD30">
        <f ca="1">IF(AH30=0,0,COUNTIFS(Rec_Emp,People!$A$28,Rec_Course,'Training Matrix'!O$6,Rec_Done,1,Rec_Exp,"&gt;="&amp;TODAY()))</f>
        <v>0</v>
      </c>
      <c r="BE30">
        <f ca="1">IF(AI30=0,0,COUNTIFS(Rec_Emp,People!$A$28,Rec_Course,'Training Matrix'!P$6,Rec_Done,1,Rec_Exp,"&gt;="&amp;TODAY()))</f>
        <v>0</v>
      </c>
      <c r="BF30">
        <f ca="1">IF(AJ30=0,0,COUNTIFS(Rec_Emp,People!$A$28,Rec_Course,'Training Matrix'!Q$6,Rec_Done,1,Rec_Exp,"&gt;="&amp;TODAY()))</f>
        <v>0</v>
      </c>
      <c r="BG30">
        <f ca="1">IF(AK30=0,0,COUNTIFS(Rec_Emp,People!$A$28,Rec_Course,'Training Matrix'!R$6,Rec_Done,1,Rec_Exp,"&gt;="&amp;TODAY()))</f>
        <v>0</v>
      </c>
      <c r="BH30">
        <f ca="1">IF(AL30=0,0,COUNTIFS(Rec_Emp,People!$A$28,Rec_Course,'Training Matrix'!S$6,Rec_Done,1,Rec_Exp,"&gt;="&amp;TODAY()))</f>
        <v>0</v>
      </c>
      <c r="BI30">
        <f ca="1">IF(AM30=0,0,COUNTIFS(Rec_Emp,People!$A$28,Rec_Course,'Training Matrix'!T$6,Rec_Done,1,Rec_Exp,"&gt;="&amp;TODAY()))</f>
        <v>0</v>
      </c>
      <c r="BJ30">
        <f ca="1">IF(AN30=0,0,COUNTIFS(Rec_Emp,People!$A$28,Rec_Course,'Training Matrix'!U$6,Rec_Done,1,Rec_Exp,"&gt;="&amp;TODAY()))</f>
        <v>0</v>
      </c>
      <c r="BK30">
        <f ca="1">IF(AO30=0,0,COUNTIFS(Rec_Emp,People!$A$28,Rec_Course,'Training Matrix'!V$6,Rec_Done,1,Rec_Exp,"&gt;="&amp;TODAY()))</f>
        <v>0</v>
      </c>
      <c r="BL30">
        <f ca="1">IF(AP30=0,0,COUNTIFS(Rec_Emp,People!$A$28,Rec_Course,'Training Matrix'!W$6,Rec_Done,1,Rec_Exp,"&gt;="&amp;TODAY()))</f>
        <v>0</v>
      </c>
      <c r="BM30">
        <f ca="1">IF(AQ30=0,0,COUNTIFS(Rec_Emp,People!$A$28,Rec_Course,'Training Matrix'!X$6,Rec_Done,1,Rec_Exp,"&gt;="&amp;TODAY()))</f>
        <v>0</v>
      </c>
      <c r="BN30">
        <f ca="1">IF(AR30=0,0,COUNTIFS(Rec_Emp,People!$A$28,Rec_Course,'Training Matrix'!Y$6,Rec_Done,1,Rec_Exp,"&gt;="&amp;TODAY()))</f>
        <v>0</v>
      </c>
      <c r="BO30">
        <f ca="1">IF(AS30=0,0,COUNTIFS(Rec_Emp,People!$A$28,Rec_Course,'Training Matrix'!Z$6,Rec_Done,1,Rec_Exp,"&gt;="&amp;TODAY()))</f>
        <v>0</v>
      </c>
      <c r="BP30">
        <f ca="1">IF(AT30=0,0,COUNTIFS(Rec_Emp,People!$A$28,Rec_Course,'Training Matrix'!AA$6,Rec_Done,1,Rec_Exp,"&gt;="&amp;TODAY()))</f>
        <v>0</v>
      </c>
      <c r="BS30">
        <f ca="1">IF(AW30=0,0,COUNTIFS(Rec_Emp,People!$A$28,Rec_Course,'Training Matrix'!H$6,Rec_Done,1,Rec_Exp,"&gt;"&amp;(TODAY()+WarnDays)))</f>
        <v>0</v>
      </c>
      <c r="BT30">
        <f ca="1">IF(AX30=0,0,COUNTIFS(Rec_Emp,People!$A$28,Rec_Course,'Training Matrix'!I$6,Rec_Done,1,Rec_Exp,"&gt;"&amp;(TODAY()+WarnDays)))</f>
        <v>0</v>
      </c>
      <c r="BU30">
        <f ca="1">IF(AY30=0,0,COUNTIFS(Rec_Emp,People!$A$28,Rec_Course,'Training Matrix'!J$6,Rec_Done,1,Rec_Exp,"&gt;"&amp;(TODAY()+WarnDays)))</f>
        <v>0</v>
      </c>
      <c r="BV30">
        <f ca="1">IF(AZ30=0,0,COUNTIFS(Rec_Emp,People!$A$28,Rec_Course,'Training Matrix'!K$6,Rec_Done,1,Rec_Exp,"&gt;"&amp;(TODAY()+WarnDays)))</f>
        <v>0</v>
      </c>
      <c r="BW30">
        <f ca="1">IF(BA30=0,0,COUNTIFS(Rec_Emp,People!$A$28,Rec_Course,'Training Matrix'!L$6,Rec_Done,1,Rec_Exp,"&gt;"&amp;(TODAY()+WarnDays)))</f>
        <v>0</v>
      </c>
      <c r="BX30">
        <f ca="1">IF(BB30=0,0,COUNTIFS(Rec_Emp,People!$A$28,Rec_Course,'Training Matrix'!M$6,Rec_Done,1,Rec_Exp,"&gt;"&amp;(TODAY()+WarnDays)))</f>
        <v>0</v>
      </c>
      <c r="BY30">
        <f ca="1">IF(BC30=0,0,COUNTIFS(Rec_Emp,People!$A$28,Rec_Course,'Training Matrix'!N$6,Rec_Done,1,Rec_Exp,"&gt;"&amp;(TODAY()+WarnDays)))</f>
        <v>0</v>
      </c>
      <c r="BZ30">
        <f ca="1">IF(BD30=0,0,COUNTIFS(Rec_Emp,People!$A$28,Rec_Course,'Training Matrix'!O$6,Rec_Done,1,Rec_Exp,"&gt;"&amp;(TODAY()+WarnDays)))</f>
        <v>0</v>
      </c>
      <c r="CA30">
        <f ca="1">IF(BE30=0,0,COUNTIFS(Rec_Emp,People!$A$28,Rec_Course,'Training Matrix'!P$6,Rec_Done,1,Rec_Exp,"&gt;"&amp;(TODAY()+WarnDays)))</f>
        <v>0</v>
      </c>
      <c r="CB30">
        <f ca="1">IF(BF30=0,0,COUNTIFS(Rec_Emp,People!$A$28,Rec_Course,'Training Matrix'!Q$6,Rec_Done,1,Rec_Exp,"&gt;"&amp;(TODAY()+WarnDays)))</f>
        <v>0</v>
      </c>
      <c r="CC30">
        <f ca="1">IF(BG30=0,0,COUNTIFS(Rec_Emp,People!$A$28,Rec_Course,'Training Matrix'!R$6,Rec_Done,1,Rec_Exp,"&gt;"&amp;(TODAY()+WarnDays)))</f>
        <v>0</v>
      </c>
      <c r="CD30">
        <f ca="1">IF(BH30=0,0,COUNTIFS(Rec_Emp,People!$A$28,Rec_Course,'Training Matrix'!S$6,Rec_Done,1,Rec_Exp,"&gt;"&amp;(TODAY()+WarnDays)))</f>
        <v>0</v>
      </c>
      <c r="CE30">
        <f ca="1">IF(BI30=0,0,COUNTIFS(Rec_Emp,People!$A$28,Rec_Course,'Training Matrix'!T$6,Rec_Done,1,Rec_Exp,"&gt;"&amp;(TODAY()+WarnDays)))</f>
        <v>0</v>
      </c>
      <c r="CF30">
        <f ca="1">IF(BJ30=0,0,COUNTIFS(Rec_Emp,People!$A$28,Rec_Course,'Training Matrix'!U$6,Rec_Done,1,Rec_Exp,"&gt;"&amp;(TODAY()+WarnDays)))</f>
        <v>0</v>
      </c>
      <c r="CG30">
        <f ca="1">IF(BK30=0,0,COUNTIFS(Rec_Emp,People!$A$28,Rec_Course,'Training Matrix'!V$6,Rec_Done,1,Rec_Exp,"&gt;"&amp;(TODAY()+WarnDays)))</f>
        <v>0</v>
      </c>
      <c r="CH30">
        <f ca="1">IF(BL30=0,0,COUNTIFS(Rec_Emp,People!$A$28,Rec_Course,'Training Matrix'!W$6,Rec_Done,1,Rec_Exp,"&gt;"&amp;(TODAY()+WarnDays)))</f>
        <v>0</v>
      </c>
      <c r="CI30">
        <f ca="1">IF(BM30=0,0,COUNTIFS(Rec_Emp,People!$A$28,Rec_Course,'Training Matrix'!X$6,Rec_Done,1,Rec_Exp,"&gt;"&amp;(TODAY()+WarnDays)))</f>
        <v>0</v>
      </c>
      <c r="CJ30">
        <f ca="1">IF(BN30=0,0,COUNTIFS(Rec_Emp,People!$A$28,Rec_Course,'Training Matrix'!Y$6,Rec_Done,1,Rec_Exp,"&gt;"&amp;(TODAY()+WarnDays)))</f>
        <v>0</v>
      </c>
      <c r="CK30">
        <f ca="1">IF(BO30=0,0,COUNTIFS(Rec_Emp,People!$A$28,Rec_Course,'Training Matrix'!Z$6,Rec_Done,1,Rec_Exp,"&gt;"&amp;(TODAY()+WarnDays)))</f>
        <v>0</v>
      </c>
      <c r="CL30">
        <f ca="1">IF(BP30=0,0,COUNTIFS(Rec_Emp,People!$A$28,Rec_Course,'Training Matrix'!AA$6,Rec_Done,1,Rec_Exp,"&gt;"&amp;(TODAY()+WarnDays)))</f>
        <v>0</v>
      </c>
      <c r="CO30">
        <f>IF(OR(E30=0,AA30&gt;0),0,COUNTIFS(Rec_Emp,People!$A$28,Rec_Course,'Training Matrix'!H$6,Rec_Result,"Fail"))</f>
        <v>0</v>
      </c>
      <c r="CP30">
        <f>IF(OR(F30=0,AB30&gt;0),0,COUNTIFS(Rec_Emp,People!$A$28,Rec_Course,'Training Matrix'!I$6,Rec_Result,"Fail"))</f>
        <v>0</v>
      </c>
      <c r="CQ30">
        <f>IF(OR(G30=0,AC30&gt;0),0,COUNTIFS(Rec_Emp,People!$A$28,Rec_Course,'Training Matrix'!J$6,Rec_Result,"Fail"))</f>
        <v>0</v>
      </c>
      <c r="CR30">
        <f>IF(OR(H30=0,AD30&gt;0),0,COUNTIFS(Rec_Emp,People!$A$28,Rec_Course,'Training Matrix'!K$6,Rec_Result,"Fail"))</f>
        <v>0</v>
      </c>
      <c r="CS30">
        <f>IF(OR(I30=0,AE30&gt;0),0,COUNTIFS(Rec_Emp,People!$A$28,Rec_Course,'Training Matrix'!L$6,Rec_Result,"Fail"))</f>
        <v>0</v>
      </c>
      <c r="CT30">
        <f>IF(OR(J30=0,AF30&gt;0),0,COUNTIFS(Rec_Emp,People!$A$28,Rec_Course,'Training Matrix'!M$6,Rec_Result,"Fail"))</f>
        <v>0</v>
      </c>
      <c r="CU30">
        <f>IF(OR(K30=0,AG30&gt;0),0,COUNTIFS(Rec_Emp,People!$A$28,Rec_Course,'Training Matrix'!N$6,Rec_Result,"Fail"))</f>
        <v>0</v>
      </c>
      <c r="CV30">
        <f>IF(OR(L30=0,AH30&gt;0),0,COUNTIFS(Rec_Emp,People!$A$28,Rec_Course,'Training Matrix'!O$6,Rec_Result,"Fail"))</f>
        <v>0</v>
      </c>
      <c r="CW30">
        <f>IF(OR(M30=0,AI30&gt;0),0,COUNTIFS(Rec_Emp,People!$A$28,Rec_Course,'Training Matrix'!P$6,Rec_Result,"Fail"))</f>
        <v>0</v>
      </c>
      <c r="CX30">
        <f>IF(OR(N30=0,AJ30&gt;0),0,COUNTIFS(Rec_Emp,People!$A$28,Rec_Course,'Training Matrix'!Q$6,Rec_Result,"Fail"))</f>
        <v>0</v>
      </c>
      <c r="CY30">
        <f>IF(OR(O30=0,AK30&gt;0),0,COUNTIFS(Rec_Emp,People!$A$28,Rec_Course,'Training Matrix'!R$6,Rec_Result,"Fail"))</f>
        <v>0</v>
      </c>
      <c r="CZ30">
        <f>IF(OR(P30=0,AL30&gt;0),0,COUNTIFS(Rec_Emp,People!$A$28,Rec_Course,'Training Matrix'!S$6,Rec_Result,"Fail"))</f>
        <v>0</v>
      </c>
      <c r="DA30">
        <f>IF(OR(Q30=0,AM30&gt;0),0,COUNTIFS(Rec_Emp,People!$A$28,Rec_Course,'Training Matrix'!T$6,Rec_Result,"Fail"))</f>
        <v>0</v>
      </c>
      <c r="DB30">
        <f>IF(OR(R30=0,AN30&gt;0),0,COUNTIFS(Rec_Emp,People!$A$28,Rec_Course,'Training Matrix'!U$6,Rec_Result,"Fail"))</f>
        <v>0</v>
      </c>
      <c r="DC30">
        <f>IF(OR(S30=0,AO30&gt;0),0,COUNTIFS(Rec_Emp,People!$A$28,Rec_Course,'Training Matrix'!V$6,Rec_Result,"Fail"))</f>
        <v>0</v>
      </c>
      <c r="DD30">
        <f>IF(OR(T30=0,AP30&gt;0),0,COUNTIFS(Rec_Emp,People!$A$28,Rec_Course,'Training Matrix'!W$6,Rec_Result,"Fail"))</f>
        <v>0</v>
      </c>
      <c r="DE30">
        <f>IF(OR(U30=0,AQ30&gt;0),0,COUNTIFS(Rec_Emp,People!$A$28,Rec_Course,'Training Matrix'!X$6,Rec_Result,"Fail"))</f>
        <v>0</v>
      </c>
      <c r="DF30">
        <f>IF(OR(V30=0,AR30&gt;0),0,COUNTIFS(Rec_Emp,People!$A$28,Rec_Course,'Training Matrix'!Y$6,Rec_Result,"Fail"))</f>
        <v>0</v>
      </c>
      <c r="DG30">
        <f>IF(OR(W30=0,AS30&gt;0),0,COUNTIFS(Rec_Emp,People!$A$28,Rec_Course,'Training Matrix'!Z$6,Rec_Result,"Fail"))</f>
        <v>0</v>
      </c>
      <c r="DH30">
        <f>IF(OR(X30=0,AT30&gt;0),0,COUNTIFS(Rec_Emp,People!$A$28,Rec_Course,'Training Matrix'!AA$6,Rec_Result,"Fail"))</f>
        <v>0</v>
      </c>
      <c r="DK30">
        <f>IF(OR(E30=0,AA30&gt;0),0,IFERROR(AVERAGEIFS(Plan_End,Plan_Role,People!$D$28,Plan_Course,'Training Matrix'!H$6,Plan_Sched,"Window"),IFERROR(AVERAGEIFS(Plan_End,Plan_Role,"All employees",Plan_Course,'Training Matrix'!H$6,Plan_Sched,"Window"),0)))</f>
        <v>0</v>
      </c>
      <c r="DL30">
        <f>IF(OR(F30=0,AB30&gt;0),0,IFERROR(AVERAGEIFS(Plan_End,Plan_Role,People!$D$28,Plan_Course,'Training Matrix'!I$6,Plan_Sched,"Window"),IFERROR(AVERAGEIFS(Plan_End,Plan_Role,"All employees",Plan_Course,'Training Matrix'!I$6,Plan_Sched,"Window"),0)))</f>
        <v>0</v>
      </c>
      <c r="DM30">
        <f>IF(OR(G30=0,AC30&gt;0),0,IFERROR(AVERAGEIFS(Plan_End,Plan_Role,People!$D$28,Plan_Course,'Training Matrix'!J$6,Plan_Sched,"Window"),IFERROR(AVERAGEIFS(Plan_End,Plan_Role,"All employees",Plan_Course,'Training Matrix'!J$6,Plan_Sched,"Window"),0)))</f>
        <v>0</v>
      </c>
      <c r="DN30">
        <f>IF(OR(H30=0,AD30&gt;0),0,IFERROR(AVERAGEIFS(Plan_End,Plan_Role,People!$D$28,Plan_Course,'Training Matrix'!K$6,Plan_Sched,"Window"),IFERROR(AVERAGEIFS(Plan_End,Plan_Role,"All employees",Plan_Course,'Training Matrix'!K$6,Plan_Sched,"Window"),0)))</f>
        <v>0</v>
      </c>
      <c r="DO30">
        <f>IF(OR(I30=0,AE30&gt;0),0,IFERROR(AVERAGEIFS(Plan_End,Plan_Role,People!$D$28,Plan_Course,'Training Matrix'!L$6,Plan_Sched,"Window"),IFERROR(AVERAGEIFS(Plan_End,Plan_Role,"All employees",Plan_Course,'Training Matrix'!L$6,Plan_Sched,"Window"),0)))</f>
        <v>0</v>
      </c>
      <c r="DP30">
        <f>IF(OR(J30=0,AF30&gt;0),0,IFERROR(AVERAGEIFS(Plan_End,Plan_Role,People!$D$28,Plan_Course,'Training Matrix'!M$6,Plan_Sched,"Window"),IFERROR(AVERAGEIFS(Plan_End,Plan_Role,"All employees",Plan_Course,'Training Matrix'!M$6,Plan_Sched,"Window"),0)))</f>
        <v>0</v>
      </c>
      <c r="DQ30">
        <f>IF(OR(K30=0,AG30&gt;0),0,IFERROR(AVERAGEIFS(Plan_End,Plan_Role,People!$D$28,Plan_Course,'Training Matrix'!N$6,Plan_Sched,"Window"),IFERROR(AVERAGEIFS(Plan_End,Plan_Role,"All employees",Plan_Course,'Training Matrix'!N$6,Plan_Sched,"Window"),0)))</f>
        <v>0</v>
      </c>
      <c r="DR30">
        <f>IF(OR(L30=0,AH30&gt;0),0,IFERROR(AVERAGEIFS(Plan_End,Plan_Role,People!$D$28,Plan_Course,'Training Matrix'!O$6,Plan_Sched,"Window"),IFERROR(AVERAGEIFS(Plan_End,Plan_Role,"All employees",Plan_Course,'Training Matrix'!O$6,Plan_Sched,"Window"),0)))</f>
        <v>0</v>
      </c>
      <c r="DS30">
        <f>IF(OR(M30=0,AI30&gt;0),0,IFERROR(AVERAGEIFS(Plan_End,Plan_Role,People!$D$28,Plan_Course,'Training Matrix'!P$6,Plan_Sched,"Window"),IFERROR(AVERAGEIFS(Plan_End,Plan_Role,"All employees",Plan_Course,'Training Matrix'!P$6,Plan_Sched,"Window"),0)))</f>
        <v>0</v>
      </c>
      <c r="DT30">
        <f>IF(OR(N30=0,AJ30&gt;0),0,IFERROR(AVERAGEIFS(Plan_End,Plan_Role,People!$D$28,Plan_Course,'Training Matrix'!Q$6,Plan_Sched,"Window"),IFERROR(AVERAGEIFS(Plan_End,Plan_Role,"All employees",Plan_Course,'Training Matrix'!Q$6,Plan_Sched,"Window"),0)))</f>
        <v>0</v>
      </c>
      <c r="DU30">
        <f>IF(OR(O30=0,AK30&gt;0),0,IFERROR(AVERAGEIFS(Plan_End,Plan_Role,People!$D$28,Plan_Course,'Training Matrix'!R$6,Plan_Sched,"Window"),IFERROR(AVERAGEIFS(Plan_End,Plan_Role,"All employees",Plan_Course,'Training Matrix'!R$6,Plan_Sched,"Window"),0)))</f>
        <v>0</v>
      </c>
      <c r="DV30">
        <f>IF(OR(P30=0,AL30&gt;0),0,IFERROR(AVERAGEIFS(Plan_End,Plan_Role,People!$D$28,Plan_Course,'Training Matrix'!S$6,Plan_Sched,"Window"),IFERROR(AVERAGEIFS(Plan_End,Plan_Role,"All employees",Plan_Course,'Training Matrix'!S$6,Plan_Sched,"Window"),0)))</f>
        <v>0</v>
      </c>
      <c r="DW30">
        <f>IF(OR(Q30=0,AM30&gt;0),0,IFERROR(AVERAGEIFS(Plan_End,Plan_Role,People!$D$28,Plan_Course,'Training Matrix'!T$6,Plan_Sched,"Window"),IFERROR(AVERAGEIFS(Plan_End,Plan_Role,"All employees",Plan_Course,'Training Matrix'!T$6,Plan_Sched,"Window"),0)))</f>
        <v>0</v>
      </c>
      <c r="DX30">
        <f>IF(OR(R30=0,AN30&gt;0),0,IFERROR(AVERAGEIFS(Plan_End,Plan_Role,People!$D$28,Plan_Course,'Training Matrix'!U$6,Plan_Sched,"Window"),IFERROR(AVERAGEIFS(Plan_End,Plan_Role,"All employees",Plan_Course,'Training Matrix'!U$6,Plan_Sched,"Window"),0)))</f>
        <v>0</v>
      </c>
      <c r="DY30">
        <f>IF(OR(S30=0,AO30&gt;0),0,IFERROR(AVERAGEIFS(Plan_End,Plan_Role,People!$D$28,Plan_Course,'Training Matrix'!V$6,Plan_Sched,"Window"),IFERROR(AVERAGEIFS(Plan_End,Plan_Role,"All employees",Plan_Course,'Training Matrix'!V$6,Plan_Sched,"Window"),0)))</f>
        <v>0</v>
      </c>
      <c r="DZ30">
        <f>IF(OR(T30=0,AP30&gt;0),0,IFERROR(AVERAGEIFS(Plan_End,Plan_Role,People!$D$28,Plan_Course,'Training Matrix'!W$6,Plan_Sched,"Window"),IFERROR(AVERAGEIFS(Plan_End,Plan_Role,"All employees",Plan_Course,'Training Matrix'!W$6,Plan_Sched,"Window"),0)))</f>
        <v>0</v>
      </c>
      <c r="EA30">
        <f>IF(OR(U30=0,AQ30&gt;0),0,IFERROR(AVERAGEIFS(Plan_End,Plan_Role,People!$D$28,Plan_Course,'Training Matrix'!X$6,Plan_Sched,"Window"),IFERROR(AVERAGEIFS(Plan_End,Plan_Role,"All employees",Plan_Course,'Training Matrix'!X$6,Plan_Sched,"Window"),0)))</f>
        <v>0</v>
      </c>
      <c r="EB30">
        <f>IF(OR(V30=0,AR30&gt;0),0,IFERROR(AVERAGEIFS(Plan_End,Plan_Role,People!$D$28,Plan_Course,'Training Matrix'!Y$6,Plan_Sched,"Window"),IFERROR(AVERAGEIFS(Plan_End,Plan_Role,"All employees",Plan_Course,'Training Matrix'!Y$6,Plan_Sched,"Window"),0)))</f>
        <v>0</v>
      </c>
      <c r="EC30">
        <f>IF(OR(W30=0,AS30&gt;0),0,IFERROR(AVERAGEIFS(Plan_End,Plan_Role,People!$D$28,Plan_Course,'Training Matrix'!Z$6,Plan_Sched,"Window"),IFERROR(AVERAGEIFS(Plan_End,Plan_Role,"All employees",Plan_Course,'Training Matrix'!Z$6,Plan_Sched,"Window"),0)))</f>
        <v>0</v>
      </c>
      <c r="ED30">
        <f>IF(OR(X30=0,AT30&gt;0),0,IFERROR(AVERAGEIFS(Plan_End,Plan_Role,People!$D$28,Plan_Course,'Training Matrix'!AA$6,Plan_Sched,"Window"),IFERROR(AVERAGEIFS(Plan_End,Plan_Role,"All employees",Plan_Course,'Training Matrix'!AA$6,Plan_Sched,"Window"),0)))</f>
        <v>0</v>
      </c>
      <c r="EG30">
        <f>IF(OR(E30=0,AA30&gt;0),0,IFERROR(AVERAGEIFS(Plan_Days,Plan_Role,People!$D$28,Plan_Course,'Training Matrix'!H$6,Plan_Sched,"Within days of hire"),IFERROR(AVERAGEIFS(Plan_Days,Plan_Role,"All employees",Plan_Course,'Training Matrix'!H$6,Plan_Sched,"Within days of hire"),0)))</f>
        <v>0</v>
      </c>
      <c r="EH30">
        <f>IF(OR(F30=0,AB30&gt;0),0,IFERROR(AVERAGEIFS(Plan_Days,Plan_Role,People!$D$28,Plan_Course,'Training Matrix'!I$6,Plan_Sched,"Within days of hire"),IFERROR(AVERAGEIFS(Plan_Days,Plan_Role,"All employees",Plan_Course,'Training Matrix'!I$6,Plan_Sched,"Within days of hire"),0)))</f>
        <v>0</v>
      </c>
      <c r="EI30">
        <f>IF(OR(G30=0,AC30&gt;0),0,IFERROR(AVERAGEIFS(Plan_Days,Plan_Role,People!$D$28,Plan_Course,'Training Matrix'!J$6,Plan_Sched,"Within days of hire"),IFERROR(AVERAGEIFS(Plan_Days,Plan_Role,"All employees",Plan_Course,'Training Matrix'!J$6,Plan_Sched,"Within days of hire"),0)))</f>
        <v>0</v>
      </c>
      <c r="EJ30">
        <f>IF(OR(H30=0,AD30&gt;0),0,IFERROR(AVERAGEIFS(Plan_Days,Plan_Role,People!$D$28,Plan_Course,'Training Matrix'!K$6,Plan_Sched,"Within days of hire"),IFERROR(AVERAGEIFS(Plan_Days,Plan_Role,"All employees",Plan_Course,'Training Matrix'!K$6,Plan_Sched,"Within days of hire"),0)))</f>
        <v>0</v>
      </c>
      <c r="EK30">
        <f>IF(OR(I30=0,AE30&gt;0),0,IFERROR(AVERAGEIFS(Plan_Days,Plan_Role,People!$D$28,Plan_Course,'Training Matrix'!L$6,Plan_Sched,"Within days of hire"),IFERROR(AVERAGEIFS(Plan_Days,Plan_Role,"All employees",Plan_Course,'Training Matrix'!L$6,Plan_Sched,"Within days of hire"),0)))</f>
        <v>0</v>
      </c>
      <c r="EL30">
        <f>IF(OR(J30=0,AF30&gt;0),0,IFERROR(AVERAGEIFS(Plan_Days,Plan_Role,People!$D$28,Plan_Course,'Training Matrix'!M$6,Plan_Sched,"Within days of hire"),IFERROR(AVERAGEIFS(Plan_Days,Plan_Role,"All employees",Plan_Course,'Training Matrix'!M$6,Plan_Sched,"Within days of hire"),0)))</f>
        <v>0</v>
      </c>
      <c r="EM30">
        <f>IF(OR(K30=0,AG30&gt;0),0,IFERROR(AVERAGEIFS(Plan_Days,Plan_Role,People!$D$28,Plan_Course,'Training Matrix'!N$6,Plan_Sched,"Within days of hire"),IFERROR(AVERAGEIFS(Plan_Days,Plan_Role,"All employees",Plan_Course,'Training Matrix'!N$6,Plan_Sched,"Within days of hire"),0)))</f>
        <v>0</v>
      </c>
      <c r="EN30">
        <f>IF(OR(L30=0,AH30&gt;0),0,IFERROR(AVERAGEIFS(Plan_Days,Plan_Role,People!$D$28,Plan_Course,'Training Matrix'!O$6,Plan_Sched,"Within days of hire"),IFERROR(AVERAGEIFS(Plan_Days,Plan_Role,"All employees",Plan_Course,'Training Matrix'!O$6,Plan_Sched,"Within days of hire"),0)))</f>
        <v>0</v>
      </c>
      <c r="EO30">
        <f>IF(OR(M30=0,AI30&gt;0),0,IFERROR(AVERAGEIFS(Plan_Days,Plan_Role,People!$D$28,Plan_Course,'Training Matrix'!P$6,Plan_Sched,"Within days of hire"),IFERROR(AVERAGEIFS(Plan_Days,Plan_Role,"All employees",Plan_Course,'Training Matrix'!P$6,Plan_Sched,"Within days of hire"),0)))</f>
        <v>0</v>
      </c>
      <c r="EP30">
        <f>IF(OR(N30=0,AJ30&gt;0),0,IFERROR(AVERAGEIFS(Plan_Days,Plan_Role,People!$D$28,Plan_Course,'Training Matrix'!Q$6,Plan_Sched,"Within days of hire"),IFERROR(AVERAGEIFS(Plan_Days,Plan_Role,"All employees",Plan_Course,'Training Matrix'!Q$6,Plan_Sched,"Within days of hire"),0)))</f>
        <v>0</v>
      </c>
      <c r="EQ30">
        <f>IF(OR(O30=0,AK30&gt;0),0,IFERROR(AVERAGEIFS(Plan_Days,Plan_Role,People!$D$28,Plan_Course,'Training Matrix'!R$6,Plan_Sched,"Within days of hire"),IFERROR(AVERAGEIFS(Plan_Days,Plan_Role,"All employees",Plan_Course,'Training Matrix'!R$6,Plan_Sched,"Within days of hire"),0)))</f>
        <v>0</v>
      </c>
      <c r="ER30">
        <f>IF(OR(P30=0,AL30&gt;0),0,IFERROR(AVERAGEIFS(Plan_Days,Plan_Role,People!$D$28,Plan_Course,'Training Matrix'!S$6,Plan_Sched,"Within days of hire"),IFERROR(AVERAGEIFS(Plan_Days,Plan_Role,"All employees",Plan_Course,'Training Matrix'!S$6,Plan_Sched,"Within days of hire"),0)))</f>
        <v>0</v>
      </c>
      <c r="ES30">
        <f>IF(OR(Q30=0,AM30&gt;0),0,IFERROR(AVERAGEIFS(Plan_Days,Plan_Role,People!$D$28,Plan_Course,'Training Matrix'!T$6,Plan_Sched,"Within days of hire"),IFERROR(AVERAGEIFS(Plan_Days,Plan_Role,"All employees",Plan_Course,'Training Matrix'!T$6,Plan_Sched,"Within days of hire"),0)))</f>
        <v>0</v>
      </c>
      <c r="ET30">
        <f>IF(OR(R30=0,AN30&gt;0),0,IFERROR(AVERAGEIFS(Plan_Days,Plan_Role,People!$D$28,Plan_Course,'Training Matrix'!U$6,Plan_Sched,"Within days of hire"),IFERROR(AVERAGEIFS(Plan_Days,Plan_Role,"All employees",Plan_Course,'Training Matrix'!U$6,Plan_Sched,"Within days of hire"),0)))</f>
        <v>0</v>
      </c>
      <c r="EU30">
        <f>IF(OR(S30=0,AO30&gt;0),0,IFERROR(AVERAGEIFS(Plan_Days,Plan_Role,People!$D$28,Plan_Course,'Training Matrix'!V$6,Plan_Sched,"Within days of hire"),IFERROR(AVERAGEIFS(Plan_Days,Plan_Role,"All employees",Plan_Course,'Training Matrix'!V$6,Plan_Sched,"Within days of hire"),0)))</f>
        <v>0</v>
      </c>
      <c r="EV30">
        <f>IF(OR(T30=0,AP30&gt;0),0,IFERROR(AVERAGEIFS(Plan_Days,Plan_Role,People!$D$28,Plan_Course,'Training Matrix'!W$6,Plan_Sched,"Within days of hire"),IFERROR(AVERAGEIFS(Plan_Days,Plan_Role,"All employees",Plan_Course,'Training Matrix'!W$6,Plan_Sched,"Within days of hire"),0)))</f>
        <v>0</v>
      </c>
      <c r="EW30">
        <f>IF(OR(U30=0,AQ30&gt;0),0,IFERROR(AVERAGEIFS(Plan_Days,Plan_Role,People!$D$28,Plan_Course,'Training Matrix'!X$6,Plan_Sched,"Within days of hire"),IFERROR(AVERAGEIFS(Plan_Days,Plan_Role,"All employees",Plan_Course,'Training Matrix'!X$6,Plan_Sched,"Within days of hire"),0)))</f>
        <v>0</v>
      </c>
      <c r="EX30">
        <f>IF(OR(V30=0,AR30&gt;0),0,IFERROR(AVERAGEIFS(Plan_Days,Plan_Role,People!$D$28,Plan_Course,'Training Matrix'!Y$6,Plan_Sched,"Within days of hire"),IFERROR(AVERAGEIFS(Plan_Days,Plan_Role,"All employees",Plan_Course,'Training Matrix'!Y$6,Plan_Sched,"Within days of hire"),0)))</f>
        <v>0</v>
      </c>
      <c r="EY30">
        <f>IF(OR(W30=0,AS30&gt;0),0,IFERROR(AVERAGEIFS(Plan_Days,Plan_Role,People!$D$28,Plan_Course,'Training Matrix'!Z$6,Plan_Sched,"Within days of hire"),IFERROR(AVERAGEIFS(Plan_Days,Plan_Role,"All employees",Plan_Course,'Training Matrix'!Z$6,Plan_Sched,"Within days of hire"),0)))</f>
        <v>0</v>
      </c>
      <c r="EZ30">
        <f>IF(OR(X30=0,AT30&gt;0),0,IFERROR(AVERAGEIFS(Plan_Days,Plan_Role,People!$D$28,Plan_Course,'Training Matrix'!AA$6,Plan_Sched,"Within days of hire"),IFERROR(AVERAGEIFS(Plan_Days,Plan_Role,"All employees",Plan_Course,'Training Matrix'!AA$6,Plan_Sched,"Within days of hire"),0)))</f>
        <v>0</v>
      </c>
      <c r="FC30">
        <f>IF(OR(E30=0,AA30&gt;0),0,MAX(IF(AND(People!$F$28&lt;&gt;"",DK30&lt;People!$F$28),0,DK30),IF(AND(People!$F$28&lt;&gt;"",EG30&gt;0),People!$F$28+EG30,0)))</f>
        <v>0</v>
      </c>
      <c r="FD30">
        <f>IF(OR(F30=0,AB30&gt;0),0,MAX(IF(AND(People!$F$28&lt;&gt;"",DL30&lt;People!$F$28),0,DL30),IF(AND(People!$F$28&lt;&gt;"",EH30&gt;0),People!$F$28+EH30,0)))</f>
        <v>0</v>
      </c>
      <c r="FE30">
        <f>IF(OR(G30=0,AC30&gt;0),0,MAX(IF(AND(People!$F$28&lt;&gt;"",DM30&lt;People!$F$28),0,DM30),IF(AND(People!$F$28&lt;&gt;"",EI30&gt;0),People!$F$28+EI30,0)))</f>
        <v>0</v>
      </c>
      <c r="FF30">
        <f>IF(OR(H30=0,AD30&gt;0),0,MAX(IF(AND(People!$F$28&lt;&gt;"",DN30&lt;People!$F$28),0,DN30),IF(AND(People!$F$28&lt;&gt;"",EJ30&gt;0),People!$F$28+EJ30,0)))</f>
        <v>0</v>
      </c>
      <c r="FG30">
        <f>IF(OR(I30=0,AE30&gt;0),0,MAX(IF(AND(People!$F$28&lt;&gt;"",DO30&lt;People!$F$28),0,DO30),IF(AND(People!$F$28&lt;&gt;"",EK30&gt;0),People!$F$28+EK30,0)))</f>
        <v>0</v>
      </c>
      <c r="FH30">
        <f>IF(OR(J30=0,AF30&gt;0),0,MAX(IF(AND(People!$F$28&lt;&gt;"",DP30&lt;People!$F$28),0,DP30),IF(AND(People!$F$28&lt;&gt;"",EL30&gt;0),People!$F$28+EL30,0)))</f>
        <v>0</v>
      </c>
      <c r="FI30">
        <f>IF(OR(K30=0,AG30&gt;0),0,MAX(IF(AND(People!$F$28&lt;&gt;"",DQ30&lt;People!$F$28),0,DQ30),IF(AND(People!$F$28&lt;&gt;"",EM30&gt;0),People!$F$28+EM30,0)))</f>
        <v>0</v>
      </c>
      <c r="FJ30">
        <f>IF(OR(L30=0,AH30&gt;0),0,MAX(IF(AND(People!$F$28&lt;&gt;"",DR30&lt;People!$F$28),0,DR30),IF(AND(People!$F$28&lt;&gt;"",EN30&gt;0),People!$F$28+EN30,0)))</f>
        <v>0</v>
      </c>
      <c r="FK30">
        <f>IF(OR(M30=0,AI30&gt;0),0,MAX(IF(AND(People!$F$28&lt;&gt;"",DS30&lt;People!$F$28),0,DS30),IF(AND(People!$F$28&lt;&gt;"",EO30&gt;0),People!$F$28+EO30,0)))</f>
        <v>0</v>
      </c>
      <c r="FL30">
        <f>IF(OR(N30=0,AJ30&gt;0),0,MAX(IF(AND(People!$F$28&lt;&gt;"",DT30&lt;People!$F$28),0,DT30),IF(AND(People!$F$28&lt;&gt;"",EP30&gt;0),People!$F$28+EP30,0)))</f>
        <v>0</v>
      </c>
      <c r="FM30">
        <f>IF(OR(O30=0,AK30&gt;0),0,MAX(IF(AND(People!$F$28&lt;&gt;"",DU30&lt;People!$F$28),0,DU30),IF(AND(People!$F$28&lt;&gt;"",EQ30&gt;0),People!$F$28+EQ30,0)))</f>
        <v>0</v>
      </c>
      <c r="FN30">
        <f>IF(OR(P30=0,AL30&gt;0),0,MAX(IF(AND(People!$F$28&lt;&gt;"",DV30&lt;People!$F$28),0,DV30),IF(AND(People!$F$28&lt;&gt;"",ER30&gt;0),People!$F$28+ER30,0)))</f>
        <v>0</v>
      </c>
      <c r="FO30">
        <f>IF(OR(Q30=0,AM30&gt;0),0,MAX(IF(AND(People!$F$28&lt;&gt;"",DW30&lt;People!$F$28),0,DW30),IF(AND(People!$F$28&lt;&gt;"",ES30&gt;0),People!$F$28+ES30,0)))</f>
        <v>0</v>
      </c>
      <c r="FP30">
        <f>IF(OR(R30=0,AN30&gt;0),0,MAX(IF(AND(People!$F$28&lt;&gt;"",DX30&lt;People!$F$28),0,DX30),IF(AND(People!$F$28&lt;&gt;"",ET30&gt;0),People!$F$28+ET30,0)))</f>
        <v>0</v>
      </c>
      <c r="FQ30">
        <f>IF(OR(S30=0,AO30&gt;0),0,MAX(IF(AND(People!$F$28&lt;&gt;"",DY30&lt;People!$F$28),0,DY30),IF(AND(People!$F$28&lt;&gt;"",EU30&gt;0),People!$F$28+EU30,0)))</f>
        <v>0</v>
      </c>
      <c r="FR30">
        <f>IF(OR(T30=0,AP30&gt;0),0,MAX(IF(AND(People!$F$28&lt;&gt;"",DZ30&lt;People!$F$28),0,DZ30),IF(AND(People!$F$28&lt;&gt;"",EV30&gt;0),People!$F$28+EV30,0)))</f>
        <v>0</v>
      </c>
      <c r="FS30">
        <f>IF(OR(U30=0,AQ30&gt;0),0,MAX(IF(AND(People!$F$28&lt;&gt;"",EA30&lt;People!$F$28),0,EA30),IF(AND(People!$F$28&lt;&gt;"",EW30&gt;0),People!$F$28+EW30,0)))</f>
        <v>0</v>
      </c>
      <c r="FT30">
        <f>IF(OR(V30=0,AR30&gt;0),0,MAX(IF(AND(People!$F$28&lt;&gt;"",EB30&lt;People!$F$28),0,EB30),IF(AND(People!$F$28&lt;&gt;"",EX30&gt;0),People!$F$28+EX30,0)))</f>
        <v>0</v>
      </c>
      <c r="FU30">
        <f>IF(OR(W30=0,AS30&gt;0),0,MAX(IF(AND(People!$F$28&lt;&gt;"",EC30&lt;People!$F$28),0,EC30),IF(AND(People!$F$28&lt;&gt;"",EY30&gt;0),People!$F$28+EY30,0)))</f>
        <v>0</v>
      </c>
      <c r="FV30">
        <f>IF(OR(X30=0,AT30&gt;0),0,MAX(IF(AND(People!$F$28&lt;&gt;"",ED30&lt;People!$F$28),0,ED30),IF(AND(People!$F$28&lt;&gt;"",EZ30&gt;0),People!$F$28+EZ30,0)))</f>
        <v>0</v>
      </c>
    </row>
    <row r="31" spans="5:178" x14ac:dyDescent="0.3">
      <c r="E31">
        <f>IF(OR(People!$A$29="",'Training Matrix'!H$6=""),0,COUNTIFS(Plan_Role,People!$D$29,Plan_Course,'Training Matrix'!H$6)+COUNTIFS(Plan_Role,"All employees",Plan_Course,'Training Matrix'!H$6))</f>
        <v>0</v>
      </c>
      <c r="F31">
        <f>IF(OR(People!$A$29="",'Training Matrix'!I$6=""),0,COUNTIFS(Plan_Role,People!$D$29,Plan_Course,'Training Matrix'!I$6)+COUNTIFS(Plan_Role,"All employees",Plan_Course,'Training Matrix'!I$6))</f>
        <v>0</v>
      </c>
      <c r="G31">
        <f>IF(OR(People!$A$29="",'Training Matrix'!J$6=""),0,COUNTIFS(Plan_Role,People!$D$29,Plan_Course,'Training Matrix'!J$6)+COUNTIFS(Plan_Role,"All employees",Plan_Course,'Training Matrix'!J$6))</f>
        <v>0</v>
      </c>
      <c r="H31">
        <f>IF(OR(People!$A$29="",'Training Matrix'!K$6=""),0,COUNTIFS(Plan_Role,People!$D$29,Plan_Course,'Training Matrix'!K$6)+COUNTIFS(Plan_Role,"All employees",Plan_Course,'Training Matrix'!K$6))</f>
        <v>0</v>
      </c>
      <c r="I31">
        <f>IF(OR(People!$A$29="",'Training Matrix'!L$6=""),0,COUNTIFS(Plan_Role,People!$D$29,Plan_Course,'Training Matrix'!L$6)+COUNTIFS(Plan_Role,"All employees",Plan_Course,'Training Matrix'!L$6))</f>
        <v>0</v>
      </c>
      <c r="J31">
        <f>IF(OR(People!$A$29="",'Training Matrix'!M$6=""),0,COUNTIFS(Plan_Role,People!$D$29,Plan_Course,'Training Matrix'!M$6)+COUNTIFS(Plan_Role,"All employees",Plan_Course,'Training Matrix'!M$6))</f>
        <v>0</v>
      </c>
      <c r="K31">
        <f>IF(OR(People!$A$29="",'Training Matrix'!N$6=""),0,COUNTIFS(Plan_Role,People!$D$29,Plan_Course,'Training Matrix'!N$6)+COUNTIFS(Plan_Role,"All employees",Plan_Course,'Training Matrix'!N$6))</f>
        <v>0</v>
      </c>
      <c r="L31">
        <f>IF(OR(People!$A$29="",'Training Matrix'!O$6=""),0,COUNTIFS(Plan_Role,People!$D$29,Plan_Course,'Training Matrix'!O$6)+COUNTIFS(Plan_Role,"All employees",Plan_Course,'Training Matrix'!O$6))</f>
        <v>0</v>
      </c>
      <c r="M31">
        <f>IF(OR(People!$A$29="",'Training Matrix'!P$6=""),0,COUNTIFS(Plan_Role,People!$D$29,Plan_Course,'Training Matrix'!P$6)+COUNTIFS(Plan_Role,"All employees",Plan_Course,'Training Matrix'!P$6))</f>
        <v>0</v>
      </c>
      <c r="N31">
        <f>IF(OR(People!$A$29="",'Training Matrix'!Q$6=""),0,COUNTIFS(Plan_Role,People!$D$29,Plan_Course,'Training Matrix'!Q$6)+COUNTIFS(Plan_Role,"All employees",Plan_Course,'Training Matrix'!Q$6))</f>
        <v>0</v>
      </c>
      <c r="O31">
        <f>IF(OR(People!$A$29="",'Training Matrix'!R$6=""),0,COUNTIFS(Plan_Role,People!$D$29,Plan_Course,'Training Matrix'!R$6)+COUNTIFS(Plan_Role,"All employees",Plan_Course,'Training Matrix'!R$6))</f>
        <v>0</v>
      </c>
      <c r="P31">
        <f>IF(OR(People!$A$29="",'Training Matrix'!S$6=""),0,COUNTIFS(Plan_Role,People!$D$29,Plan_Course,'Training Matrix'!S$6)+COUNTIFS(Plan_Role,"All employees",Plan_Course,'Training Matrix'!S$6))</f>
        <v>0</v>
      </c>
      <c r="Q31">
        <f>IF(OR(People!$A$29="",'Training Matrix'!T$6=""),0,COUNTIFS(Plan_Role,People!$D$29,Plan_Course,'Training Matrix'!T$6)+COUNTIFS(Plan_Role,"All employees",Plan_Course,'Training Matrix'!T$6))</f>
        <v>0</v>
      </c>
      <c r="R31">
        <f>IF(OR(People!$A$29="",'Training Matrix'!U$6=""),0,COUNTIFS(Plan_Role,People!$D$29,Plan_Course,'Training Matrix'!U$6)+COUNTIFS(Plan_Role,"All employees",Plan_Course,'Training Matrix'!U$6))</f>
        <v>0</v>
      </c>
      <c r="S31">
        <f>IF(OR(People!$A$29="",'Training Matrix'!V$6=""),0,COUNTIFS(Plan_Role,People!$D$29,Plan_Course,'Training Matrix'!V$6)+COUNTIFS(Plan_Role,"All employees",Plan_Course,'Training Matrix'!V$6))</f>
        <v>0</v>
      </c>
      <c r="T31">
        <f>IF(OR(People!$A$29="",'Training Matrix'!W$6=""),0,COUNTIFS(Plan_Role,People!$D$29,Plan_Course,'Training Matrix'!W$6)+COUNTIFS(Plan_Role,"All employees",Plan_Course,'Training Matrix'!W$6))</f>
        <v>0</v>
      </c>
      <c r="U31">
        <f>IF(OR(People!$A$29="",'Training Matrix'!X$6=""),0,COUNTIFS(Plan_Role,People!$D$29,Plan_Course,'Training Matrix'!X$6)+COUNTIFS(Plan_Role,"All employees",Plan_Course,'Training Matrix'!X$6))</f>
        <v>0</v>
      </c>
      <c r="V31">
        <f>IF(OR(People!$A$29="",'Training Matrix'!Y$6=""),0,COUNTIFS(Plan_Role,People!$D$29,Plan_Course,'Training Matrix'!Y$6)+COUNTIFS(Plan_Role,"All employees",Plan_Course,'Training Matrix'!Y$6))</f>
        <v>0</v>
      </c>
      <c r="W31">
        <f>IF(OR(People!$A$29="",'Training Matrix'!Z$6=""),0,COUNTIFS(Plan_Role,People!$D$29,Plan_Course,'Training Matrix'!Z$6)+COUNTIFS(Plan_Role,"All employees",Plan_Course,'Training Matrix'!Z$6))</f>
        <v>0</v>
      </c>
      <c r="X31">
        <f>IF(OR(People!$A$29="",'Training Matrix'!AA$6=""),0,COUNTIFS(Plan_Role,People!$D$29,Plan_Course,'Training Matrix'!AA$6)+COUNTIFS(Plan_Role,"All employees",Plan_Course,'Training Matrix'!AA$6))</f>
        <v>0</v>
      </c>
      <c r="AA31">
        <f>IF(E31=0,0,COUNTIFS(Rec_Emp,People!$A$29,Rec_Course,'Training Matrix'!H$6,Rec_Done,1))</f>
        <v>0</v>
      </c>
      <c r="AB31">
        <f>IF(F31=0,0,COUNTIFS(Rec_Emp,People!$A$29,Rec_Course,'Training Matrix'!I$6,Rec_Done,1))</f>
        <v>0</v>
      </c>
      <c r="AC31">
        <f>IF(G31=0,0,COUNTIFS(Rec_Emp,People!$A$29,Rec_Course,'Training Matrix'!J$6,Rec_Done,1))</f>
        <v>0</v>
      </c>
      <c r="AD31">
        <f>IF(H31=0,0,COUNTIFS(Rec_Emp,People!$A$29,Rec_Course,'Training Matrix'!K$6,Rec_Done,1))</f>
        <v>0</v>
      </c>
      <c r="AE31">
        <f>IF(I31=0,0,COUNTIFS(Rec_Emp,People!$A$29,Rec_Course,'Training Matrix'!L$6,Rec_Done,1))</f>
        <v>0</v>
      </c>
      <c r="AF31">
        <f>IF(J31=0,0,COUNTIFS(Rec_Emp,People!$A$29,Rec_Course,'Training Matrix'!M$6,Rec_Done,1))</f>
        <v>0</v>
      </c>
      <c r="AG31">
        <f>IF(K31=0,0,COUNTIFS(Rec_Emp,People!$A$29,Rec_Course,'Training Matrix'!N$6,Rec_Done,1))</f>
        <v>0</v>
      </c>
      <c r="AH31">
        <f>IF(L31=0,0,COUNTIFS(Rec_Emp,People!$A$29,Rec_Course,'Training Matrix'!O$6,Rec_Done,1))</f>
        <v>0</v>
      </c>
      <c r="AI31">
        <f>IF(M31=0,0,COUNTIFS(Rec_Emp,People!$A$29,Rec_Course,'Training Matrix'!P$6,Rec_Done,1))</f>
        <v>0</v>
      </c>
      <c r="AJ31">
        <f>IF(N31=0,0,COUNTIFS(Rec_Emp,People!$A$29,Rec_Course,'Training Matrix'!Q$6,Rec_Done,1))</f>
        <v>0</v>
      </c>
      <c r="AK31">
        <f>IF(O31=0,0,COUNTIFS(Rec_Emp,People!$A$29,Rec_Course,'Training Matrix'!R$6,Rec_Done,1))</f>
        <v>0</v>
      </c>
      <c r="AL31">
        <f>IF(P31=0,0,COUNTIFS(Rec_Emp,People!$A$29,Rec_Course,'Training Matrix'!S$6,Rec_Done,1))</f>
        <v>0</v>
      </c>
      <c r="AM31">
        <f>IF(Q31=0,0,COUNTIFS(Rec_Emp,People!$A$29,Rec_Course,'Training Matrix'!T$6,Rec_Done,1))</f>
        <v>0</v>
      </c>
      <c r="AN31">
        <f>IF(R31=0,0,COUNTIFS(Rec_Emp,People!$A$29,Rec_Course,'Training Matrix'!U$6,Rec_Done,1))</f>
        <v>0</v>
      </c>
      <c r="AO31">
        <f>IF(S31=0,0,COUNTIFS(Rec_Emp,People!$A$29,Rec_Course,'Training Matrix'!V$6,Rec_Done,1))</f>
        <v>0</v>
      </c>
      <c r="AP31">
        <f>IF(T31=0,0,COUNTIFS(Rec_Emp,People!$A$29,Rec_Course,'Training Matrix'!W$6,Rec_Done,1))</f>
        <v>0</v>
      </c>
      <c r="AQ31">
        <f>IF(U31=0,0,COUNTIFS(Rec_Emp,People!$A$29,Rec_Course,'Training Matrix'!X$6,Rec_Done,1))</f>
        <v>0</v>
      </c>
      <c r="AR31">
        <f>IF(V31=0,0,COUNTIFS(Rec_Emp,People!$A$29,Rec_Course,'Training Matrix'!Y$6,Rec_Done,1))</f>
        <v>0</v>
      </c>
      <c r="AS31">
        <f>IF(W31=0,0,COUNTIFS(Rec_Emp,People!$A$29,Rec_Course,'Training Matrix'!Z$6,Rec_Done,1))</f>
        <v>0</v>
      </c>
      <c r="AT31">
        <f>IF(X31=0,0,COUNTIFS(Rec_Emp,People!$A$29,Rec_Course,'Training Matrix'!AA$6,Rec_Done,1))</f>
        <v>0</v>
      </c>
      <c r="AW31">
        <f ca="1">IF(AA31=0,0,COUNTIFS(Rec_Emp,People!$A$29,Rec_Course,'Training Matrix'!H$6,Rec_Done,1,Rec_Exp,"&gt;="&amp;TODAY()))</f>
        <v>0</v>
      </c>
      <c r="AX31">
        <f ca="1">IF(AB31=0,0,COUNTIFS(Rec_Emp,People!$A$29,Rec_Course,'Training Matrix'!I$6,Rec_Done,1,Rec_Exp,"&gt;="&amp;TODAY()))</f>
        <v>0</v>
      </c>
      <c r="AY31">
        <f ca="1">IF(AC31=0,0,COUNTIFS(Rec_Emp,People!$A$29,Rec_Course,'Training Matrix'!J$6,Rec_Done,1,Rec_Exp,"&gt;="&amp;TODAY()))</f>
        <v>0</v>
      </c>
      <c r="AZ31">
        <f ca="1">IF(AD31=0,0,COUNTIFS(Rec_Emp,People!$A$29,Rec_Course,'Training Matrix'!K$6,Rec_Done,1,Rec_Exp,"&gt;="&amp;TODAY()))</f>
        <v>0</v>
      </c>
      <c r="BA31">
        <f ca="1">IF(AE31=0,0,COUNTIFS(Rec_Emp,People!$A$29,Rec_Course,'Training Matrix'!L$6,Rec_Done,1,Rec_Exp,"&gt;="&amp;TODAY()))</f>
        <v>0</v>
      </c>
      <c r="BB31">
        <f ca="1">IF(AF31=0,0,COUNTIFS(Rec_Emp,People!$A$29,Rec_Course,'Training Matrix'!M$6,Rec_Done,1,Rec_Exp,"&gt;="&amp;TODAY()))</f>
        <v>0</v>
      </c>
      <c r="BC31">
        <f ca="1">IF(AG31=0,0,COUNTIFS(Rec_Emp,People!$A$29,Rec_Course,'Training Matrix'!N$6,Rec_Done,1,Rec_Exp,"&gt;="&amp;TODAY()))</f>
        <v>0</v>
      </c>
      <c r="BD31">
        <f ca="1">IF(AH31=0,0,COUNTIFS(Rec_Emp,People!$A$29,Rec_Course,'Training Matrix'!O$6,Rec_Done,1,Rec_Exp,"&gt;="&amp;TODAY()))</f>
        <v>0</v>
      </c>
      <c r="BE31">
        <f ca="1">IF(AI31=0,0,COUNTIFS(Rec_Emp,People!$A$29,Rec_Course,'Training Matrix'!P$6,Rec_Done,1,Rec_Exp,"&gt;="&amp;TODAY()))</f>
        <v>0</v>
      </c>
      <c r="BF31">
        <f ca="1">IF(AJ31=0,0,COUNTIFS(Rec_Emp,People!$A$29,Rec_Course,'Training Matrix'!Q$6,Rec_Done,1,Rec_Exp,"&gt;="&amp;TODAY()))</f>
        <v>0</v>
      </c>
      <c r="BG31">
        <f ca="1">IF(AK31=0,0,COUNTIFS(Rec_Emp,People!$A$29,Rec_Course,'Training Matrix'!R$6,Rec_Done,1,Rec_Exp,"&gt;="&amp;TODAY()))</f>
        <v>0</v>
      </c>
      <c r="BH31">
        <f ca="1">IF(AL31=0,0,COUNTIFS(Rec_Emp,People!$A$29,Rec_Course,'Training Matrix'!S$6,Rec_Done,1,Rec_Exp,"&gt;="&amp;TODAY()))</f>
        <v>0</v>
      </c>
      <c r="BI31">
        <f ca="1">IF(AM31=0,0,COUNTIFS(Rec_Emp,People!$A$29,Rec_Course,'Training Matrix'!T$6,Rec_Done,1,Rec_Exp,"&gt;="&amp;TODAY()))</f>
        <v>0</v>
      </c>
      <c r="BJ31">
        <f ca="1">IF(AN31=0,0,COUNTIFS(Rec_Emp,People!$A$29,Rec_Course,'Training Matrix'!U$6,Rec_Done,1,Rec_Exp,"&gt;="&amp;TODAY()))</f>
        <v>0</v>
      </c>
      <c r="BK31">
        <f ca="1">IF(AO31=0,0,COUNTIFS(Rec_Emp,People!$A$29,Rec_Course,'Training Matrix'!V$6,Rec_Done,1,Rec_Exp,"&gt;="&amp;TODAY()))</f>
        <v>0</v>
      </c>
      <c r="BL31">
        <f ca="1">IF(AP31=0,0,COUNTIFS(Rec_Emp,People!$A$29,Rec_Course,'Training Matrix'!W$6,Rec_Done,1,Rec_Exp,"&gt;="&amp;TODAY()))</f>
        <v>0</v>
      </c>
      <c r="BM31">
        <f ca="1">IF(AQ31=0,0,COUNTIFS(Rec_Emp,People!$A$29,Rec_Course,'Training Matrix'!X$6,Rec_Done,1,Rec_Exp,"&gt;="&amp;TODAY()))</f>
        <v>0</v>
      </c>
      <c r="BN31">
        <f ca="1">IF(AR31=0,0,COUNTIFS(Rec_Emp,People!$A$29,Rec_Course,'Training Matrix'!Y$6,Rec_Done,1,Rec_Exp,"&gt;="&amp;TODAY()))</f>
        <v>0</v>
      </c>
      <c r="BO31">
        <f ca="1">IF(AS31=0,0,COUNTIFS(Rec_Emp,People!$A$29,Rec_Course,'Training Matrix'!Z$6,Rec_Done,1,Rec_Exp,"&gt;="&amp;TODAY()))</f>
        <v>0</v>
      </c>
      <c r="BP31">
        <f ca="1">IF(AT31=0,0,COUNTIFS(Rec_Emp,People!$A$29,Rec_Course,'Training Matrix'!AA$6,Rec_Done,1,Rec_Exp,"&gt;="&amp;TODAY()))</f>
        <v>0</v>
      </c>
      <c r="BS31">
        <f ca="1">IF(AW31=0,0,COUNTIFS(Rec_Emp,People!$A$29,Rec_Course,'Training Matrix'!H$6,Rec_Done,1,Rec_Exp,"&gt;"&amp;(TODAY()+WarnDays)))</f>
        <v>0</v>
      </c>
      <c r="BT31">
        <f ca="1">IF(AX31=0,0,COUNTIFS(Rec_Emp,People!$A$29,Rec_Course,'Training Matrix'!I$6,Rec_Done,1,Rec_Exp,"&gt;"&amp;(TODAY()+WarnDays)))</f>
        <v>0</v>
      </c>
      <c r="BU31">
        <f ca="1">IF(AY31=0,0,COUNTIFS(Rec_Emp,People!$A$29,Rec_Course,'Training Matrix'!J$6,Rec_Done,1,Rec_Exp,"&gt;"&amp;(TODAY()+WarnDays)))</f>
        <v>0</v>
      </c>
      <c r="BV31">
        <f ca="1">IF(AZ31=0,0,COUNTIFS(Rec_Emp,People!$A$29,Rec_Course,'Training Matrix'!K$6,Rec_Done,1,Rec_Exp,"&gt;"&amp;(TODAY()+WarnDays)))</f>
        <v>0</v>
      </c>
      <c r="BW31">
        <f ca="1">IF(BA31=0,0,COUNTIFS(Rec_Emp,People!$A$29,Rec_Course,'Training Matrix'!L$6,Rec_Done,1,Rec_Exp,"&gt;"&amp;(TODAY()+WarnDays)))</f>
        <v>0</v>
      </c>
      <c r="BX31">
        <f ca="1">IF(BB31=0,0,COUNTIFS(Rec_Emp,People!$A$29,Rec_Course,'Training Matrix'!M$6,Rec_Done,1,Rec_Exp,"&gt;"&amp;(TODAY()+WarnDays)))</f>
        <v>0</v>
      </c>
      <c r="BY31">
        <f ca="1">IF(BC31=0,0,COUNTIFS(Rec_Emp,People!$A$29,Rec_Course,'Training Matrix'!N$6,Rec_Done,1,Rec_Exp,"&gt;"&amp;(TODAY()+WarnDays)))</f>
        <v>0</v>
      </c>
      <c r="BZ31">
        <f ca="1">IF(BD31=0,0,COUNTIFS(Rec_Emp,People!$A$29,Rec_Course,'Training Matrix'!O$6,Rec_Done,1,Rec_Exp,"&gt;"&amp;(TODAY()+WarnDays)))</f>
        <v>0</v>
      </c>
      <c r="CA31">
        <f ca="1">IF(BE31=0,0,COUNTIFS(Rec_Emp,People!$A$29,Rec_Course,'Training Matrix'!P$6,Rec_Done,1,Rec_Exp,"&gt;"&amp;(TODAY()+WarnDays)))</f>
        <v>0</v>
      </c>
      <c r="CB31">
        <f ca="1">IF(BF31=0,0,COUNTIFS(Rec_Emp,People!$A$29,Rec_Course,'Training Matrix'!Q$6,Rec_Done,1,Rec_Exp,"&gt;"&amp;(TODAY()+WarnDays)))</f>
        <v>0</v>
      </c>
      <c r="CC31">
        <f ca="1">IF(BG31=0,0,COUNTIFS(Rec_Emp,People!$A$29,Rec_Course,'Training Matrix'!R$6,Rec_Done,1,Rec_Exp,"&gt;"&amp;(TODAY()+WarnDays)))</f>
        <v>0</v>
      </c>
      <c r="CD31">
        <f ca="1">IF(BH31=0,0,COUNTIFS(Rec_Emp,People!$A$29,Rec_Course,'Training Matrix'!S$6,Rec_Done,1,Rec_Exp,"&gt;"&amp;(TODAY()+WarnDays)))</f>
        <v>0</v>
      </c>
      <c r="CE31">
        <f ca="1">IF(BI31=0,0,COUNTIFS(Rec_Emp,People!$A$29,Rec_Course,'Training Matrix'!T$6,Rec_Done,1,Rec_Exp,"&gt;"&amp;(TODAY()+WarnDays)))</f>
        <v>0</v>
      </c>
      <c r="CF31">
        <f ca="1">IF(BJ31=0,0,COUNTIFS(Rec_Emp,People!$A$29,Rec_Course,'Training Matrix'!U$6,Rec_Done,1,Rec_Exp,"&gt;"&amp;(TODAY()+WarnDays)))</f>
        <v>0</v>
      </c>
      <c r="CG31">
        <f ca="1">IF(BK31=0,0,COUNTIFS(Rec_Emp,People!$A$29,Rec_Course,'Training Matrix'!V$6,Rec_Done,1,Rec_Exp,"&gt;"&amp;(TODAY()+WarnDays)))</f>
        <v>0</v>
      </c>
      <c r="CH31">
        <f ca="1">IF(BL31=0,0,COUNTIFS(Rec_Emp,People!$A$29,Rec_Course,'Training Matrix'!W$6,Rec_Done,1,Rec_Exp,"&gt;"&amp;(TODAY()+WarnDays)))</f>
        <v>0</v>
      </c>
      <c r="CI31">
        <f ca="1">IF(BM31=0,0,COUNTIFS(Rec_Emp,People!$A$29,Rec_Course,'Training Matrix'!X$6,Rec_Done,1,Rec_Exp,"&gt;"&amp;(TODAY()+WarnDays)))</f>
        <v>0</v>
      </c>
      <c r="CJ31">
        <f ca="1">IF(BN31=0,0,COUNTIFS(Rec_Emp,People!$A$29,Rec_Course,'Training Matrix'!Y$6,Rec_Done,1,Rec_Exp,"&gt;"&amp;(TODAY()+WarnDays)))</f>
        <v>0</v>
      </c>
      <c r="CK31">
        <f ca="1">IF(BO31=0,0,COUNTIFS(Rec_Emp,People!$A$29,Rec_Course,'Training Matrix'!Z$6,Rec_Done,1,Rec_Exp,"&gt;"&amp;(TODAY()+WarnDays)))</f>
        <v>0</v>
      </c>
      <c r="CL31">
        <f ca="1">IF(BP31=0,0,COUNTIFS(Rec_Emp,People!$A$29,Rec_Course,'Training Matrix'!AA$6,Rec_Done,1,Rec_Exp,"&gt;"&amp;(TODAY()+WarnDays)))</f>
        <v>0</v>
      </c>
      <c r="CO31">
        <f>IF(OR(E31=0,AA31&gt;0),0,COUNTIFS(Rec_Emp,People!$A$29,Rec_Course,'Training Matrix'!H$6,Rec_Result,"Fail"))</f>
        <v>0</v>
      </c>
      <c r="CP31">
        <f>IF(OR(F31=0,AB31&gt;0),0,COUNTIFS(Rec_Emp,People!$A$29,Rec_Course,'Training Matrix'!I$6,Rec_Result,"Fail"))</f>
        <v>0</v>
      </c>
      <c r="CQ31">
        <f>IF(OR(G31=0,AC31&gt;0),0,COUNTIFS(Rec_Emp,People!$A$29,Rec_Course,'Training Matrix'!J$6,Rec_Result,"Fail"))</f>
        <v>0</v>
      </c>
      <c r="CR31">
        <f>IF(OR(H31=0,AD31&gt;0),0,COUNTIFS(Rec_Emp,People!$A$29,Rec_Course,'Training Matrix'!K$6,Rec_Result,"Fail"))</f>
        <v>0</v>
      </c>
      <c r="CS31">
        <f>IF(OR(I31=0,AE31&gt;0),0,COUNTIFS(Rec_Emp,People!$A$29,Rec_Course,'Training Matrix'!L$6,Rec_Result,"Fail"))</f>
        <v>0</v>
      </c>
      <c r="CT31">
        <f>IF(OR(J31=0,AF31&gt;0),0,COUNTIFS(Rec_Emp,People!$A$29,Rec_Course,'Training Matrix'!M$6,Rec_Result,"Fail"))</f>
        <v>0</v>
      </c>
      <c r="CU31">
        <f>IF(OR(K31=0,AG31&gt;0),0,COUNTIFS(Rec_Emp,People!$A$29,Rec_Course,'Training Matrix'!N$6,Rec_Result,"Fail"))</f>
        <v>0</v>
      </c>
      <c r="CV31">
        <f>IF(OR(L31=0,AH31&gt;0),0,COUNTIFS(Rec_Emp,People!$A$29,Rec_Course,'Training Matrix'!O$6,Rec_Result,"Fail"))</f>
        <v>0</v>
      </c>
      <c r="CW31">
        <f>IF(OR(M31=0,AI31&gt;0),0,COUNTIFS(Rec_Emp,People!$A$29,Rec_Course,'Training Matrix'!P$6,Rec_Result,"Fail"))</f>
        <v>0</v>
      </c>
      <c r="CX31">
        <f>IF(OR(N31=0,AJ31&gt;0),0,COUNTIFS(Rec_Emp,People!$A$29,Rec_Course,'Training Matrix'!Q$6,Rec_Result,"Fail"))</f>
        <v>0</v>
      </c>
      <c r="CY31">
        <f>IF(OR(O31=0,AK31&gt;0),0,COUNTIFS(Rec_Emp,People!$A$29,Rec_Course,'Training Matrix'!R$6,Rec_Result,"Fail"))</f>
        <v>0</v>
      </c>
      <c r="CZ31">
        <f>IF(OR(P31=0,AL31&gt;0),0,COUNTIFS(Rec_Emp,People!$A$29,Rec_Course,'Training Matrix'!S$6,Rec_Result,"Fail"))</f>
        <v>0</v>
      </c>
      <c r="DA31">
        <f>IF(OR(Q31=0,AM31&gt;0),0,COUNTIFS(Rec_Emp,People!$A$29,Rec_Course,'Training Matrix'!T$6,Rec_Result,"Fail"))</f>
        <v>0</v>
      </c>
      <c r="DB31">
        <f>IF(OR(R31=0,AN31&gt;0),0,COUNTIFS(Rec_Emp,People!$A$29,Rec_Course,'Training Matrix'!U$6,Rec_Result,"Fail"))</f>
        <v>0</v>
      </c>
      <c r="DC31">
        <f>IF(OR(S31=0,AO31&gt;0),0,COUNTIFS(Rec_Emp,People!$A$29,Rec_Course,'Training Matrix'!V$6,Rec_Result,"Fail"))</f>
        <v>0</v>
      </c>
      <c r="DD31">
        <f>IF(OR(T31=0,AP31&gt;0),0,COUNTIFS(Rec_Emp,People!$A$29,Rec_Course,'Training Matrix'!W$6,Rec_Result,"Fail"))</f>
        <v>0</v>
      </c>
      <c r="DE31">
        <f>IF(OR(U31=0,AQ31&gt;0),0,COUNTIFS(Rec_Emp,People!$A$29,Rec_Course,'Training Matrix'!X$6,Rec_Result,"Fail"))</f>
        <v>0</v>
      </c>
      <c r="DF31">
        <f>IF(OR(V31=0,AR31&gt;0),0,COUNTIFS(Rec_Emp,People!$A$29,Rec_Course,'Training Matrix'!Y$6,Rec_Result,"Fail"))</f>
        <v>0</v>
      </c>
      <c r="DG31">
        <f>IF(OR(W31=0,AS31&gt;0),0,COUNTIFS(Rec_Emp,People!$A$29,Rec_Course,'Training Matrix'!Z$6,Rec_Result,"Fail"))</f>
        <v>0</v>
      </c>
      <c r="DH31">
        <f>IF(OR(X31=0,AT31&gt;0),0,COUNTIFS(Rec_Emp,People!$A$29,Rec_Course,'Training Matrix'!AA$6,Rec_Result,"Fail"))</f>
        <v>0</v>
      </c>
      <c r="DK31">
        <f>IF(OR(E31=0,AA31&gt;0),0,IFERROR(AVERAGEIFS(Plan_End,Plan_Role,People!$D$29,Plan_Course,'Training Matrix'!H$6,Plan_Sched,"Window"),IFERROR(AVERAGEIFS(Plan_End,Plan_Role,"All employees",Plan_Course,'Training Matrix'!H$6,Plan_Sched,"Window"),0)))</f>
        <v>0</v>
      </c>
      <c r="DL31">
        <f>IF(OR(F31=0,AB31&gt;0),0,IFERROR(AVERAGEIFS(Plan_End,Plan_Role,People!$D$29,Plan_Course,'Training Matrix'!I$6,Plan_Sched,"Window"),IFERROR(AVERAGEIFS(Plan_End,Plan_Role,"All employees",Plan_Course,'Training Matrix'!I$6,Plan_Sched,"Window"),0)))</f>
        <v>0</v>
      </c>
      <c r="DM31">
        <f>IF(OR(G31=0,AC31&gt;0),0,IFERROR(AVERAGEIFS(Plan_End,Plan_Role,People!$D$29,Plan_Course,'Training Matrix'!J$6,Plan_Sched,"Window"),IFERROR(AVERAGEIFS(Plan_End,Plan_Role,"All employees",Plan_Course,'Training Matrix'!J$6,Plan_Sched,"Window"),0)))</f>
        <v>0</v>
      </c>
      <c r="DN31">
        <f>IF(OR(H31=0,AD31&gt;0),0,IFERROR(AVERAGEIFS(Plan_End,Plan_Role,People!$D$29,Plan_Course,'Training Matrix'!K$6,Plan_Sched,"Window"),IFERROR(AVERAGEIFS(Plan_End,Plan_Role,"All employees",Plan_Course,'Training Matrix'!K$6,Plan_Sched,"Window"),0)))</f>
        <v>0</v>
      </c>
      <c r="DO31">
        <f>IF(OR(I31=0,AE31&gt;0),0,IFERROR(AVERAGEIFS(Plan_End,Plan_Role,People!$D$29,Plan_Course,'Training Matrix'!L$6,Plan_Sched,"Window"),IFERROR(AVERAGEIFS(Plan_End,Plan_Role,"All employees",Plan_Course,'Training Matrix'!L$6,Plan_Sched,"Window"),0)))</f>
        <v>0</v>
      </c>
      <c r="DP31">
        <f>IF(OR(J31=0,AF31&gt;0),0,IFERROR(AVERAGEIFS(Plan_End,Plan_Role,People!$D$29,Plan_Course,'Training Matrix'!M$6,Plan_Sched,"Window"),IFERROR(AVERAGEIFS(Plan_End,Plan_Role,"All employees",Plan_Course,'Training Matrix'!M$6,Plan_Sched,"Window"),0)))</f>
        <v>0</v>
      </c>
      <c r="DQ31">
        <f>IF(OR(K31=0,AG31&gt;0),0,IFERROR(AVERAGEIFS(Plan_End,Plan_Role,People!$D$29,Plan_Course,'Training Matrix'!N$6,Plan_Sched,"Window"),IFERROR(AVERAGEIFS(Plan_End,Plan_Role,"All employees",Plan_Course,'Training Matrix'!N$6,Plan_Sched,"Window"),0)))</f>
        <v>0</v>
      </c>
      <c r="DR31">
        <f>IF(OR(L31=0,AH31&gt;0),0,IFERROR(AVERAGEIFS(Plan_End,Plan_Role,People!$D$29,Plan_Course,'Training Matrix'!O$6,Plan_Sched,"Window"),IFERROR(AVERAGEIFS(Plan_End,Plan_Role,"All employees",Plan_Course,'Training Matrix'!O$6,Plan_Sched,"Window"),0)))</f>
        <v>0</v>
      </c>
      <c r="DS31">
        <f>IF(OR(M31=0,AI31&gt;0),0,IFERROR(AVERAGEIFS(Plan_End,Plan_Role,People!$D$29,Plan_Course,'Training Matrix'!P$6,Plan_Sched,"Window"),IFERROR(AVERAGEIFS(Plan_End,Plan_Role,"All employees",Plan_Course,'Training Matrix'!P$6,Plan_Sched,"Window"),0)))</f>
        <v>0</v>
      </c>
      <c r="DT31">
        <f>IF(OR(N31=0,AJ31&gt;0),0,IFERROR(AVERAGEIFS(Plan_End,Plan_Role,People!$D$29,Plan_Course,'Training Matrix'!Q$6,Plan_Sched,"Window"),IFERROR(AVERAGEIFS(Plan_End,Plan_Role,"All employees",Plan_Course,'Training Matrix'!Q$6,Plan_Sched,"Window"),0)))</f>
        <v>0</v>
      </c>
      <c r="DU31">
        <f>IF(OR(O31=0,AK31&gt;0),0,IFERROR(AVERAGEIFS(Plan_End,Plan_Role,People!$D$29,Plan_Course,'Training Matrix'!R$6,Plan_Sched,"Window"),IFERROR(AVERAGEIFS(Plan_End,Plan_Role,"All employees",Plan_Course,'Training Matrix'!R$6,Plan_Sched,"Window"),0)))</f>
        <v>0</v>
      </c>
      <c r="DV31">
        <f>IF(OR(P31=0,AL31&gt;0),0,IFERROR(AVERAGEIFS(Plan_End,Plan_Role,People!$D$29,Plan_Course,'Training Matrix'!S$6,Plan_Sched,"Window"),IFERROR(AVERAGEIFS(Plan_End,Plan_Role,"All employees",Plan_Course,'Training Matrix'!S$6,Plan_Sched,"Window"),0)))</f>
        <v>0</v>
      </c>
      <c r="DW31">
        <f>IF(OR(Q31=0,AM31&gt;0),0,IFERROR(AVERAGEIFS(Plan_End,Plan_Role,People!$D$29,Plan_Course,'Training Matrix'!T$6,Plan_Sched,"Window"),IFERROR(AVERAGEIFS(Plan_End,Plan_Role,"All employees",Plan_Course,'Training Matrix'!T$6,Plan_Sched,"Window"),0)))</f>
        <v>0</v>
      </c>
      <c r="DX31">
        <f>IF(OR(R31=0,AN31&gt;0),0,IFERROR(AVERAGEIFS(Plan_End,Plan_Role,People!$D$29,Plan_Course,'Training Matrix'!U$6,Plan_Sched,"Window"),IFERROR(AVERAGEIFS(Plan_End,Plan_Role,"All employees",Plan_Course,'Training Matrix'!U$6,Plan_Sched,"Window"),0)))</f>
        <v>0</v>
      </c>
      <c r="DY31">
        <f>IF(OR(S31=0,AO31&gt;0),0,IFERROR(AVERAGEIFS(Plan_End,Plan_Role,People!$D$29,Plan_Course,'Training Matrix'!V$6,Plan_Sched,"Window"),IFERROR(AVERAGEIFS(Plan_End,Plan_Role,"All employees",Plan_Course,'Training Matrix'!V$6,Plan_Sched,"Window"),0)))</f>
        <v>0</v>
      </c>
      <c r="DZ31">
        <f>IF(OR(T31=0,AP31&gt;0),0,IFERROR(AVERAGEIFS(Plan_End,Plan_Role,People!$D$29,Plan_Course,'Training Matrix'!W$6,Plan_Sched,"Window"),IFERROR(AVERAGEIFS(Plan_End,Plan_Role,"All employees",Plan_Course,'Training Matrix'!W$6,Plan_Sched,"Window"),0)))</f>
        <v>0</v>
      </c>
      <c r="EA31">
        <f>IF(OR(U31=0,AQ31&gt;0),0,IFERROR(AVERAGEIFS(Plan_End,Plan_Role,People!$D$29,Plan_Course,'Training Matrix'!X$6,Plan_Sched,"Window"),IFERROR(AVERAGEIFS(Plan_End,Plan_Role,"All employees",Plan_Course,'Training Matrix'!X$6,Plan_Sched,"Window"),0)))</f>
        <v>0</v>
      </c>
      <c r="EB31">
        <f>IF(OR(V31=0,AR31&gt;0),0,IFERROR(AVERAGEIFS(Plan_End,Plan_Role,People!$D$29,Plan_Course,'Training Matrix'!Y$6,Plan_Sched,"Window"),IFERROR(AVERAGEIFS(Plan_End,Plan_Role,"All employees",Plan_Course,'Training Matrix'!Y$6,Plan_Sched,"Window"),0)))</f>
        <v>0</v>
      </c>
      <c r="EC31">
        <f>IF(OR(W31=0,AS31&gt;0),0,IFERROR(AVERAGEIFS(Plan_End,Plan_Role,People!$D$29,Plan_Course,'Training Matrix'!Z$6,Plan_Sched,"Window"),IFERROR(AVERAGEIFS(Plan_End,Plan_Role,"All employees",Plan_Course,'Training Matrix'!Z$6,Plan_Sched,"Window"),0)))</f>
        <v>0</v>
      </c>
      <c r="ED31">
        <f>IF(OR(X31=0,AT31&gt;0),0,IFERROR(AVERAGEIFS(Plan_End,Plan_Role,People!$D$29,Plan_Course,'Training Matrix'!AA$6,Plan_Sched,"Window"),IFERROR(AVERAGEIFS(Plan_End,Plan_Role,"All employees",Plan_Course,'Training Matrix'!AA$6,Plan_Sched,"Window"),0)))</f>
        <v>0</v>
      </c>
      <c r="EG31">
        <f>IF(OR(E31=0,AA31&gt;0),0,IFERROR(AVERAGEIFS(Plan_Days,Plan_Role,People!$D$29,Plan_Course,'Training Matrix'!H$6,Plan_Sched,"Within days of hire"),IFERROR(AVERAGEIFS(Plan_Days,Plan_Role,"All employees",Plan_Course,'Training Matrix'!H$6,Plan_Sched,"Within days of hire"),0)))</f>
        <v>0</v>
      </c>
      <c r="EH31">
        <f>IF(OR(F31=0,AB31&gt;0),0,IFERROR(AVERAGEIFS(Plan_Days,Plan_Role,People!$D$29,Plan_Course,'Training Matrix'!I$6,Plan_Sched,"Within days of hire"),IFERROR(AVERAGEIFS(Plan_Days,Plan_Role,"All employees",Plan_Course,'Training Matrix'!I$6,Plan_Sched,"Within days of hire"),0)))</f>
        <v>0</v>
      </c>
      <c r="EI31">
        <f>IF(OR(G31=0,AC31&gt;0),0,IFERROR(AVERAGEIFS(Plan_Days,Plan_Role,People!$D$29,Plan_Course,'Training Matrix'!J$6,Plan_Sched,"Within days of hire"),IFERROR(AVERAGEIFS(Plan_Days,Plan_Role,"All employees",Plan_Course,'Training Matrix'!J$6,Plan_Sched,"Within days of hire"),0)))</f>
        <v>0</v>
      </c>
      <c r="EJ31">
        <f>IF(OR(H31=0,AD31&gt;0),0,IFERROR(AVERAGEIFS(Plan_Days,Plan_Role,People!$D$29,Plan_Course,'Training Matrix'!K$6,Plan_Sched,"Within days of hire"),IFERROR(AVERAGEIFS(Plan_Days,Plan_Role,"All employees",Plan_Course,'Training Matrix'!K$6,Plan_Sched,"Within days of hire"),0)))</f>
        <v>0</v>
      </c>
      <c r="EK31">
        <f>IF(OR(I31=0,AE31&gt;0),0,IFERROR(AVERAGEIFS(Plan_Days,Plan_Role,People!$D$29,Plan_Course,'Training Matrix'!L$6,Plan_Sched,"Within days of hire"),IFERROR(AVERAGEIFS(Plan_Days,Plan_Role,"All employees",Plan_Course,'Training Matrix'!L$6,Plan_Sched,"Within days of hire"),0)))</f>
        <v>0</v>
      </c>
      <c r="EL31">
        <f>IF(OR(J31=0,AF31&gt;0),0,IFERROR(AVERAGEIFS(Plan_Days,Plan_Role,People!$D$29,Plan_Course,'Training Matrix'!M$6,Plan_Sched,"Within days of hire"),IFERROR(AVERAGEIFS(Plan_Days,Plan_Role,"All employees",Plan_Course,'Training Matrix'!M$6,Plan_Sched,"Within days of hire"),0)))</f>
        <v>0</v>
      </c>
      <c r="EM31">
        <f>IF(OR(K31=0,AG31&gt;0),0,IFERROR(AVERAGEIFS(Plan_Days,Plan_Role,People!$D$29,Plan_Course,'Training Matrix'!N$6,Plan_Sched,"Within days of hire"),IFERROR(AVERAGEIFS(Plan_Days,Plan_Role,"All employees",Plan_Course,'Training Matrix'!N$6,Plan_Sched,"Within days of hire"),0)))</f>
        <v>0</v>
      </c>
      <c r="EN31">
        <f>IF(OR(L31=0,AH31&gt;0),0,IFERROR(AVERAGEIFS(Plan_Days,Plan_Role,People!$D$29,Plan_Course,'Training Matrix'!O$6,Plan_Sched,"Within days of hire"),IFERROR(AVERAGEIFS(Plan_Days,Plan_Role,"All employees",Plan_Course,'Training Matrix'!O$6,Plan_Sched,"Within days of hire"),0)))</f>
        <v>0</v>
      </c>
      <c r="EO31">
        <f>IF(OR(M31=0,AI31&gt;0),0,IFERROR(AVERAGEIFS(Plan_Days,Plan_Role,People!$D$29,Plan_Course,'Training Matrix'!P$6,Plan_Sched,"Within days of hire"),IFERROR(AVERAGEIFS(Plan_Days,Plan_Role,"All employees",Plan_Course,'Training Matrix'!P$6,Plan_Sched,"Within days of hire"),0)))</f>
        <v>0</v>
      </c>
      <c r="EP31">
        <f>IF(OR(N31=0,AJ31&gt;0),0,IFERROR(AVERAGEIFS(Plan_Days,Plan_Role,People!$D$29,Plan_Course,'Training Matrix'!Q$6,Plan_Sched,"Within days of hire"),IFERROR(AVERAGEIFS(Plan_Days,Plan_Role,"All employees",Plan_Course,'Training Matrix'!Q$6,Plan_Sched,"Within days of hire"),0)))</f>
        <v>0</v>
      </c>
      <c r="EQ31">
        <f>IF(OR(O31=0,AK31&gt;0),0,IFERROR(AVERAGEIFS(Plan_Days,Plan_Role,People!$D$29,Plan_Course,'Training Matrix'!R$6,Plan_Sched,"Within days of hire"),IFERROR(AVERAGEIFS(Plan_Days,Plan_Role,"All employees",Plan_Course,'Training Matrix'!R$6,Plan_Sched,"Within days of hire"),0)))</f>
        <v>0</v>
      </c>
      <c r="ER31">
        <f>IF(OR(P31=0,AL31&gt;0),0,IFERROR(AVERAGEIFS(Plan_Days,Plan_Role,People!$D$29,Plan_Course,'Training Matrix'!S$6,Plan_Sched,"Within days of hire"),IFERROR(AVERAGEIFS(Plan_Days,Plan_Role,"All employees",Plan_Course,'Training Matrix'!S$6,Plan_Sched,"Within days of hire"),0)))</f>
        <v>0</v>
      </c>
      <c r="ES31">
        <f>IF(OR(Q31=0,AM31&gt;0),0,IFERROR(AVERAGEIFS(Plan_Days,Plan_Role,People!$D$29,Plan_Course,'Training Matrix'!T$6,Plan_Sched,"Within days of hire"),IFERROR(AVERAGEIFS(Plan_Days,Plan_Role,"All employees",Plan_Course,'Training Matrix'!T$6,Plan_Sched,"Within days of hire"),0)))</f>
        <v>0</v>
      </c>
      <c r="ET31">
        <f>IF(OR(R31=0,AN31&gt;0),0,IFERROR(AVERAGEIFS(Plan_Days,Plan_Role,People!$D$29,Plan_Course,'Training Matrix'!U$6,Plan_Sched,"Within days of hire"),IFERROR(AVERAGEIFS(Plan_Days,Plan_Role,"All employees",Plan_Course,'Training Matrix'!U$6,Plan_Sched,"Within days of hire"),0)))</f>
        <v>0</v>
      </c>
      <c r="EU31">
        <f>IF(OR(S31=0,AO31&gt;0),0,IFERROR(AVERAGEIFS(Plan_Days,Plan_Role,People!$D$29,Plan_Course,'Training Matrix'!V$6,Plan_Sched,"Within days of hire"),IFERROR(AVERAGEIFS(Plan_Days,Plan_Role,"All employees",Plan_Course,'Training Matrix'!V$6,Plan_Sched,"Within days of hire"),0)))</f>
        <v>0</v>
      </c>
      <c r="EV31">
        <f>IF(OR(T31=0,AP31&gt;0),0,IFERROR(AVERAGEIFS(Plan_Days,Plan_Role,People!$D$29,Plan_Course,'Training Matrix'!W$6,Plan_Sched,"Within days of hire"),IFERROR(AVERAGEIFS(Plan_Days,Plan_Role,"All employees",Plan_Course,'Training Matrix'!W$6,Plan_Sched,"Within days of hire"),0)))</f>
        <v>0</v>
      </c>
      <c r="EW31">
        <f>IF(OR(U31=0,AQ31&gt;0),0,IFERROR(AVERAGEIFS(Plan_Days,Plan_Role,People!$D$29,Plan_Course,'Training Matrix'!X$6,Plan_Sched,"Within days of hire"),IFERROR(AVERAGEIFS(Plan_Days,Plan_Role,"All employees",Plan_Course,'Training Matrix'!X$6,Plan_Sched,"Within days of hire"),0)))</f>
        <v>0</v>
      </c>
      <c r="EX31">
        <f>IF(OR(V31=0,AR31&gt;0),0,IFERROR(AVERAGEIFS(Plan_Days,Plan_Role,People!$D$29,Plan_Course,'Training Matrix'!Y$6,Plan_Sched,"Within days of hire"),IFERROR(AVERAGEIFS(Plan_Days,Plan_Role,"All employees",Plan_Course,'Training Matrix'!Y$6,Plan_Sched,"Within days of hire"),0)))</f>
        <v>0</v>
      </c>
      <c r="EY31">
        <f>IF(OR(W31=0,AS31&gt;0),0,IFERROR(AVERAGEIFS(Plan_Days,Plan_Role,People!$D$29,Plan_Course,'Training Matrix'!Z$6,Plan_Sched,"Within days of hire"),IFERROR(AVERAGEIFS(Plan_Days,Plan_Role,"All employees",Plan_Course,'Training Matrix'!Z$6,Plan_Sched,"Within days of hire"),0)))</f>
        <v>0</v>
      </c>
      <c r="EZ31">
        <f>IF(OR(X31=0,AT31&gt;0),0,IFERROR(AVERAGEIFS(Plan_Days,Plan_Role,People!$D$29,Plan_Course,'Training Matrix'!AA$6,Plan_Sched,"Within days of hire"),IFERROR(AVERAGEIFS(Plan_Days,Plan_Role,"All employees",Plan_Course,'Training Matrix'!AA$6,Plan_Sched,"Within days of hire"),0)))</f>
        <v>0</v>
      </c>
      <c r="FC31">
        <f>IF(OR(E31=0,AA31&gt;0),0,MAX(IF(AND(People!$F$29&lt;&gt;"",DK31&lt;People!$F$29),0,DK31),IF(AND(People!$F$29&lt;&gt;"",EG31&gt;0),People!$F$29+EG31,0)))</f>
        <v>0</v>
      </c>
      <c r="FD31">
        <f>IF(OR(F31=0,AB31&gt;0),0,MAX(IF(AND(People!$F$29&lt;&gt;"",DL31&lt;People!$F$29),0,DL31),IF(AND(People!$F$29&lt;&gt;"",EH31&gt;0),People!$F$29+EH31,0)))</f>
        <v>0</v>
      </c>
      <c r="FE31">
        <f>IF(OR(G31=0,AC31&gt;0),0,MAX(IF(AND(People!$F$29&lt;&gt;"",DM31&lt;People!$F$29),0,DM31),IF(AND(People!$F$29&lt;&gt;"",EI31&gt;0),People!$F$29+EI31,0)))</f>
        <v>0</v>
      </c>
      <c r="FF31">
        <f>IF(OR(H31=0,AD31&gt;0),0,MAX(IF(AND(People!$F$29&lt;&gt;"",DN31&lt;People!$F$29),0,DN31),IF(AND(People!$F$29&lt;&gt;"",EJ31&gt;0),People!$F$29+EJ31,0)))</f>
        <v>0</v>
      </c>
      <c r="FG31">
        <f>IF(OR(I31=0,AE31&gt;0),0,MAX(IF(AND(People!$F$29&lt;&gt;"",DO31&lt;People!$F$29),0,DO31),IF(AND(People!$F$29&lt;&gt;"",EK31&gt;0),People!$F$29+EK31,0)))</f>
        <v>0</v>
      </c>
      <c r="FH31">
        <f>IF(OR(J31=0,AF31&gt;0),0,MAX(IF(AND(People!$F$29&lt;&gt;"",DP31&lt;People!$F$29),0,DP31),IF(AND(People!$F$29&lt;&gt;"",EL31&gt;0),People!$F$29+EL31,0)))</f>
        <v>0</v>
      </c>
      <c r="FI31">
        <f>IF(OR(K31=0,AG31&gt;0),0,MAX(IF(AND(People!$F$29&lt;&gt;"",DQ31&lt;People!$F$29),0,DQ31),IF(AND(People!$F$29&lt;&gt;"",EM31&gt;0),People!$F$29+EM31,0)))</f>
        <v>0</v>
      </c>
      <c r="FJ31">
        <f>IF(OR(L31=0,AH31&gt;0),0,MAX(IF(AND(People!$F$29&lt;&gt;"",DR31&lt;People!$F$29),0,DR31),IF(AND(People!$F$29&lt;&gt;"",EN31&gt;0),People!$F$29+EN31,0)))</f>
        <v>0</v>
      </c>
      <c r="FK31">
        <f>IF(OR(M31=0,AI31&gt;0),0,MAX(IF(AND(People!$F$29&lt;&gt;"",DS31&lt;People!$F$29),0,DS31),IF(AND(People!$F$29&lt;&gt;"",EO31&gt;0),People!$F$29+EO31,0)))</f>
        <v>0</v>
      </c>
      <c r="FL31">
        <f>IF(OR(N31=0,AJ31&gt;0),0,MAX(IF(AND(People!$F$29&lt;&gt;"",DT31&lt;People!$F$29),0,DT31),IF(AND(People!$F$29&lt;&gt;"",EP31&gt;0),People!$F$29+EP31,0)))</f>
        <v>0</v>
      </c>
      <c r="FM31">
        <f>IF(OR(O31=0,AK31&gt;0),0,MAX(IF(AND(People!$F$29&lt;&gt;"",DU31&lt;People!$F$29),0,DU31),IF(AND(People!$F$29&lt;&gt;"",EQ31&gt;0),People!$F$29+EQ31,0)))</f>
        <v>0</v>
      </c>
      <c r="FN31">
        <f>IF(OR(P31=0,AL31&gt;0),0,MAX(IF(AND(People!$F$29&lt;&gt;"",DV31&lt;People!$F$29),0,DV31),IF(AND(People!$F$29&lt;&gt;"",ER31&gt;0),People!$F$29+ER31,0)))</f>
        <v>0</v>
      </c>
      <c r="FO31">
        <f>IF(OR(Q31=0,AM31&gt;0),0,MAX(IF(AND(People!$F$29&lt;&gt;"",DW31&lt;People!$F$29),0,DW31),IF(AND(People!$F$29&lt;&gt;"",ES31&gt;0),People!$F$29+ES31,0)))</f>
        <v>0</v>
      </c>
      <c r="FP31">
        <f>IF(OR(R31=0,AN31&gt;0),0,MAX(IF(AND(People!$F$29&lt;&gt;"",DX31&lt;People!$F$29),0,DX31),IF(AND(People!$F$29&lt;&gt;"",ET31&gt;0),People!$F$29+ET31,0)))</f>
        <v>0</v>
      </c>
      <c r="FQ31">
        <f>IF(OR(S31=0,AO31&gt;0),0,MAX(IF(AND(People!$F$29&lt;&gt;"",DY31&lt;People!$F$29),0,DY31),IF(AND(People!$F$29&lt;&gt;"",EU31&gt;0),People!$F$29+EU31,0)))</f>
        <v>0</v>
      </c>
      <c r="FR31">
        <f>IF(OR(T31=0,AP31&gt;0),0,MAX(IF(AND(People!$F$29&lt;&gt;"",DZ31&lt;People!$F$29),0,DZ31),IF(AND(People!$F$29&lt;&gt;"",EV31&gt;0),People!$F$29+EV31,0)))</f>
        <v>0</v>
      </c>
      <c r="FS31">
        <f>IF(OR(U31=0,AQ31&gt;0),0,MAX(IF(AND(People!$F$29&lt;&gt;"",EA31&lt;People!$F$29),0,EA31),IF(AND(People!$F$29&lt;&gt;"",EW31&gt;0),People!$F$29+EW31,0)))</f>
        <v>0</v>
      </c>
      <c r="FT31">
        <f>IF(OR(V31=0,AR31&gt;0),0,MAX(IF(AND(People!$F$29&lt;&gt;"",EB31&lt;People!$F$29),0,EB31),IF(AND(People!$F$29&lt;&gt;"",EX31&gt;0),People!$F$29+EX31,0)))</f>
        <v>0</v>
      </c>
      <c r="FU31">
        <f>IF(OR(W31=0,AS31&gt;0),0,MAX(IF(AND(People!$F$29&lt;&gt;"",EC31&lt;People!$F$29),0,EC31),IF(AND(People!$F$29&lt;&gt;"",EY31&gt;0),People!$F$29+EY31,0)))</f>
        <v>0</v>
      </c>
      <c r="FV31">
        <f>IF(OR(X31=0,AT31&gt;0),0,MAX(IF(AND(People!$F$29&lt;&gt;"",ED31&lt;People!$F$29),0,ED31),IF(AND(People!$F$29&lt;&gt;"",EZ31&gt;0),People!$F$29+EZ31,0)))</f>
        <v>0</v>
      </c>
    </row>
    <row r="32" spans="5:178" x14ac:dyDescent="0.3">
      <c r="E32">
        <f>IF(OR(People!$A$30="",'Training Matrix'!H$6=""),0,COUNTIFS(Plan_Role,People!$D$30,Plan_Course,'Training Matrix'!H$6)+COUNTIFS(Plan_Role,"All employees",Plan_Course,'Training Matrix'!H$6))</f>
        <v>0</v>
      </c>
      <c r="F32">
        <f>IF(OR(People!$A$30="",'Training Matrix'!I$6=""),0,COUNTIFS(Plan_Role,People!$D$30,Plan_Course,'Training Matrix'!I$6)+COUNTIFS(Plan_Role,"All employees",Plan_Course,'Training Matrix'!I$6))</f>
        <v>0</v>
      </c>
      <c r="G32">
        <f>IF(OR(People!$A$30="",'Training Matrix'!J$6=""),0,COUNTIFS(Plan_Role,People!$D$30,Plan_Course,'Training Matrix'!J$6)+COUNTIFS(Plan_Role,"All employees",Plan_Course,'Training Matrix'!J$6))</f>
        <v>0</v>
      </c>
      <c r="H32">
        <f>IF(OR(People!$A$30="",'Training Matrix'!K$6=""),0,COUNTIFS(Plan_Role,People!$D$30,Plan_Course,'Training Matrix'!K$6)+COUNTIFS(Plan_Role,"All employees",Plan_Course,'Training Matrix'!K$6))</f>
        <v>0</v>
      </c>
      <c r="I32">
        <f>IF(OR(People!$A$30="",'Training Matrix'!L$6=""),0,COUNTIFS(Plan_Role,People!$D$30,Plan_Course,'Training Matrix'!L$6)+COUNTIFS(Plan_Role,"All employees",Plan_Course,'Training Matrix'!L$6))</f>
        <v>0</v>
      </c>
      <c r="J32">
        <f>IF(OR(People!$A$30="",'Training Matrix'!M$6=""),0,COUNTIFS(Plan_Role,People!$D$30,Plan_Course,'Training Matrix'!M$6)+COUNTIFS(Plan_Role,"All employees",Plan_Course,'Training Matrix'!M$6))</f>
        <v>0</v>
      </c>
      <c r="K32">
        <f>IF(OR(People!$A$30="",'Training Matrix'!N$6=""),0,COUNTIFS(Plan_Role,People!$D$30,Plan_Course,'Training Matrix'!N$6)+COUNTIFS(Plan_Role,"All employees",Plan_Course,'Training Matrix'!N$6))</f>
        <v>0</v>
      </c>
      <c r="L32">
        <f>IF(OR(People!$A$30="",'Training Matrix'!O$6=""),0,COUNTIFS(Plan_Role,People!$D$30,Plan_Course,'Training Matrix'!O$6)+COUNTIFS(Plan_Role,"All employees",Plan_Course,'Training Matrix'!O$6))</f>
        <v>0</v>
      </c>
      <c r="M32">
        <f>IF(OR(People!$A$30="",'Training Matrix'!P$6=""),0,COUNTIFS(Plan_Role,People!$D$30,Plan_Course,'Training Matrix'!P$6)+COUNTIFS(Plan_Role,"All employees",Plan_Course,'Training Matrix'!P$6))</f>
        <v>0</v>
      </c>
      <c r="N32">
        <f>IF(OR(People!$A$30="",'Training Matrix'!Q$6=""),0,COUNTIFS(Plan_Role,People!$D$30,Plan_Course,'Training Matrix'!Q$6)+COUNTIFS(Plan_Role,"All employees",Plan_Course,'Training Matrix'!Q$6))</f>
        <v>0</v>
      </c>
      <c r="O32">
        <f>IF(OR(People!$A$30="",'Training Matrix'!R$6=""),0,COUNTIFS(Plan_Role,People!$D$30,Plan_Course,'Training Matrix'!R$6)+COUNTIFS(Plan_Role,"All employees",Plan_Course,'Training Matrix'!R$6))</f>
        <v>0</v>
      </c>
      <c r="P32">
        <f>IF(OR(People!$A$30="",'Training Matrix'!S$6=""),0,COUNTIFS(Plan_Role,People!$D$30,Plan_Course,'Training Matrix'!S$6)+COUNTIFS(Plan_Role,"All employees",Plan_Course,'Training Matrix'!S$6))</f>
        <v>0</v>
      </c>
      <c r="Q32">
        <f>IF(OR(People!$A$30="",'Training Matrix'!T$6=""),0,COUNTIFS(Plan_Role,People!$D$30,Plan_Course,'Training Matrix'!T$6)+COUNTIFS(Plan_Role,"All employees",Plan_Course,'Training Matrix'!T$6))</f>
        <v>0</v>
      </c>
      <c r="R32">
        <f>IF(OR(People!$A$30="",'Training Matrix'!U$6=""),0,COUNTIFS(Plan_Role,People!$D$30,Plan_Course,'Training Matrix'!U$6)+COUNTIFS(Plan_Role,"All employees",Plan_Course,'Training Matrix'!U$6))</f>
        <v>0</v>
      </c>
      <c r="S32">
        <f>IF(OR(People!$A$30="",'Training Matrix'!V$6=""),0,COUNTIFS(Plan_Role,People!$D$30,Plan_Course,'Training Matrix'!V$6)+COUNTIFS(Plan_Role,"All employees",Plan_Course,'Training Matrix'!V$6))</f>
        <v>0</v>
      </c>
      <c r="T32">
        <f>IF(OR(People!$A$30="",'Training Matrix'!W$6=""),0,COUNTIFS(Plan_Role,People!$D$30,Plan_Course,'Training Matrix'!W$6)+COUNTIFS(Plan_Role,"All employees",Plan_Course,'Training Matrix'!W$6))</f>
        <v>0</v>
      </c>
      <c r="U32">
        <f>IF(OR(People!$A$30="",'Training Matrix'!X$6=""),0,COUNTIFS(Plan_Role,People!$D$30,Plan_Course,'Training Matrix'!X$6)+COUNTIFS(Plan_Role,"All employees",Plan_Course,'Training Matrix'!X$6))</f>
        <v>0</v>
      </c>
      <c r="V32">
        <f>IF(OR(People!$A$30="",'Training Matrix'!Y$6=""),0,COUNTIFS(Plan_Role,People!$D$30,Plan_Course,'Training Matrix'!Y$6)+COUNTIFS(Plan_Role,"All employees",Plan_Course,'Training Matrix'!Y$6))</f>
        <v>0</v>
      </c>
      <c r="W32">
        <f>IF(OR(People!$A$30="",'Training Matrix'!Z$6=""),0,COUNTIFS(Plan_Role,People!$D$30,Plan_Course,'Training Matrix'!Z$6)+COUNTIFS(Plan_Role,"All employees",Plan_Course,'Training Matrix'!Z$6))</f>
        <v>0</v>
      </c>
      <c r="X32">
        <f>IF(OR(People!$A$30="",'Training Matrix'!AA$6=""),0,COUNTIFS(Plan_Role,People!$D$30,Plan_Course,'Training Matrix'!AA$6)+COUNTIFS(Plan_Role,"All employees",Plan_Course,'Training Matrix'!AA$6))</f>
        <v>0</v>
      </c>
      <c r="AA32">
        <f>IF(E32=0,0,COUNTIFS(Rec_Emp,People!$A$30,Rec_Course,'Training Matrix'!H$6,Rec_Done,1))</f>
        <v>0</v>
      </c>
      <c r="AB32">
        <f>IF(F32=0,0,COUNTIFS(Rec_Emp,People!$A$30,Rec_Course,'Training Matrix'!I$6,Rec_Done,1))</f>
        <v>0</v>
      </c>
      <c r="AC32">
        <f>IF(G32=0,0,COUNTIFS(Rec_Emp,People!$A$30,Rec_Course,'Training Matrix'!J$6,Rec_Done,1))</f>
        <v>0</v>
      </c>
      <c r="AD32">
        <f>IF(H32=0,0,COUNTIFS(Rec_Emp,People!$A$30,Rec_Course,'Training Matrix'!K$6,Rec_Done,1))</f>
        <v>0</v>
      </c>
      <c r="AE32">
        <f>IF(I32=0,0,COUNTIFS(Rec_Emp,People!$A$30,Rec_Course,'Training Matrix'!L$6,Rec_Done,1))</f>
        <v>0</v>
      </c>
      <c r="AF32">
        <f>IF(J32=0,0,COUNTIFS(Rec_Emp,People!$A$30,Rec_Course,'Training Matrix'!M$6,Rec_Done,1))</f>
        <v>0</v>
      </c>
      <c r="AG32">
        <f>IF(K32=0,0,COUNTIFS(Rec_Emp,People!$A$30,Rec_Course,'Training Matrix'!N$6,Rec_Done,1))</f>
        <v>0</v>
      </c>
      <c r="AH32">
        <f>IF(L32=0,0,COUNTIFS(Rec_Emp,People!$A$30,Rec_Course,'Training Matrix'!O$6,Rec_Done,1))</f>
        <v>0</v>
      </c>
      <c r="AI32">
        <f>IF(M32=0,0,COUNTIFS(Rec_Emp,People!$A$30,Rec_Course,'Training Matrix'!P$6,Rec_Done,1))</f>
        <v>0</v>
      </c>
      <c r="AJ32">
        <f>IF(N32=0,0,COUNTIFS(Rec_Emp,People!$A$30,Rec_Course,'Training Matrix'!Q$6,Rec_Done,1))</f>
        <v>0</v>
      </c>
      <c r="AK32">
        <f>IF(O32=0,0,COUNTIFS(Rec_Emp,People!$A$30,Rec_Course,'Training Matrix'!R$6,Rec_Done,1))</f>
        <v>0</v>
      </c>
      <c r="AL32">
        <f>IF(P32=0,0,COUNTIFS(Rec_Emp,People!$A$30,Rec_Course,'Training Matrix'!S$6,Rec_Done,1))</f>
        <v>0</v>
      </c>
      <c r="AM32">
        <f>IF(Q32=0,0,COUNTIFS(Rec_Emp,People!$A$30,Rec_Course,'Training Matrix'!T$6,Rec_Done,1))</f>
        <v>0</v>
      </c>
      <c r="AN32">
        <f>IF(R32=0,0,COUNTIFS(Rec_Emp,People!$A$30,Rec_Course,'Training Matrix'!U$6,Rec_Done,1))</f>
        <v>0</v>
      </c>
      <c r="AO32">
        <f>IF(S32=0,0,COUNTIFS(Rec_Emp,People!$A$30,Rec_Course,'Training Matrix'!V$6,Rec_Done,1))</f>
        <v>0</v>
      </c>
      <c r="AP32">
        <f>IF(T32=0,0,COUNTIFS(Rec_Emp,People!$A$30,Rec_Course,'Training Matrix'!W$6,Rec_Done,1))</f>
        <v>0</v>
      </c>
      <c r="AQ32">
        <f>IF(U32=0,0,COUNTIFS(Rec_Emp,People!$A$30,Rec_Course,'Training Matrix'!X$6,Rec_Done,1))</f>
        <v>0</v>
      </c>
      <c r="AR32">
        <f>IF(V32=0,0,COUNTIFS(Rec_Emp,People!$A$30,Rec_Course,'Training Matrix'!Y$6,Rec_Done,1))</f>
        <v>0</v>
      </c>
      <c r="AS32">
        <f>IF(W32=0,0,COUNTIFS(Rec_Emp,People!$A$30,Rec_Course,'Training Matrix'!Z$6,Rec_Done,1))</f>
        <v>0</v>
      </c>
      <c r="AT32">
        <f>IF(X32=0,0,COUNTIFS(Rec_Emp,People!$A$30,Rec_Course,'Training Matrix'!AA$6,Rec_Done,1))</f>
        <v>0</v>
      </c>
      <c r="AW32">
        <f ca="1">IF(AA32=0,0,COUNTIFS(Rec_Emp,People!$A$30,Rec_Course,'Training Matrix'!H$6,Rec_Done,1,Rec_Exp,"&gt;="&amp;TODAY()))</f>
        <v>0</v>
      </c>
      <c r="AX32">
        <f ca="1">IF(AB32=0,0,COUNTIFS(Rec_Emp,People!$A$30,Rec_Course,'Training Matrix'!I$6,Rec_Done,1,Rec_Exp,"&gt;="&amp;TODAY()))</f>
        <v>0</v>
      </c>
      <c r="AY32">
        <f ca="1">IF(AC32=0,0,COUNTIFS(Rec_Emp,People!$A$30,Rec_Course,'Training Matrix'!J$6,Rec_Done,1,Rec_Exp,"&gt;="&amp;TODAY()))</f>
        <v>0</v>
      </c>
      <c r="AZ32">
        <f ca="1">IF(AD32=0,0,COUNTIFS(Rec_Emp,People!$A$30,Rec_Course,'Training Matrix'!K$6,Rec_Done,1,Rec_Exp,"&gt;="&amp;TODAY()))</f>
        <v>0</v>
      </c>
      <c r="BA32">
        <f ca="1">IF(AE32=0,0,COUNTIFS(Rec_Emp,People!$A$30,Rec_Course,'Training Matrix'!L$6,Rec_Done,1,Rec_Exp,"&gt;="&amp;TODAY()))</f>
        <v>0</v>
      </c>
      <c r="BB32">
        <f ca="1">IF(AF32=0,0,COUNTIFS(Rec_Emp,People!$A$30,Rec_Course,'Training Matrix'!M$6,Rec_Done,1,Rec_Exp,"&gt;="&amp;TODAY()))</f>
        <v>0</v>
      </c>
      <c r="BC32">
        <f ca="1">IF(AG32=0,0,COUNTIFS(Rec_Emp,People!$A$30,Rec_Course,'Training Matrix'!N$6,Rec_Done,1,Rec_Exp,"&gt;="&amp;TODAY()))</f>
        <v>0</v>
      </c>
      <c r="BD32">
        <f ca="1">IF(AH32=0,0,COUNTIFS(Rec_Emp,People!$A$30,Rec_Course,'Training Matrix'!O$6,Rec_Done,1,Rec_Exp,"&gt;="&amp;TODAY()))</f>
        <v>0</v>
      </c>
      <c r="BE32">
        <f ca="1">IF(AI32=0,0,COUNTIFS(Rec_Emp,People!$A$30,Rec_Course,'Training Matrix'!P$6,Rec_Done,1,Rec_Exp,"&gt;="&amp;TODAY()))</f>
        <v>0</v>
      </c>
      <c r="BF32">
        <f ca="1">IF(AJ32=0,0,COUNTIFS(Rec_Emp,People!$A$30,Rec_Course,'Training Matrix'!Q$6,Rec_Done,1,Rec_Exp,"&gt;="&amp;TODAY()))</f>
        <v>0</v>
      </c>
      <c r="BG32">
        <f ca="1">IF(AK32=0,0,COUNTIFS(Rec_Emp,People!$A$30,Rec_Course,'Training Matrix'!R$6,Rec_Done,1,Rec_Exp,"&gt;="&amp;TODAY()))</f>
        <v>0</v>
      </c>
      <c r="BH32">
        <f ca="1">IF(AL32=0,0,COUNTIFS(Rec_Emp,People!$A$30,Rec_Course,'Training Matrix'!S$6,Rec_Done,1,Rec_Exp,"&gt;="&amp;TODAY()))</f>
        <v>0</v>
      </c>
      <c r="BI32">
        <f ca="1">IF(AM32=0,0,COUNTIFS(Rec_Emp,People!$A$30,Rec_Course,'Training Matrix'!T$6,Rec_Done,1,Rec_Exp,"&gt;="&amp;TODAY()))</f>
        <v>0</v>
      </c>
      <c r="BJ32">
        <f ca="1">IF(AN32=0,0,COUNTIFS(Rec_Emp,People!$A$30,Rec_Course,'Training Matrix'!U$6,Rec_Done,1,Rec_Exp,"&gt;="&amp;TODAY()))</f>
        <v>0</v>
      </c>
      <c r="BK32">
        <f ca="1">IF(AO32=0,0,COUNTIFS(Rec_Emp,People!$A$30,Rec_Course,'Training Matrix'!V$6,Rec_Done,1,Rec_Exp,"&gt;="&amp;TODAY()))</f>
        <v>0</v>
      </c>
      <c r="BL32">
        <f ca="1">IF(AP32=0,0,COUNTIFS(Rec_Emp,People!$A$30,Rec_Course,'Training Matrix'!W$6,Rec_Done,1,Rec_Exp,"&gt;="&amp;TODAY()))</f>
        <v>0</v>
      </c>
      <c r="BM32">
        <f ca="1">IF(AQ32=0,0,COUNTIFS(Rec_Emp,People!$A$30,Rec_Course,'Training Matrix'!X$6,Rec_Done,1,Rec_Exp,"&gt;="&amp;TODAY()))</f>
        <v>0</v>
      </c>
      <c r="BN32">
        <f ca="1">IF(AR32=0,0,COUNTIFS(Rec_Emp,People!$A$30,Rec_Course,'Training Matrix'!Y$6,Rec_Done,1,Rec_Exp,"&gt;="&amp;TODAY()))</f>
        <v>0</v>
      </c>
      <c r="BO32">
        <f ca="1">IF(AS32=0,0,COUNTIFS(Rec_Emp,People!$A$30,Rec_Course,'Training Matrix'!Z$6,Rec_Done,1,Rec_Exp,"&gt;="&amp;TODAY()))</f>
        <v>0</v>
      </c>
      <c r="BP32">
        <f ca="1">IF(AT32=0,0,COUNTIFS(Rec_Emp,People!$A$30,Rec_Course,'Training Matrix'!AA$6,Rec_Done,1,Rec_Exp,"&gt;="&amp;TODAY()))</f>
        <v>0</v>
      </c>
      <c r="BS32">
        <f ca="1">IF(AW32=0,0,COUNTIFS(Rec_Emp,People!$A$30,Rec_Course,'Training Matrix'!H$6,Rec_Done,1,Rec_Exp,"&gt;"&amp;(TODAY()+WarnDays)))</f>
        <v>0</v>
      </c>
      <c r="BT32">
        <f ca="1">IF(AX32=0,0,COUNTIFS(Rec_Emp,People!$A$30,Rec_Course,'Training Matrix'!I$6,Rec_Done,1,Rec_Exp,"&gt;"&amp;(TODAY()+WarnDays)))</f>
        <v>0</v>
      </c>
      <c r="BU32">
        <f ca="1">IF(AY32=0,0,COUNTIFS(Rec_Emp,People!$A$30,Rec_Course,'Training Matrix'!J$6,Rec_Done,1,Rec_Exp,"&gt;"&amp;(TODAY()+WarnDays)))</f>
        <v>0</v>
      </c>
      <c r="BV32">
        <f ca="1">IF(AZ32=0,0,COUNTIFS(Rec_Emp,People!$A$30,Rec_Course,'Training Matrix'!K$6,Rec_Done,1,Rec_Exp,"&gt;"&amp;(TODAY()+WarnDays)))</f>
        <v>0</v>
      </c>
      <c r="BW32">
        <f ca="1">IF(BA32=0,0,COUNTIFS(Rec_Emp,People!$A$30,Rec_Course,'Training Matrix'!L$6,Rec_Done,1,Rec_Exp,"&gt;"&amp;(TODAY()+WarnDays)))</f>
        <v>0</v>
      </c>
      <c r="BX32">
        <f ca="1">IF(BB32=0,0,COUNTIFS(Rec_Emp,People!$A$30,Rec_Course,'Training Matrix'!M$6,Rec_Done,1,Rec_Exp,"&gt;"&amp;(TODAY()+WarnDays)))</f>
        <v>0</v>
      </c>
      <c r="BY32">
        <f ca="1">IF(BC32=0,0,COUNTIFS(Rec_Emp,People!$A$30,Rec_Course,'Training Matrix'!N$6,Rec_Done,1,Rec_Exp,"&gt;"&amp;(TODAY()+WarnDays)))</f>
        <v>0</v>
      </c>
      <c r="BZ32">
        <f ca="1">IF(BD32=0,0,COUNTIFS(Rec_Emp,People!$A$30,Rec_Course,'Training Matrix'!O$6,Rec_Done,1,Rec_Exp,"&gt;"&amp;(TODAY()+WarnDays)))</f>
        <v>0</v>
      </c>
      <c r="CA32">
        <f ca="1">IF(BE32=0,0,COUNTIFS(Rec_Emp,People!$A$30,Rec_Course,'Training Matrix'!P$6,Rec_Done,1,Rec_Exp,"&gt;"&amp;(TODAY()+WarnDays)))</f>
        <v>0</v>
      </c>
      <c r="CB32">
        <f ca="1">IF(BF32=0,0,COUNTIFS(Rec_Emp,People!$A$30,Rec_Course,'Training Matrix'!Q$6,Rec_Done,1,Rec_Exp,"&gt;"&amp;(TODAY()+WarnDays)))</f>
        <v>0</v>
      </c>
      <c r="CC32">
        <f ca="1">IF(BG32=0,0,COUNTIFS(Rec_Emp,People!$A$30,Rec_Course,'Training Matrix'!R$6,Rec_Done,1,Rec_Exp,"&gt;"&amp;(TODAY()+WarnDays)))</f>
        <v>0</v>
      </c>
      <c r="CD32">
        <f ca="1">IF(BH32=0,0,COUNTIFS(Rec_Emp,People!$A$30,Rec_Course,'Training Matrix'!S$6,Rec_Done,1,Rec_Exp,"&gt;"&amp;(TODAY()+WarnDays)))</f>
        <v>0</v>
      </c>
      <c r="CE32">
        <f ca="1">IF(BI32=0,0,COUNTIFS(Rec_Emp,People!$A$30,Rec_Course,'Training Matrix'!T$6,Rec_Done,1,Rec_Exp,"&gt;"&amp;(TODAY()+WarnDays)))</f>
        <v>0</v>
      </c>
      <c r="CF32">
        <f ca="1">IF(BJ32=0,0,COUNTIFS(Rec_Emp,People!$A$30,Rec_Course,'Training Matrix'!U$6,Rec_Done,1,Rec_Exp,"&gt;"&amp;(TODAY()+WarnDays)))</f>
        <v>0</v>
      </c>
      <c r="CG32">
        <f ca="1">IF(BK32=0,0,COUNTIFS(Rec_Emp,People!$A$30,Rec_Course,'Training Matrix'!V$6,Rec_Done,1,Rec_Exp,"&gt;"&amp;(TODAY()+WarnDays)))</f>
        <v>0</v>
      </c>
      <c r="CH32">
        <f ca="1">IF(BL32=0,0,COUNTIFS(Rec_Emp,People!$A$30,Rec_Course,'Training Matrix'!W$6,Rec_Done,1,Rec_Exp,"&gt;"&amp;(TODAY()+WarnDays)))</f>
        <v>0</v>
      </c>
      <c r="CI32">
        <f ca="1">IF(BM32=0,0,COUNTIFS(Rec_Emp,People!$A$30,Rec_Course,'Training Matrix'!X$6,Rec_Done,1,Rec_Exp,"&gt;"&amp;(TODAY()+WarnDays)))</f>
        <v>0</v>
      </c>
      <c r="CJ32">
        <f ca="1">IF(BN32=0,0,COUNTIFS(Rec_Emp,People!$A$30,Rec_Course,'Training Matrix'!Y$6,Rec_Done,1,Rec_Exp,"&gt;"&amp;(TODAY()+WarnDays)))</f>
        <v>0</v>
      </c>
      <c r="CK32">
        <f ca="1">IF(BO32=0,0,COUNTIFS(Rec_Emp,People!$A$30,Rec_Course,'Training Matrix'!Z$6,Rec_Done,1,Rec_Exp,"&gt;"&amp;(TODAY()+WarnDays)))</f>
        <v>0</v>
      </c>
      <c r="CL32">
        <f ca="1">IF(BP32=0,0,COUNTIFS(Rec_Emp,People!$A$30,Rec_Course,'Training Matrix'!AA$6,Rec_Done,1,Rec_Exp,"&gt;"&amp;(TODAY()+WarnDays)))</f>
        <v>0</v>
      </c>
      <c r="CO32">
        <f>IF(OR(E32=0,AA32&gt;0),0,COUNTIFS(Rec_Emp,People!$A$30,Rec_Course,'Training Matrix'!H$6,Rec_Result,"Fail"))</f>
        <v>0</v>
      </c>
      <c r="CP32">
        <f>IF(OR(F32=0,AB32&gt;0),0,COUNTIFS(Rec_Emp,People!$A$30,Rec_Course,'Training Matrix'!I$6,Rec_Result,"Fail"))</f>
        <v>0</v>
      </c>
      <c r="CQ32">
        <f>IF(OR(G32=0,AC32&gt;0),0,COUNTIFS(Rec_Emp,People!$A$30,Rec_Course,'Training Matrix'!J$6,Rec_Result,"Fail"))</f>
        <v>0</v>
      </c>
      <c r="CR32">
        <f>IF(OR(H32=0,AD32&gt;0),0,COUNTIFS(Rec_Emp,People!$A$30,Rec_Course,'Training Matrix'!K$6,Rec_Result,"Fail"))</f>
        <v>0</v>
      </c>
      <c r="CS32">
        <f>IF(OR(I32=0,AE32&gt;0),0,COUNTIFS(Rec_Emp,People!$A$30,Rec_Course,'Training Matrix'!L$6,Rec_Result,"Fail"))</f>
        <v>0</v>
      </c>
      <c r="CT32">
        <f>IF(OR(J32=0,AF32&gt;0),0,COUNTIFS(Rec_Emp,People!$A$30,Rec_Course,'Training Matrix'!M$6,Rec_Result,"Fail"))</f>
        <v>0</v>
      </c>
      <c r="CU32">
        <f>IF(OR(K32=0,AG32&gt;0),0,COUNTIFS(Rec_Emp,People!$A$30,Rec_Course,'Training Matrix'!N$6,Rec_Result,"Fail"))</f>
        <v>0</v>
      </c>
      <c r="CV32">
        <f>IF(OR(L32=0,AH32&gt;0),0,COUNTIFS(Rec_Emp,People!$A$30,Rec_Course,'Training Matrix'!O$6,Rec_Result,"Fail"))</f>
        <v>0</v>
      </c>
      <c r="CW32">
        <f>IF(OR(M32=0,AI32&gt;0),0,COUNTIFS(Rec_Emp,People!$A$30,Rec_Course,'Training Matrix'!P$6,Rec_Result,"Fail"))</f>
        <v>0</v>
      </c>
      <c r="CX32">
        <f>IF(OR(N32=0,AJ32&gt;0),0,COUNTIFS(Rec_Emp,People!$A$30,Rec_Course,'Training Matrix'!Q$6,Rec_Result,"Fail"))</f>
        <v>0</v>
      </c>
      <c r="CY32">
        <f>IF(OR(O32=0,AK32&gt;0),0,COUNTIFS(Rec_Emp,People!$A$30,Rec_Course,'Training Matrix'!R$6,Rec_Result,"Fail"))</f>
        <v>0</v>
      </c>
      <c r="CZ32">
        <f>IF(OR(P32=0,AL32&gt;0),0,COUNTIFS(Rec_Emp,People!$A$30,Rec_Course,'Training Matrix'!S$6,Rec_Result,"Fail"))</f>
        <v>0</v>
      </c>
      <c r="DA32">
        <f>IF(OR(Q32=0,AM32&gt;0),0,COUNTIFS(Rec_Emp,People!$A$30,Rec_Course,'Training Matrix'!T$6,Rec_Result,"Fail"))</f>
        <v>0</v>
      </c>
      <c r="DB32">
        <f>IF(OR(R32=0,AN32&gt;0),0,COUNTIFS(Rec_Emp,People!$A$30,Rec_Course,'Training Matrix'!U$6,Rec_Result,"Fail"))</f>
        <v>0</v>
      </c>
      <c r="DC32">
        <f>IF(OR(S32=0,AO32&gt;0),0,COUNTIFS(Rec_Emp,People!$A$30,Rec_Course,'Training Matrix'!V$6,Rec_Result,"Fail"))</f>
        <v>0</v>
      </c>
      <c r="DD32">
        <f>IF(OR(T32=0,AP32&gt;0),0,COUNTIFS(Rec_Emp,People!$A$30,Rec_Course,'Training Matrix'!W$6,Rec_Result,"Fail"))</f>
        <v>0</v>
      </c>
      <c r="DE32">
        <f>IF(OR(U32=0,AQ32&gt;0),0,COUNTIFS(Rec_Emp,People!$A$30,Rec_Course,'Training Matrix'!X$6,Rec_Result,"Fail"))</f>
        <v>0</v>
      </c>
      <c r="DF32">
        <f>IF(OR(V32=0,AR32&gt;0),0,COUNTIFS(Rec_Emp,People!$A$30,Rec_Course,'Training Matrix'!Y$6,Rec_Result,"Fail"))</f>
        <v>0</v>
      </c>
      <c r="DG32">
        <f>IF(OR(W32=0,AS32&gt;0),0,COUNTIFS(Rec_Emp,People!$A$30,Rec_Course,'Training Matrix'!Z$6,Rec_Result,"Fail"))</f>
        <v>0</v>
      </c>
      <c r="DH32">
        <f>IF(OR(X32=0,AT32&gt;0),0,COUNTIFS(Rec_Emp,People!$A$30,Rec_Course,'Training Matrix'!AA$6,Rec_Result,"Fail"))</f>
        <v>0</v>
      </c>
      <c r="DK32">
        <f>IF(OR(E32=0,AA32&gt;0),0,IFERROR(AVERAGEIFS(Plan_End,Plan_Role,People!$D$30,Plan_Course,'Training Matrix'!H$6,Plan_Sched,"Window"),IFERROR(AVERAGEIFS(Plan_End,Plan_Role,"All employees",Plan_Course,'Training Matrix'!H$6,Plan_Sched,"Window"),0)))</f>
        <v>0</v>
      </c>
      <c r="DL32">
        <f>IF(OR(F32=0,AB32&gt;0),0,IFERROR(AVERAGEIFS(Plan_End,Plan_Role,People!$D$30,Plan_Course,'Training Matrix'!I$6,Plan_Sched,"Window"),IFERROR(AVERAGEIFS(Plan_End,Plan_Role,"All employees",Plan_Course,'Training Matrix'!I$6,Plan_Sched,"Window"),0)))</f>
        <v>0</v>
      </c>
      <c r="DM32">
        <f>IF(OR(G32=0,AC32&gt;0),0,IFERROR(AVERAGEIFS(Plan_End,Plan_Role,People!$D$30,Plan_Course,'Training Matrix'!J$6,Plan_Sched,"Window"),IFERROR(AVERAGEIFS(Plan_End,Plan_Role,"All employees",Plan_Course,'Training Matrix'!J$6,Plan_Sched,"Window"),0)))</f>
        <v>0</v>
      </c>
      <c r="DN32">
        <f>IF(OR(H32=0,AD32&gt;0),0,IFERROR(AVERAGEIFS(Plan_End,Plan_Role,People!$D$30,Plan_Course,'Training Matrix'!K$6,Plan_Sched,"Window"),IFERROR(AVERAGEIFS(Plan_End,Plan_Role,"All employees",Plan_Course,'Training Matrix'!K$6,Plan_Sched,"Window"),0)))</f>
        <v>0</v>
      </c>
      <c r="DO32">
        <f>IF(OR(I32=0,AE32&gt;0),0,IFERROR(AVERAGEIFS(Plan_End,Plan_Role,People!$D$30,Plan_Course,'Training Matrix'!L$6,Plan_Sched,"Window"),IFERROR(AVERAGEIFS(Plan_End,Plan_Role,"All employees",Plan_Course,'Training Matrix'!L$6,Plan_Sched,"Window"),0)))</f>
        <v>0</v>
      </c>
      <c r="DP32">
        <f>IF(OR(J32=0,AF32&gt;0),0,IFERROR(AVERAGEIFS(Plan_End,Plan_Role,People!$D$30,Plan_Course,'Training Matrix'!M$6,Plan_Sched,"Window"),IFERROR(AVERAGEIFS(Plan_End,Plan_Role,"All employees",Plan_Course,'Training Matrix'!M$6,Plan_Sched,"Window"),0)))</f>
        <v>0</v>
      </c>
      <c r="DQ32">
        <f>IF(OR(K32=0,AG32&gt;0),0,IFERROR(AVERAGEIFS(Plan_End,Plan_Role,People!$D$30,Plan_Course,'Training Matrix'!N$6,Plan_Sched,"Window"),IFERROR(AVERAGEIFS(Plan_End,Plan_Role,"All employees",Plan_Course,'Training Matrix'!N$6,Plan_Sched,"Window"),0)))</f>
        <v>0</v>
      </c>
      <c r="DR32">
        <f>IF(OR(L32=0,AH32&gt;0),0,IFERROR(AVERAGEIFS(Plan_End,Plan_Role,People!$D$30,Plan_Course,'Training Matrix'!O$6,Plan_Sched,"Window"),IFERROR(AVERAGEIFS(Plan_End,Plan_Role,"All employees",Plan_Course,'Training Matrix'!O$6,Plan_Sched,"Window"),0)))</f>
        <v>0</v>
      </c>
      <c r="DS32">
        <f>IF(OR(M32=0,AI32&gt;0),0,IFERROR(AVERAGEIFS(Plan_End,Plan_Role,People!$D$30,Plan_Course,'Training Matrix'!P$6,Plan_Sched,"Window"),IFERROR(AVERAGEIFS(Plan_End,Plan_Role,"All employees",Plan_Course,'Training Matrix'!P$6,Plan_Sched,"Window"),0)))</f>
        <v>0</v>
      </c>
      <c r="DT32">
        <f>IF(OR(N32=0,AJ32&gt;0),0,IFERROR(AVERAGEIFS(Plan_End,Plan_Role,People!$D$30,Plan_Course,'Training Matrix'!Q$6,Plan_Sched,"Window"),IFERROR(AVERAGEIFS(Plan_End,Plan_Role,"All employees",Plan_Course,'Training Matrix'!Q$6,Plan_Sched,"Window"),0)))</f>
        <v>0</v>
      </c>
      <c r="DU32">
        <f>IF(OR(O32=0,AK32&gt;0),0,IFERROR(AVERAGEIFS(Plan_End,Plan_Role,People!$D$30,Plan_Course,'Training Matrix'!R$6,Plan_Sched,"Window"),IFERROR(AVERAGEIFS(Plan_End,Plan_Role,"All employees",Plan_Course,'Training Matrix'!R$6,Plan_Sched,"Window"),0)))</f>
        <v>0</v>
      </c>
      <c r="DV32">
        <f>IF(OR(P32=0,AL32&gt;0),0,IFERROR(AVERAGEIFS(Plan_End,Plan_Role,People!$D$30,Plan_Course,'Training Matrix'!S$6,Plan_Sched,"Window"),IFERROR(AVERAGEIFS(Plan_End,Plan_Role,"All employees",Plan_Course,'Training Matrix'!S$6,Plan_Sched,"Window"),0)))</f>
        <v>0</v>
      </c>
      <c r="DW32">
        <f>IF(OR(Q32=0,AM32&gt;0),0,IFERROR(AVERAGEIFS(Plan_End,Plan_Role,People!$D$30,Plan_Course,'Training Matrix'!T$6,Plan_Sched,"Window"),IFERROR(AVERAGEIFS(Plan_End,Plan_Role,"All employees",Plan_Course,'Training Matrix'!T$6,Plan_Sched,"Window"),0)))</f>
        <v>0</v>
      </c>
      <c r="DX32">
        <f>IF(OR(R32=0,AN32&gt;0),0,IFERROR(AVERAGEIFS(Plan_End,Plan_Role,People!$D$30,Plan_Course,'Training Matrix'!U$6,Plan_Sched,"Window"),IFERROR(AVERAGEIFS(Plan_End,Plan_Role,"All employees",Plan_Course,'Training Matrix'!U$6,Plan_Sched,"Window"),0)))</f>
        <v>0</v>
      </c>
      <c r="DY32">
        <f>IF(OR(S32=0,AO32&gt;0),0,IFERROR(AVERAGEIFS(Plan_End,Plan_Role,People!$D$30,Plan_Course,'Training Matrix'!V$6,Plan_Sched,"Window"),IFERROR(AVERAGEIFS(Plan_End,Plan_Role,"All employees",Plan_Course,'Training Matrix'!V$6,Plan_Sched,"Window"),0)))</f>
        <v>0</v>
      </c>
      <c r="DZ32">
        <f>IF(OR(T32=0,AP32&gt;0),0,IFERROR(AVERAGEIFS(Plan_End,Plan_Role,People!$D$30,Plan_Course,'Training Matrix'!W$6,Plan_Sched,"Window"),IFERROR(AVERAGEIFS(Plan_End,Plan_Role,"All employees",Plan_Course,'Training Matrix'!W$6,Plan_Sched,"Window"),0)))</f>
        <v>0</v>
      </c>
      <c r="EA32">
        <f>IF(OR(U32=0,AQ32&gt;0),0,IFERROR(AVERAGEIFS(Plan_End,Plan_Role,People!$D$30,Plan_Course,'Training Matrix'!X$6,Plan_Sched,"Window"),IFERROR(AVERAGEIFS(Plan_End,Plan_Role,"All employees",Plan_Course,'Training Matrix'!X$6,Plan_Sched,"Window"),0)))</f>
        <v>0</v>
      </c>
      <c r="EB32">
        <f>IF(OR(V32=0,AR32&gt;0),0,IFERROR(AVERAGEIFS(Plan_End,Plan_Role,People!$D$30,Plan_Course,'Training Matrix'!Y$6,Plan_Sched,"Window"),IFERROR(AVERAGEIFS(Plan_End,Plan_Role,"All employees",Plan_Course,'Training Matrix'!Y$6,Plan_Sched,"Window"),0)))</f>
        <v>0</v>
      </c>
      <c r="EC32">
        <f>IF(OR(W32=0,AS32&gt;0),0,IFERROR(AVERAGEIFS(Plan_End,Plan_Role,People!$D$30,Plan_Course,'Training Matrix'!Z$6,Plan_Sched,"Window"),IFERROR(AVERAGEIFS(Plan_End,Plan_Role,"All employees",Plan_Course,'Training Matrix'!Z$6,Plan_Sched,"Window"),0)))</f>
        <v>0</v>
      </c>
      <c r="ED32">
        <f>IF(OR(X32=0,AT32&gt;0),0,IFERROR(AVERAGEIFS(Plan_End,Plan_Role,People!$D$30,Plan_Course,'Training Matrix'!AA$6,Plan_Sched,"Window"),IFERROR(AVERAGEIFS(Plan_End,Plan_Role,"All employees",Plan_Course,'Training Matrix'!AA$6,Plan_Sched,"Window"),0)))</f>
        <v>0</v>
      </c>
      <c r="EG32">
        <f>IF(OR(E32=0,AA32&gt;0),0,IFERROR(AVERAGEIFS(Plan_Days,Plan_Role,People!$D$30,Plan_Course,'Training Matrix'!H$6,Plan_Sched,"Within days of hire"),IFERROR(AVERAGEIFS(Plan_Days,Plan_Role,"All employees",Plan_Course,'Training Matrix'!H$6,Plan_Sched,"Within days of hire"),0)))</f>
        <v>0</v>
      </c>
      <c r="EH32">
        <f>IF(OR(F32=0,AB32&gt;0),0,IFERROR(AVERAGEIFS(Plan_Days,Plan_Role,People!$D$30,Plan_Course,'Training Matrix'!I$6,Plan_Sched,"Within days of hire"),IFERROR(AVERAGEIFS(Plan_Days,Plan_Role,"All employees",Plan_Course,'Training Matrix'!I$6,Plan_Sched,"Within days of hire"),0)))</f>
        <v>0</v>
      </c>
      <c r="EI32">
        <f>IF(OR(G32=0,AC32&gt;0),0,IFERROR(AVERAGEIFS(Plan_Days,Plan_Role,People!$D$30,Plan_Course,'Training Matrix'!J$6,Plan_Sched,"Within days of hire"),IFERROR(AVERAGEIFS(Plan_Days,Plan_Role,"All employees",Plan_Course,'Training Matrix'!J$6,Plan_Sched,"Within days of hire"),0)))</f>
        <v>0</v>
      </c>
      <c r="EJ32">
        <f>IF(OR(H32=0,AD32&gt;0),0,IFERROR(AVERAGEIFS(Plan_Days,Plan_Role,People!$D$30,Plan_Course,'Training Matrix'!K$6,Plan_Sched,"Within days of hire"),IFERROR(AVERAGEIFS(Plan_Days,Plan_Role,"All employees",Plan_Course,'Training Matrix'!K$6,Plan_Sched,"Within days of hire"),0)))</f>
        <v>0</v>
      </c>
      <c r="EK32">
        <f>IF(OR(I32=0,AE32&gt;0),0,IFERROR(AVERAGEIFS(Plan_Days,Plan_Role,People!$D$30,Plan_Course,'Training Matrix'!L$6,Plan_Sched,"Within days of hire"),IFERROR(AVERAGEIFS(Plan_Days,Plan_Role,"All employees",Plan_Course,'Training Matrix'!L$6,Plan_Sched,"Within days of hire"),0)))</f>
        <v>0</v>
      </c>
      <c r="EL32">
        <f>IF(OR(J32=0,AF32&gt;0),0,IFERROR(AVERAGEIFS(Plan_Days,Plan_Role,People!$D$30,Plan_Course,'Training Matrix'!M$6,Plan_Sched,"Within days of hire"),IFERROR(AVERAGEIFS(Plan_Days,Plan_Role,"All employees",Plan_Course,'Training Matrix'!M$6,Plan_Sched,"Within days of hire"),0)))</f>
        <v>0</v>
      </c>
      <c r="EM32">
        <f>IF(OR(K32=0,AG32&gt;0),0,IFERROR(AVERAGEIFS(Plan_Days,Plan_Role,People!$D$30,Plan_Course,'Training Matrix'!N$6,Plan_Sched,"Within days of hire"),IFERROR(AVERAGEIFS(Plan_Days,Plan_Role,"All employees",Plan_Course,'Training Matrix'!N$6,Plan_Sched,"Within days of hire"),0)))</f>
        <v>0</v>
      </c>
      <c r="EN32">
        <f>IF(OR(L32=0,AH32&gt;0),0,IFERROR(AVERAGEIFS(Plan_Days,Plan_Role,People!$D$30,Plan_Course,'Training Matrix'!O$6,Plan_Sched,"Within days of hire"),IFERROR(AVERAGEIFS(Plan_Days,Plan_Role,"All employees",Plan_Course,'Training Matrix'!O$6,Plan_Sched,"Within days of hire"),0)))</f>
        <v>0</v>
      </c>
      <c r="EO32">
        <f>IF(OR(M32=0,AI32&gt;0),0,IFERROR(AVERAGEIFS(Plan_Days,Plan_Role,People!$D$30,Plan_Course,'Training Matrix'!P$6,Plan_Sched,"Within days of hire"),IFERROR(AVERAGEIFS(Plan_Days,Plan_Role,"All employees",Plan_Course,'Training Matrix'!P$6,Plan_Sched,"Within days of hire"),0)))</f>
        <v>0</v>
      </c>
      <c r="EP32">
        <f>IF(OR(N32=0,AJ32&gt;0),0,IFERROR(AVERAGEIFS(Plan_Days,Plan_Role,People!$D$30,Plan_Course,'Training Matrix'!Q$6,Plan_Sched,"Within days of hire"),IFERROR(AVERAGEIFS(Plan_Days,Plan_Role,"All employees",Plan_Course,'Training Matrix'!Q$6,Plan_Sched,"Within days of hire"),0)))</f>
        <v>0</v>
      </c>
      <c r="EQ32">
        <f>IF(OR(O32=0,AK32&gt;0),0,IFERROR(AVERAGEIFS(Plan_Days,Plan_Role,People!$D$30,Plan_Course,'Training Matrix'!R$6,Plan_Sched,"Within days of hire"),IFERROR(AVERAGEIFS(Plan_Days,Plan_Role,"All employees",Plan_Course,'Training Matrix'!R$6,Plan_Sched,"Within days of hire"),0)))</f>
        <v>0</v>
      </c>
      <c r="ER32">
        <f>IF(OR(P32=0,AL32&gt;0),0,IFERROR(AVERAGEIFS(Plan_Days,Plan_Role,People!$D$30,Plan_Course,'Training Matrix'!S$6,Plan_Sched,"Within days of hire"),IFERROR(AVERAGEIFS(Plan_Days,Plan_Role,"All employees",Plan_Course,'Training Matrix'!S$6,Plan_Sched,"Within days of hire"),0)))</f>
        <v>0</v>
      </c>
      <c r="ES32">
        <f>IF(OR(Q32=0,AM32&gt;0),0,IFERROR(AVERAGEIFS(Plan_Days,Plan_Role,People!$D$30,Plan_Course,'Training Matrix'!T$6,Plan_Sched,"Within days of hire"),IFERROR(AVERAGEIFS(Plan_Days,Plan_Role,"All employees",Plan_Course,'Training Matrix'!T$6,Plan_Sched,"Within days of hire"),0)))</f>
        <v>0</v>
      </c>
      <c r="ET32">
        <f>IF(OR(R32=0,AN32&gt;0),0,IFERROR(AVERAGEIFS(Plan_Days,Plan_Role,People!$D$30,Plan_Course,'Training Matrix'!U$6,Plan_Sched,"Within days of hire"),IFERROR(AVERAGEIFS(Plan_Days,Plan_Role,"All employees",Plan_Course,'Training Matrix'!U$6,Plan_Sched,"Within days of hire"),0)))</f>
        <v>0</v>
      </c>
      <c r="EU32">
        <f>IF(OR(S32=0,AO32&gt;0),0,IFERROR(AVERAGEIFS(Plan_Days,Plan_Role,People!$D$30,Plan_Course,'Training Matrix'!V$6,Plan_Sched,"Within days of hire"),IFERROR(AVERAGEIFS(Plan_Days,Plan_Role,"All employees",Plan_Course,'Training Matrix'!V$6,Plan_Sched,"Within days of hire"),0)))</f>
        <v>0</v>
      </c>
      <c r="EV32">
        <f>IF(OR(T32=0,AP32&gt;0),0,IFERROR(AVERAGEIFS(Plan_Days,Plan_Role,People!$D$30,Plan_Course,'Training Matrix'!W$6,Plan_Sched,"Within days of hire"),IFERROR(AVERAGEIFS(Plan_Days,Plan_Role,"All employees",Plan_Course,'Training Matrix'!W$6,Plan_Sched,"Within days of hire"),0)))</f>
        <v>0</v>
      </c>
      <c r="EW32">
        <f>IF(OR(U32=0,AQ32&gt;0),0,IFERROR(AVERAGEIFS(Plan_Days,Plan_Role,People!$D$30,Plan_Course,'Training Matrix'!X$6,Plan_Sched,"Within days of hire"),IFERROR(AVERAGEIFS(Plan_Days,Plan_Role,"All employees",Plan_Course,'Training Matrix'!X$6,Plan_Sched,"Within days of hire"),0)))</f>
        <v>0</v>
      </c>
      <c r="EX32">
        <f>IF(OR(V32=0,AR32&gt;0),0,IFERROR(AVERAGEIFS(Plan_Days,Plan_Role,People!$D$30,Plan_Course,'Training Matrix'!Y$6,Plan_Sched,"Within days of hire"),IFERROR(AVERAGEIFS(Plan_Days,Plan_Role,"All employees",Plan_Course,'Training Matrix'!Y$6,Plan_Sched,"Within days of hire"),0)))</f>
        <v>0</v>
      </c>
      <c r="EY32">
        <f>IF(OR(W32=0,AS32&gt;0),0,IFERROR(AVERAGEIFS(Plan_Days,Plan_Role,People!$D$30,Plan_Course,'Training Matrix'!Z$6,Plan_Sched,"Within days of hire"),IFERROR(AVERAGEIFS(Plan_Days,Plan_Role,"All employees",Plan_Course,'Training Matrix'!Z$6,Plan_Sched,"Within days of hire"),0)))</f>
        <v>0</v>
      </c>
      <c r="EZ32">
        <f>IF(OR(X32=0,AT32&gt;0),0,IFERROR(AVERAGEIFS(Plan_Days,Plan_Role,People!$D$30,Plan_Course,'Training Matrix'!AA$6,Plan_Sched,"Within days of hire"),IFERROR(AVERAGEIFS(Plan_Days,Plan_Role,"All employees",Plan_Course,'Training Matrix'!AA$6,Plan_Sched,"Within days of hire"),0)))</f>
        <v>0</v>
      </c>
      <c r="FC32">
        <f>IF(OR(E32=0,AA32&gt;0),0,MAX(IF(AND(People!$F$30&lt;&gt;"",DK32&lt;People!$F$30),0,DK32),IF(AND(People!$F$30&lt;&gt;"",EG32&gt;0),People!$F$30+EG32,0)))</f>
        <v>0</v>
      </c>
      <c r="FD32">
        <f>IF(OR(F32=0,AB32&gt;0),0,MAX(IF(AND(People!$F$30&lt;&gt;"",DL32&lt;People!$F$30),0,DL32),IF(AND(People!$F$30&lt;&gt;"",EH32&gt;0),People!$F$30+EH32,0)))</f>
        <v>0</v>
      </c>
      <c r="FE32">
        <f>IF(OR(G32=0,AC32&gt;0),0,MAX(IF(AND(People!$F$30&lt;&gt;"",DM32&lt;People!$F$30),0,DM32),IF(AND(People!$F$30&lt;&gt;"",EI32&gt;0),People!$F$30+EI32,0)))</f>
        <v>0</v>
      </c>
      <c r="FF32">
        <f>IF(OR(H32=0,AD32&gt;0),0,MAX(IF(AND(People!$F$30&lt;&gt;"",DN32&lt;People!$F$30),0,DN32),IF(AND(People!$F$30&lt;&gt;"",EJ32&gt;0),People!$F$30+EJ32,0)))</f>
        <v>0</v>
      </c>
      <c r="FG32">
        <f>IF(OR(I32=0,AE32&gt;0),0,MAX(IF(AND(People!$F$30&lt;&gt;"",DO32&lt;People!$F$30),0,DO32),IF(AND(People!$F$30&lt;&gt;"",EK32&gt;0),People!$F$30+EK32,0)))</f>
        <v>0</v>
      </c>
      <c r="FH32">
        <f>IF(OR(J32=0,AF32&gt;0),0,MAX(IF(AND(People!$F$30&lt;&gt;"",DP32&lt;People!$F$30),0,DP32),IF(AND(People!$F$30&lt;&gt;"",EL32&gt;0),People!$F$30+EL32,0)))</f>
        <v>0</v>
      </c>
      <c r="FI32">
        <f>IF(OR(K32=0,AG32&gt;0),0,MAX(IF(AND(People!$F$30&lt;&gt;"",DQ32&lt;People!$F$30),0,DQ32),IF(AND(People!$F$30&lt;&gt;"",EM32&gt;0),People!$F$30+EM32,0)))</f>
        <v>0</v>
      </c>
      <c r="FJ32">
        <f>IF(OR(L32=0,AH32&gt;0),0,MAX(IF(AND(People!$F$30&lt;&gt;"",DR32&lt;People!$F$30),0,DR32),IF(AND(People!$F$30&lt;&gt;"",EN32&gt;0),People!$F$30+EN32,0)))</f>
        <v>0</v>
      </c>
      <c r="FK32">
        <f>IF(OR(M32=0,AI32&gt;0),0,MAX(IF(AND(People!$F$30&lt;&gt;"",DS32&lt;People!$F$30),0,DS32),IF(AND(People!$F$30&lt;&gt;"",EO32&gt;0),People!$F$30+EO32,0)))</f>
        <v>0</v>
      </c>
      <c r="FL32">
        <f>IF(OR(N32=0,AJ32&gt;0),0,MAX(IF(AND(People!$F$30&lt;&gt;"",DT32&lt;People!$F$30),0,DT32),IF(AND(People!$F$30&lt;&gt;"",EP32&gt;0),People!$F$30+EP32,0)))</f>
        <v>0</v>
      </c>
      <c r="FM32">
        <f>IF(OR(O32=0,AK32&gt;0),0,MAX(IF(AND(People!$F$30&lt;&gt;"",DU32&lt;People!$F$30),0,DU32),IF(AND(People!$F$30&lt;&gt;"",EQ32&gt;0),People!$F$30+EQ32,0)))</f>
        <v>0</v>
      </c>
      <c r="FN32">
        <f>IF(OR(P32=0,AL32&gt;0),0,MAX(IF(AND(People!$F$30&lt;&gt;"",DV32&lt;People!$F$30),0,DV32),IF(AND(People!$F$30&lt;&gt;"",ER32&gt;0),People!$F$30+ER32,0)))</f>
        <v>0</v>
      </c>
      <c r="FO32">
        <f>IF(OR(Q32=0,AM32&gt;0),0,MAX(IF(AND(People!$F$30&lt;&gt;"",DW32&lt;People!$F$30),0,DW32),IF(AND(People!$F$30&lt;&gt;"",ES32&gt;0),People!$F$30+ES32,0)))</f>
        <v>0</v>
      </c>
      <c r="FP32">
        <f>IF(OR(R32=0,AN32&gt;0),0,MAX(IF(AND(People!$F$30&lt;&gt;"",DX32&lt;People!$F$30),0,DX32),IF(AND(People!$F$30&lt;&gt;"",ET32&gt;0),People!$F$30+ET32,0)))</f>
        <v>0</v>
      </c>
      <c r="FQ32">
        <f>IF(OR(S32=0,AO32&gt;0),0,MAX(IF(AND(People!$F$30&lt;&gt;"",DY32&lt;People!$F$30),0,DY32),IF(AND(People!$F$30&lt;&gt;"",EU32&gt;0),People!$F$30+EU32,0)))</f>
        <v>0</v>
      </c>
      <c r="FR32">
        <f>IF(OR(T32=0,AP32&gt;0),0,MAX(IF(AND(People!$F$30&lt;&gt;"",DZ32&lt;People!$F$30),0,DZ32),IF(AND(People!$F$30&lt;&gt;"",EV32&gt;0),People!$F$30+EV32,0)))</f>
        <v>0</v>
      </c>
      <c r="FS32">
        <f>IF(OR(U32=0,AQ32&gt;0),0,MAX(IF(AND(People!$F$30&lt;&gt;"",EA32&lt;People!$F$30),0,EA32),IF(AND(People!$F$30&lt;&gt;"",EW32&gt;0),People!$F$30+EW32,0)))</f>
        <v>0</v>
      </c>
      <c r="FT32">
        <f>IF(OR(V32=0,AR32&gt;0),0,MAX(IF(AND(People!$F$30&lt;&gt;"",EB32&lt;People!$F$30),0,EB32),IF(AND(People!$F$30&lt;&gt;"",EX32&gt;0),People!$F$30+EX32,0)))</f>
        <v>0</v>
      </c>
      <c r="FU32">
        <f>IF(OR(W32=0,AS32&gt;0),0,MAX(IF(AND(People!$F$30&lt;&gt;"",EC32&lt;People!$F$30),0,EC32),IF(AND(People!$F$30&lt;&gt;"",EY32&gt;0),People!$F$30+EY32,0)))</f>
        <v>0</v>
      </c>
      <c r="FV32">
        <f>IF(OR(X32=0,AT32&gt;0),0,MAX(IF(AND(People!$F$30&lt;&gt;"",ED32&lt;People!$F$30),0,ED32),IF(AND(People!$F$30&lt;&gt;"",EZ32&gt;0),People!$F$30+EZ32,0)))</f>
        <v>0</v>
      </c>
    </row>
    <row r="33" spans="5:178" x14ac:dyDescent="0.3">
      <c r="E33">
        <f>IF(OR(People!$A$31="",'Training Matrix'!H$6=""),0,COUNTIFS(Plan_Role,People!$D$31,Plan_Course,'Training Matrix'!H$6)+COUNTIFS(Plan_Role,"All employees",Plan_Course,'Training Matrix'!H$6))</f>
        <v>0</v>
      </c>
      <c r="F33">
        <f>IF(OR(People!$A$31="",'Training Matrix'!I$6=""),0,COUNTIFS(Plan_Role,People!$D$31,Plan_Course,'Training Matrix'!I$6)+COUNTIFS(Plan_Role,"All employees",Plan_Course,'Training Matrix'!I$6))</f>
        <v>0</v>
      </c>
      <c r="G33">
        <f>IF(OR(People!$A$31="",'Training Matrix'!J$6=""),0,COUNTIFS(Plan_Role,People!$D$31,Plan_Course,'Training Matrix'!J$6)+COUNTIFS(Plan_Role,"All employees",Plan_Course,'Training Matrix'!J$6))</f>
        <v>0</v>
      </c>
      <c r="H33">
        <f>IF(OR(People!$A$31="",'Training Matrix'!K$6=""),0,COUNTIFS(Plan_Role,People!$D$31,Plan_Course,'Training Matrix'!K$6)+COUNTIFS(Plan_Role,"All employees",Plan_Course,'Training Matrix'!K$6))</f>
        <v>0</v>
      </c>
      <c r="I33">
        <f>IF(OR(People!$A$31="",'Training Matrix'!L$6=""),0,COUNTIFS(Plan_Role,People!$D$31,Plan_Course,'Training Matrix'!L$6)+COUNTIFS(Plan_Role,"All employees",Plan_Course,'Training Matrix'!L$6))</f>
        <v>0</v>
      </c>
      <c r="J33">
        <f>IF(OR(People!$A$31="",'Training Matrix'!M$6=""),0,COUNTIFS(Plan_Role,People!$D$31,Plan_Course,'Training Matrix'!M$6)+COUNTIFS(Plan_Role,"All employees",Plan_Course,'Training Matrix'!M$6))</f>
        <v>0</v>
      </c>
      <c r="K33">
        <f>IF(OR(People!$A$31="",'Training Matrix'!N$6=""),0,COUNTIFS(Plan_Role,People!$D$31,Plan_Course,'Training Matrix'!N$6)+COUNTIFS(Plan_Role,"All employees",Plan_Course,'Training Matrix'!N$6))</f>
        <v>0</v>
      </c>
      <c r="L33">
        <f>IF(OR(People!$A$31="",'Training Matrix'!O$6=""),0,COUNTIFS(Plan_Role,People!$D$31,Plan_Course,'Training Matrix'!O$6)+COUNTIFS(Plan_Role,"All employees",Plan_Course,'Training Matrix'!O$6))</f>
        <v>0</v>
      </c>
      <c r="M33">
        <f>IF(OR(People!$A$31="",'Training Matrix'!P$6=""),0,COUNTIFS(Plan_Role,People!$D$31,Plan_Course,'Training Matrix'!P$6)+COUNTIFS(Plan_Role,"All employees",Plan_Course,'Training Matrix'!P$6))</f>
        <v>0</v>
      </c>
      <c r="N33">
        <f>IF(OR(People!$A$31="",'Training Matrix'!Q$6=""),0,COUNTIFS(Plan_Role,People!$D$31,Plan_Course,'Training Matrix'!Q$6)+COUNTIFS(Plan_Role,"All employees",Plan_Course,'Training Matrix'!Q$6))</f>
        <v>0</v>
      </c>
      <c r="O33">
        <f>IF(OR(People!$A$31="",'Training Matrix'!R$6=""),0,COUNTIFS(Plan_Role,People!$D$31,Plan_Course,'Training Matrix'!R$6)+COUNTIFS(Plan_Role,"All employees",Plan_Course,'Training Matrix'!R$6))</f>
        <v>0</v>
      </c>
      <c r="P33">
        <f>IF(OR(People!$A$31="",'Training Matrix'!S$6=""),0,COUNTIFS(Plan_Role,People!$D$31,Plan_Course,'Training Matrix'!S$6)+COUNTIFS(Plan_Role,"All employees",Plan_Course,'Training Matrix'!S$6))</f>
        <v>0</v>
      </c>
      <c r="Q33">
        <f>IF(OR(People!$A$31="",'Training Matrix'!T$6=""),0,COUNTIFS(Plan_Role,People!$D$31,Plan_Course,'Training Matrix'!T$6)+COUNTIFS(Plan_Role,"All employees",Plan_Course,'Training Matrix'!T$6))</f>
        <v>0</v>
      </c>
      <c r="R33">
        <f>IF(OR(People!$A$31="",'Training Matrix'!U$6=""),0,COUNTIFS(Plan_Role,People!$D$31,Plan_Course,'Training Matrix'!U$6)+COUNTIFS(Plan_Role,"All employees",Plan_Course,'Training Matrix'!U$6))</f>
        <v>0</v>
      </c>
      <c r="S33">
        <f>IF(OR(People!$A$31="",'Training Matrix'!V$6=""),0,COUNTIFS(Plan_Role,People!$D$31,Plan_Course,'Training Matrix'!V$6)+COUNTIFS(Plan_Role,"All employees",Plan_Course,'Training Matrix'!V$6))</f>
        <v>0</v>
      </c>
      <c r="T33">
        <f>IF(OR(People!$A$31="",'Training Matrix'!W$6=""),0,COUNTIFS(Plan_Role,People!$D$31,Plan_Course,'Training Matrix'!W$6)+COUNTIFS(Plan_Role,"All employees",Plan_Course,'Training Matrix'!W$6))</f>
        <v>0</v>
      </c>
      <c r="U33">
        <f>IF(OR(People!$A$31="",'Training Matrix'!X$6=""),0,COUNTIFS(Plan_Role,People!$D$31,Plan_Course,'Training Matrix'!X$6)+COUNTIFS(Plan_Role,"All employees",Plan_Course,'Training Matrix'!X$6))</f>
        <v>0</v>
      </c>
      <c r="V33">
        <f>IF(OR(People!$A$31="",'Training Matrix'!Y$6=""),0,COUNTIFS(Plan_Role,People!$D$31,Plan_Course,'Training Matrix'!Y$6)+COUNTIFS(Plan_Role,"All employees",Plan_Course,'Training Matrix'!Y$6))</f>
        <v>0</v>
      </c>
      <c r="W33">
        <f>IF(OR(People!$A$31="",'Training Matrix'!Z$6=""),0,COUNTIFS(Plan_Role,People!$D$31,Plan_Course,'Training Matrix'!Z$6)+COUNTIFS(Plan_Role,"All employees",Plan_Course,'Training Matrix'!Z$6))</f>
        <v>0</v>
      </c>
      <c r="X33">
        <f>IF(OR(People!$A$31="",'Training Matrix'!AA$6=""),0,COUNTIFS(Plan_Role,People!$D$31,Plan_Course,'Training Matrix'!AA$6)+COUNTIFS(Plan_Role,"All employees",Plan_Course,'Training Matrix'!AA$6))</f>
        <v>0</v>
      </c>
      <c r="AA33">
        <f>IF(E33=0,0,COUNTIFS(Rec_Emp,People!$A$31,Rec_Course,'Training Matrix'!H$6,Rec_Done,1))</f>
        <v>0</v>
      </c>
      <c r="AB33">
        <f>IF(F33=0,0,COUNTIFS(Rec_Emp,People!$A$31,Rec_Course,'Training Matrix'!I$6,Rec_Done,1))</f>
        <v>0</v>
      </c>
      <c r="AC33">
        <f>IF(G33=0,0,COUNTIFS(Rec_Emp,People!$A$31,Rec_Course,'Training Matrix'!J$6,Rec_Done,1))</f>
        <v>0</v>
      </c>
      <c r="AD33">
        <f>IF(H33=0,0,COUNTIFS(Rec_Emp,People!$A$31,Rec_Course,'Training Matrix'!K$6,Rec_Done,1))</f>
        <v>0</v>
      </c>
      <c r="AE33">
        <f>IF(I33=0,0,COUNTIFS(Rec_Emp,People!$A$31,Rec_Course,'Training Matrix'!L$6,Rec_Done,1))</f>
        <v>0</v>
      </c>
      <c r="AF33">
        <f>IF(J33=0,0,COUNTIFS(Rec_Emp,People!$A$31,Rec_Course,'Training Matrix'!M$6,Rec_Done,1))</f>
        <v>0</v>
      </c>
      <c r="AG33">
        <f>IF(K33=0,0,COUNTIFS(Rec_Emp,People!$A$31,Rec_Course,'Training Matrix'!N$6,Rec_Done,1))</f>
        <v>0</v>
      </c>
      <c r="AH33">
        <f>IF(L33=0,0,COUNTIFS(Rec_Emp,People!$A$31,Rec_Course,'Training Matrix'!O$6,Rec_Done,1))</f>
        <v>0</v>
      </c>
      <c r="AI33">
        <f>IF(M33=0,0,COUNTIFS(Rec_Emp,People!$A$31,Rec_Course,'Training Matrix'!P$6,Rec_Done,1))</f>
        <v>0</v>
      </c>
      <c r="AJ33">
        <f>IF(N33=0,0,COUNTIFS(Rec_Emp,People!$A$31,Rec_Course,'Training Matrix'!Q$6,Rec_Done,1))</f>
        <v>0</v>
      </c>
      <c r="AK33">
        <f>IF(O33=0,0,COUNTIFS(Rec_Emp,People!$A$31,Rec_Course,'Training Matrix'!R$6,Rec_Done,1))</f>
        <v>0</v>
      </c>
      <c r="AL33">
        <f>IF(P33=0,0,COUNTIFS(Rec_Emp,People!$A$31,Rec_Course,'Training Matrix'!S$6,Rec_Done,1))</f>
        <v>0</v>
      </c>
      <c r="AM33">
        <f>IF(Q33=0,0,COUNTIFS(Rec_Emp,People!$A$31,Rec_Course,'Training Matrix'!T$6,Rec_Done,1))</f>
        <v>0</v>
      </c>
      <c r="AN33">
        <f>IF(R33=0,0,COUNTIFS(Rec_Emp,People!$A$31,Rec_Course,'Training Matrix'!U$6,Rec_Done,1))</f>
        <v>0</v>
      </c>
      <c r="AO33">
        <f>IF(S33=0,0,COUNTIFS(Rec_Emp,People!$A$31,Rec_Course,'Training Matrix'!V$6,Rec_Done,1))</f>
        <v>0</v>
      </c>
      <c r="AP33">
        <f>IF(T33=0,0,COUNTIFS(Rec_Emp,People!$A$31,Rec_Course,'Training Matrix'!W$6,Rec_Done,1))</f>
        <v>0</v>
      </c>
      <c r="AQ33">
        <f>IF(U33=0,0,COUNTIFS(Rec_Emp,People!$A$31,Rec_Course,'Training Matrix'!X$6,Rec_Done,1))</f>
        <v>0</v>
      </c>
      <c r="AR33">
        <f>IF(V33=0,0,COUNTIFS(Rec_Emp,People!$A$31,Rec_Course,'Training Matrix'!Y$6,Rec_Done,1))</f>
        <v>0</v>
      </c>
      <c r="AS33">
        <f>IF(W33=0,0,COUNTIFS(Rec_Emp,People!$A$31,Rec_Course,'Training Matrix'!Z$6,Rec_Done,1))</f>
        <v>0</v>
      </c>
      <c r="AT33">
        <f>IF(X33=0,0,COUNTIFS(Rec_Emp,People!$A$31,Rec_Course,'Training Matrix'!AA$6,Rec_Done,1))</f>
        <v>0</v>
      </c>
      <c r="AW33">
        <f ca="1">IF(AA33=0,0,COUNTIFS(Rec_Emp,People!$A$31,Rec_Course,'Training Matrix'!H$6,Rec_Done,1,Rec_Exp,"&gt;="&amp;TODAY()))</f>
        <v>0</v>
      </c>
      <c r="AX33">
        <f ca="1">IF(AB33=0,0,COUNTIFS(Rec_Emp,People!$A$31,Rec_Course,'Training Matrix'!I$6,Rec_Done,1,Rec_Exp,"&gt;="&amp;TODAY()))</f>
        <v>0</v>
      </c>
      <c r="AY33">
        <f ca="1">IF(AC33=0,0,COUNTIFS(Rec_Emp,People!$A$31,Rec_Course,'Training Matrix'!J$6,Rec_Done,1,Rec_Exp,"&gt;="&amp;TODAY()))</f>
        <v>0</v>
      </c>
      <c r="AZ33">
        <f ca="1">IF(AD33=0,0,COUNTIFS(Rec_Emp,People!$A$31,Rec_Course,'Training Matrix'!K$6,Rec_Done,1,Rec_Exp,"&gt;="&amp;TODAY()))</f>
        <v>0</v>
      </c>
      <c r="BA33">
        <f ca="1">IF(AE33=0,0,COUNTIFS(Rec_Emp,People!$A$31,Rec_Course,'Training Matrix'!L$6,Rec_Done,1,Rec_Exp,"&gt;="&amp;TODAY()))</f>
        <v>0</v>
      </c>
      <c r="BB33">
        <f ca="1">IF(AF33=0,0,COUNTIFS(Rec_Emp,People!$A$31,Rec_Course,'Training Matrix'!M$6,Rec_Done,1,Rec_Exp,"&gt;="&amp;TODAY()))</f>
        <v>0</v>
      </c>
      <c r="BC33">
        <f ca="1">IF(AG33=0,0,COUNTIFS(Rec_Emp,People!$A$31,Rec_Course,'Training Matrix'!N$6,Rec_Done,1,Rec_Exp,"&gt;="&amp;TODAY()))</f>
        <v>0</v>
      </c>
      <c r="BD33">
        <f ca="1">IF(AH33=0,0,COUNTIFS(Rec_Emp,People!$A$31,Rec_Course,'Training Matrix'!O$6,Rec_Done,1,Rec_Exp,"&gt;="&amp;TODAY()))</f>
        <v>0</v>
      </c>
      <c r="BE33">
        <f ca="1">IF(AI33=0,0,COUNTIFS(Rec_Emp,People!$A$31,Rec_Course,'Training Matrix'!P$6,Rec_Done,1,Rec_Exp,"&gt;="&amp;TODAY()))</f>
        <v>0</v>
      </c>
      <c r="BF33">
        <f ca="1">IF(AJ33=0,0,COUNTIFS(Rec_Emp,People!$A$31,Rec_Course,'Training Matrix'!Q$6,Rec_Done,1,Rec_Exp,"&gt;="&amp;TODAY()))</f>
        <v>0</v>
      </c>
      <c r="BG33">
        <f ca="1">IF(AK33=0,0,COUNTIFS(Rec_Emp,People!$A$31,Rec_Course,'Training Matrix'!R$6,Rec_Done,1,Rec_Exp,"&gt;="&amp;TODAY()))</f>
        <v>0</v>
      </c>
      <c r="BH33">
        <f ca="1">IF(AL33=0,0,COUNTIFS(Rec_Emp,People!$A$31,Rec_Course,'Training Matrix'!S$6,Rec_Done,1,Rec_Exp,"&gt;="&amp;TODAY()))</f>
        <v>0</v>
      </c>
      <c r="BI33">
        <f ca="1">IF(AM33=0,0,COUNTIFS(Rec_Emp,People!$A$31,Rec_Course,'Training Matrix'!T$6,Rec_Done,1,Rec_Exp,"&gt;="&amp;TODAY()))</f>
        <v>0</v>
      </c>
      <c r="BJ33">
        <f ca="1">IF(AN33=0,0,COUNTIFS(Rec_Emp,People!$A$31,Rec_Course,'Training Matrix'!U$6,Rec_Done,1,Rec_Exp,"&gt;="&amp;TODAY()))</f>
        <v>0</v>
      </c>
      <c r="BK33">
        <f ca="1">IF(AO33=0,0,COUNTIFS(Rec_Emp,People!$A$31,Rec_Course,'Training Matrix'!V$6,Rec_Done,1,Rec_Exp,"&gt;="&amp;TODAY()))</f>
        <v>0</v>
      </c>
      <c r="BL33">
        <f ca="1">IF(AP33=0,0,COUNTIFS(Rec_Emp,People!$A$31,Rec_Course,'Training Matrix'!W$6,Rec_Done,1,Rec_Exp,"&gt;="&amp;TODAY()))</f>
        <v>0</v>
      </c>
      <c r="BM33">
        <f ca="1">IF(AQ33=0,0,COUNTIFS(Rec_Emp,People!$A$31,Rec_Course,'Training Matrix'!X$6,Rec_Done,1,Rec_Exp,"&gt;="&amp;TODAY()))</f>
        <v>0</v>
      </c>
      <c r="BN33">
        <f ca="1">IF(AR33=0,0,COUNTIFS(Rec_Emp,People!$A$31,Rec_Course,'Training Matrix'!Y$6,Rec_Done,1,Rec_Exp,"&gt;="&amp;TODAY()))</f>
        <v>0</v>
      </c>
      <c r="BO33">
        <f ca="1">IF(AS33=0,0,COUNTIFS(Rec_Emp,People!$A$31,Rec_Course,'Training Matrix'!Z$6,Rec_Done,1,Rec_Exp,"&gt;="&amp;TODAY()))</f>
        <v>0</v>
      </c>
      <c r="BP33">
        <f ca="1">IF(AT33=0,0,COUNTIFS(Rec_Emp,People!$A$31,Rec_Course,'Training Matrix'!AA$6,Rec_Done,1,Rec_Exp,"&gt;="&amp;TODAY()))</f>
        <v>0</v>
      </c>
      <c r="BS33">
        <f ca="1">IF(AW33=0,0,COUNTIFS(Rec_Emp,People!$A$31,Rec_Course,'Training Matrix'!H$6,Rec_Done,1,Rec_Exp,"&gt;"&amp;(TODAY()+WarnDays)))</f>
        <v>0</v>
      </c>
      <c r="BT33">
        <f ca="1">IF(AX33=0,0,COUNTIFS(Rec_Emp,People!$A$31,Rec_Course,'Training Matrix'!I$6,Rec_Done,1,Rec_Exp,"&gt;"&amp;(TODAY()+WarnDays)))</f>
        <v>0</v>
      </c>
      <c r="BU33">
        <f ca="1">IF(AY33=0,0,COUNTIFS(Rec_Emp,People!$A$31,Rec_Course,'Training Matrix'!J$6,Rec_Done,1,Rec_Exp,"&gt;"&amp;(TODAY()+WarnDays)))</f>
        <v>0</v>
      </c>
      <c r="BV33">
        <f ca="1">IF(AZ33=0,0,COUNTIFS(Rec_Emp,People!$A$31,Rec_Course,'Training Matrix'!K$6,Rec_Done,1,Rec_Exp,"&gt;"&amp;(TODAY()+WarnDays)))</f>
        <v>0</v>
      </c>
      <c r="BW33">
        <f ca="1">IF(BA33=0,0,COUNTIFS(Rec_Emp,People!$A$31,Rec_Course,'Training Matrix'!L$6,Rec_Done,1,Rec_Exp,"&gt;"&amp;(TODAY()+WarnDays)))</f>
        <v>0</v>
      </c>
      <c r="BX33">
        <f ca="1">IF(BB33=0,0,COUNTIFS(Rec_Emp,People!$A$31,Rec_Course,'Training Matrix'!M$6,Rec_Done,1,Rec_Exp,"&gt;"&amp;(TODAY()+WarnDays)))</f>
        <v>0</v>
      </c>
      <c r="BY33">
        <f ca="1">IF(BC33=0,0,COUNTIFS(Rec_Emp,People!$A$31,Rec_Course,'Training Matrix'!N$6,Rec_Done,1,Rec_Exp,"&gt;"&amp;(TODAY()+WarnDays)))</f>
        <v>0</v>
      </c>
      <c r="BZ33">
        <f ca="1">IF(BD33=0,0,COUNTIFS(Rec_Emp,People!$A$31,Rec_Course,'Training Matrix'!O$6,Rec_Done,1,Rec_Exp,"&gt;"&amp;(TODAY()+WarnDays)))</f>
        <v>0</v>
      </c>
      <c r="CA33">
        <f ca="1">IF(BE33=0,0,COUNTIFS(Rec_Emp,People!$A$31,Rec_Course,'Training Matrix'!P$6,Rec_Done,1,Rec_Exp,"&gt;"&amp;(TODAY()+WarnDays)))</f>
        <v>0</v>
      </c>
      <c r="CB33">
        <f ca="1">IF(BF33=0,0,COUNTIFS(Rec_Emp,People!$A$31,Rec_Course,'Training Matrix'!Q$6,Rec_Done,1,Rec_Exp,"&gt;"&amp;(TODAY()+WarnDays)))</f>
        <v>0</v>
      </c>
      <c r="CC33">
        <f ca="1">IF(BG33=0,0,COUNTIFS(Rec_Emp,People!$A$31,Rec_Course,'Training Matrix'!R$6,Rec_Done,1,Rec_Exp,"&gt;"&amp;(TODAY()+WarnDays)))</f>
        <v>0</v>
      </c>
      <c r="CD33">
        <f ca="1">IF(BH33=0,0,COUNTIFS(Rec_Emp,People!$A$31,Rec_Course,'Training Matrix'!S$6,Rec_Done,1,Rec_Exp,"&gt;"&amp;(TODAY()+WarnDays)))</f>
        <v>0</v>
      </c>
      <c r="CE33">
        <f ca="1">IF(BI33=0,0,COUNTIFS(Rec_Emp,People!$A$31,Rec_Course,'Training Matrix'!T$6,Rec_Done,1,Rec_Exp,"&gt;"&amp;(TODAY()+WarnDays)))</f>
        <v>0</v>
      </c>
      <c r="CF33">
        <f ca="1">IF(BJ33=0,0,COUNTIFS(Rec_Emp,People!$A$31,Rec_Course,'Training Matrix'!U$6,Rec_Done,1,Rec_Exp,"&gt;"&amp;(TODAY()+WarnDays)))</f>
        <v>0</v>
      </c>
      <c r="CG33">
        <f ca="1">IF(BK33=0,0,COUNTIFS(Rec_Emp,People!$A$31,Rec_Course,'Training Matrix'!V$6,Rec_Done,1,Rec_Exp,"&gt;"&amp;(TODAY()+WarnDays)))</f>
        <v>0</v>
      </c>
      <c r="CH33">
        <f ca="1">IF(BL33=0,0,COUNTIFS(Rec_Emp,People!$A$31,Rec_Course,'Training Matrix'!W$6,Rec_Done,1,Rec_Exp,"&gt;"&amp;(TODAY()+WarnDays)))</f>
        <v>0</v>
      </c>
      <c r="CI33">
        <f ca="1">IF(BM33=0,0,COUNTIFS(Rec_Emp,People!$A$31,Rec_Course,'Training Matrix'!X$6,Rec_Done,1,Rec_Exp,"&gt;"&amp;(TODAY()+WarnDays)))</f>
        <v>0</v>
      </c>
      <c r="CJ33">
        <f ca="1">IF(BN33=0,0,COUNTIFS(Rec_Emp,People!$A$31,Rec_Course,'Training Matrix'!Y$6,Rec_Done,1,Rec_Exp,"&gt;"&amp;(TODAY()+WarnDays)))</f>
        <v>0</v>
      </c>
      <c r="CK33">
        <f ca="1">IF(BO33=0,0,COUNTIFS(Rec_Emp,People!$A$31,Rec_Course,'Training Matrix'!Z$6,Rec_Done,1,Rec_Exp,"&gt;"&amp;(TODAY()+WarnDays)))</f>
        <v>0</v>
      </c>
      <c r="CL33">
        <f ca="1">IF(BP33=0,0,COUNTIFS(Rec_Emp,People!$A$31,Rec_Course,'Training Matrix'!AA$6,Rec_Done,1,Rec_Exp,"&gt;"&amp;(TODAY()+WarnDays)))</f>
        <v>0</v>
      </c>
      <c r="CO33">
        <f>IF(OR(E33=0,AA33&gt;0),0,COUNTIFS(Rec_Emp,People!$A$31,Rec_Course,'Training Matrix'!H$6,Rec_Result,"Fail"))</f>
        <v>0</v>
      </c>
      <c r="CP33">
        <f>IF(OR(F33=0,AB33&gt;0),0,COUNTIFS(Rec_Emp,People!$A$31,Rec_Course,'Training Matrix'!I$6,Rec_Result,"Fail"))</f>
        <v>0</v>
      </c>
      <c r="CQ33">
        <f>IF(OR(G33=0,AC33&gt;0),0,COUNTIFS(Rec_Emp,People!$A$31,Rec_Course,'Training Matrix'!J$6,Rec_Result,"Fail"))</f>
        <v>0</v>
      </c>
      <c r="CR33">
        <f>IF(OR(H33=0,AD33&gt;0),0,COUNTIFS(Rec_Emp,People!$A$31,Rec_Course,'Training Matrix'!K$6,Rec_Result,"Fail"))</f>
        <v>0</v>
      </c>
      <c r="CS33">
        <f>IF(OR(I33=0,AE33&gt;0),0,COUNTIFS(Rec_Emp,People!$A$31,Rec_Course,'Training Matrix'!L$6,Rec_Result,"Fail"))</f>
        <v>0</v>
      </c>
      <c r="CT33">
        <f>IF(OR(J33=0,AF33&gt;0),0,COUNTIFS(Rec_Emp,People!$A$31,Rec_Course,'Training Matrix'!M$6,Rec_Result,"Fail"))</f>
        <v>0</v>
      </c>
      <c r="CU33">
        <f>IF(OR(K33=0,AG33&gt;0),0,COUNTIFS(Rec_Emp,People!$A$31,Rec_Course,'Training Matrix'!N$6,Rec_Result,"Fail"))</f>
        <v>0</v>
      </c>
      <c r="CV33">
        <f>IF(OR(L33=0,AH33&gt;0),0,COUNTIFS(Rec_Emp,People!$A$31,Rec_Course,'Training Matrix'!O$6,Rec_Result,"Fail"))</f>
        <v>0</v>
      </c>
      <c r="CW33">
        <f>IF(OR(M33=0,AI33&gt;0),0,COUNTIFS(Rec_Emp,People!$A$31,Rec_Course,'Training Matrix'!P$6,Rec_Result,"Fail"))</f>
        <v>0</v>
      </c>
      <c r="CX33">
        <f>IF(OR(N33=0,AJ33&gt;0),0,COUNTIFS(Rec_Emp,People!$A$31,Rec_Course,'Training Matrix'!Q$6,Rec_Result,"Fail"))</f>
        <v>0</v>
      </c>
      <c r="CY33">
        <f>IF(OR(O33=0,AK33&gt;0),0,COUNTIFS(Rec_Emp,People!$A$31,Rec_Course,'Training Matrix'!R$6,Rec_Result,"Fail"))</f>
        <v>0</v>
      </c>
      <c r="CZ33">
        <f>IF(OR(P33=0,AL33&gt;0),0,COUNTIFS(Rec_Emp,People!$A$31,Rec_Course,'Training Matrix'!S$6,Rec_Result,"Fail"))</f>
        <v>0</v>
      </c>
      <c r="DA33">
        <f>IF(OR(Q33=0,AM33&gt;0),0,COUNTIFS(Rec_Emp,People!$A$31,Rec_Course,'Training Matrix'!T$6,Rec_Result,"Fail"))</f>
        <v>0</v>
      </c>
      <c r="DB33">
        <f>IF(OR(R33=0,AN33&gt;0),0,COUNTIFS(Rec_Emp,People!$A$31,Rec_Course,'Training Matrix'!U$6,Rec_Result,"Fail"))</f>
        <v>0</v>
      </c>
      <c r="DC33">
        <f>IF(OR(S33=0,AO33&gt;0),0,COUNTIFS(Rec_Emp,People!$A$31,Rec_Course,'Training Matrix'!V$6,Rec_Result,"Fail"))</f>
        <v>0</v>
      </c>
      <c r="DD33">
        <f>IF(OR(T33=0,AP33&gt;0),0,COUNTIFS(Rec_Emp,People!$A$31,Rec_Course,'Training Matrix'!W$6,Rec_Result,"Fail"))</f>
        <v>0</v>
      </c>
      <c r="DE33">
        <f>IF(OR(U33=0,AQ33&gt;0),0,COUNTIFS(Rec_Emp,People!$A$31,Rec_Course,'Training Matrix'!X$6,Rec_Result,"Fail"))</f>
        <v>0</v>
      </c>
      <c r="DF33">
        <f>IF(OR(V33=0,AR33&gt;0),0,COUNTIFS(Rec_Emp,People!$A$31,Rec_Course,'Training Matrix'!Y$6,Rec_Result,"Fail"))</f>
        <v>0</v>
      </c>
      <c r="DG33">
        <f>IF(OR(W33=0,AS33&gt;0),0,COUNTIFS(Rec_Emp,People!$A$31,Rec_Course,'Training Matrix'!Z$6,Rec_Result,"Fail"))</f>
        <v>0</v>
      </c>
      <c r="DH33">
        <f>IF(OR(X33=0,AT33&gt;0),0,COUNTIFS(Rec_Emp,People!$A$31,Rec_Course,'Training Matrix'!AA$6,Rec_Result,"Fail"))</f>
        <v>0</v>
      </c>
      <c r="DK33">
        <f>IF(OR(E33=0,AA33&gt;0),0,IFERROR(AVERAGEIFS(Plan_End,Plan_Role,People!$D$31,Plan_Course,'Training Matrix'!H$6,Plan_Sched,"Window"),IFERROR(AVERAGEIFS(Plan_End,Plan_Role,"All employees",Plan_Course,'Training Matrix'!H$6,Plan_Sched,"Window"),0)))</f>
        <v>0</v>
      </c>
      <c r="DL33">
        <f>IF(OR(F33=0,AB33&gt;0),0,IFERROR(AVERAGEIFS(Plan_End,Plan_Role,People!$D$31,Plan_Course,'Training Matrix'!I$6,Plan_Sched,"Window"),IFERROR(AVERAGEIFS(Plan_End,Plan_Role,"All employees",Plan_Course,'Training Matrix'!I$6,Plan_Sched,"Window"),0)))</f>
        <v>0</v>
      </c>
      <c r="DM33">
        <f>IF(OR(G33=0,AC33&gt;0),0,IFERROR(AVERAGEIFS(Plan_End,Plan_Role,People!$D$31,Plan_Course,'Training Matrix'!J$6,Plan_Sched,"Window"),IFERROR(AVERAGEIFS(Plan_End,Plan_Role,"All employees",Plan_Course,'Training Matrix'!J$6,Plan_Sched,"Window"),0)))</f>
        <v>0</v>
      </c>
      <c r="DN33">
        <f>IF(OR(H33=0,AD33&gt;0),0,IFERROR(AVERAGEIFS(Plan_End,Plan_Role,People!$D$31,Plan_Course,'Training Matrix'!K$6,Plan_Sched,"Window"),IFERROR(AVERAGEIFS(Plan_End,Plan_Role,"All employees",Plan_Course,'Training Matrix'!K$6,Plan_Sched,"Window"),0)))</f>
        <v>0</v>
      </c>
      <c r="DO33">
        <f>IF(OR(I33=0,AE33&gt;0),0,IFERROR(AVERAGEIFS(Plan_End,Plan_Role,People!$D$31,Plan_Course,'Training Matrix'!L$6,Plan_Sched,"Window"),IFERROR(AVERAGEIFS(Plan_End,Plan_Role,"All employees",Plan_Course,'Training Matrix'!L$6,Plan_Sched,"Window"),0)))</f>
        <v>0</v>
      </c>
      <c r="DP33">
        <f>IF(OR(J33=0,AF33&gt;0),0,IFERROR(AVERAGEIFS(Plan_End,Plan_Role,People!$D$31,Plan_Course,'Training Matrix'!M$6,Plan_Sched,"Window"),IFERROR(AVERAGEIFS(Plan_End,Plan_Role,"All employees",Plan_Course,'Training Matrix'!M$6,Plan_Sched,"Window"),0)))</f>
        <v>0</v>
      </c>
      <c r="DQ33">
        <f>IF(OR(K33=0,AG33&gt;0),0,IFERROR(AVERAGEIFS(Plan_End,Plan_Role,People!$D$31,Plan_Course,'Training Matrix'!N$6,Plan_Sched,"Window"),IFERROR(AVERAGEIFS(Plan_End,Plan_Role,"All employees",Plan_Course,'Training Matrix'!N$6,Plan_Sched,"Window"),0)))</f>
        <v>0</v>
      </c>
      <c r="DR33">
        <f>IF(OR(L33=0,AH33&gt;0),0,IFERROR(AVERAGEIFS(Plan_End,Plan_Role,People!$D$31,Plan_Course,'Training Matrix'!O$6,Plan_Sched,"Window"),IFERROR(AVERAGEIFS(Plan_End,Plan_Role,"All employees",Plan_Course,'Training Matrix'!O$6,Plan_Sched,"Window"),0)))</f>
        <v>0</v>
      </c>
      <c r="DS33">
        <f>IF(OR(M33=0,AI33&gt;0),0,IFERROR(AVERAGEIFS(Plan_End,Plan_Role,People!$D$31,Plan_Course,'Training Matrix'!P$6,Plan_Sched,"Window"),IFERROR(AVERAGEIFS(Plan_End,Plan_Role,"All employees",Plan_Course,'Training Matrix'!P$6,Plan_Sched,"Window"),0)))</f>
        <v>0</v>
      </c>
      <c r="DT33">
        <f>IF(OR(N33=0,AJ33&gt;0),0,IFERROR(AVERAGEIFS(Plan_End,Plan_Role,People!$D$31,Plan_Course,'Training Matrix'!Q$6,Plan_Sched,"Window"),IFERROR(AVERAGEIFS(Plan_End,Plan_Role,"All employees",Plan_Course,'Training Matrix'!Q$6,Plan_Sched,"Window"),0)))</f>
        <v>0</v>
      </c>
      <c r="DU33">
        <f>IF(OR(O33=0,AK33&gt;0),0,IFERROR(AVERAGEIFS(Plan_End,Plan_Role,People!$D$31,Plan_Course,'Training Matrix'!R$6,Plan_Sched,"Window"),IFERROR(AVERAGEIFS(Plan_End,Plan_Role,"All employees",Plan_Course,'Training Matrix'!R$6,Plan_Sched,"Window"),0)))</f>
        <v>0</v>
      </c>
      <c r="DV33">
        <f>IF(OR(P33=0,AL33&gt;0),0,IFERROR(AVERAGEIFS(Plan_End,Plan_Role,People!$D$31,Plan_Course,'Training Matrix'!S$6,Plan_Sched,"Window"),IFERROR(AVERAGEIFS(Plan_End,Plan_Role,"All employees",Plan_Course,'Training Matrix'!S$6,Plan_Sched,"Window"),0)))</f>
        <v>0</v>
      </c>
      <c r="DW33">
        <f>IF(OR(Q33=0,AM33&gt;0),0,IFERROR(AVERAGEIFS(Plan_End,Plan_Role,People!$D$31,Plan_Course,'Training Matrix'!T$6,Plan_Sched,"Window"),IFERROR(AVERAGEIFS(Plan_End,Plan_Role,"All employees",Plan_Course,'Training Matrix'!T$6,Plan_Sched,"Window"),0)))</f>
        <v>0</v>
      </c>
      <c r="DX33">
        <f>IF(OR(R33=0,AN33&gt;0),0,IFERROR(AVERAGEIFS(Plan_End,Plan_Role,People!$D$31,Plan_Course,'Training Matrix'!U$6,Plan_Sched,"Window"),IFERROR(AVERAGEIFS(Plan_End,Plan_Role,"All employees",Plan_Course,'Training Matrix'!U$6,Plan_Sched,"Window"),0)))</f>
        <v>0</v>
      </c>
      <c r="DY33">
        <f>IF(OR(S33=0,AO33&gt;0),0,IFERROR(AVERAGEIFS(Plan_End,Plan_Role,People!$D$31,Plan_Course,'Training Matrix'!V$6,Plan_Sched,"Window"),IFERROR(AVERAGEIFS(Plan_End,Plan_Role,"All employees",Plan_Course,'Training Matrix'!V$6,Plan_Sched,"Window"),0)))</f>
        <v>0</v>
      </c>
      <c r="DZ33">
        <f>IF(OR(T33=0,AP33&gt;0),0,IFERROR(AVERAGEIFS(Plan_End,Plan_Role,People!$D$31,Plan_Course,'Training Matrix'!W$6,Plan_Sched,"Window"),IFERROR(AVERAGEIFS(Plan_End,Plan_Role,"All employees",Plan_Course,'Training Matrix'!W$6,Plan_Sched,"Window"),0)))</f>
        <v>0</v>
      </c>
      <c r="EA33">
        <f>IF(OR(U33=0,AQ33&gt;0),0,IFERROR(AVERAGEIFS(Plan_End,Plan_Role,People!$D$31,Plan_Course,'Training Matrix'!X$6,Plan_Sched,"Window"),IFERROR(AVERAGEIFS(Plan_End,Plan_Role,"All employees",Plan_Course,'Training Matrix'!X$6,Plan_Sched,"Window"),0)))</f>
        <v>0</v>
      </c>
      <c r="EB33">
        <f>IF(OR(V33=0,AR33&gt;0),0,IFERROR(AVERAGEIFS(Plan_End,Plan_Role,People!$D$31,Plan_Course,'Training Matrix'!Y$6,Plan_Sched,"Window"),IFERROR(AVERAGEIFS(Plan_End,Plan_Role,"All employees",Plan_Course,'Training Matrix'!Y$6,Plan_Sched,"Window"),0)))</f>
        <v>0</v>
      </c>
      <c r="EC33">
        <f>IF(OR(W33=0,AS33&gt;0),0,IFERROR(AVERAGEIFS(Plan_End,Plan_Role,People!$D$31,Plan_Course,'Training Matrix'!Z$6,Plan_Sched,"Window"),IFERROR(AVERAGEIFS(Plan_End,Plan_Role,"All employees",Plan_Course,'Training Matrix'!Z$6,Plan_Sched,"Window"),0)))</f>
        <v>0</v>
      </c>
      <c r="ED33">
        <f>IF(OR(X33=0,AT33&gt;0),0,IFERROR(AVERAGEIFS(Plan_End,Plan_Role,People!$D$31,Plan_Course,'Training Matrix'!AA$6,Plan_Sched,"Window"),IFERROR(AVERAGEIFS(Plan_End,Plan_Role,"All employees",Plan_Course,'Training Matrix'!AA$6,Plan_Sched,"Window"),0)))</f>
        <v>0</v>
      </c>
      <c r="EG33">
        <f>IF(OR(E33=0,AA33&gt;0),0,IFERROR(AVERAGEIFS(Plan_Days,Plan_Role,People!$D$31,Plan_Course,'Training Matrix'!H$6,Plan_Sched,"Within days of hire"),IFERROR(AVERAGEIFS(Plan_Days,Plan_Role,"All employees",Plan_Course,'Training Matrix'!H$6,Plan_Sched,"Within days of hire"),0)))</f>
        <v>0</v>
      </c>
      <c r="EH33">
        <f>IF(OR(F33=0,AB33&gt;0),0,IFERROR(AVERAGEIFS(Plan_Days,Plan_Role,People!$D$31,Plan_Course,'Training Matrix'!I$6,Plan_Sched,"Within days of hire"),IFERROR(AVERAGEIFS(Plan_Days,Plan_Role,"All employees",Plan_Course,'Training Matrix'!I$6,Plan_Sched,"Within days of hire"),0)))</f>
        <v>0</v>
      </c>
      <c r="EI33">
        <f>IF(OR(G33=0,AC33&gt;0),0,IFERROR(AVERAGEIFS(Plan_Days,Plan_Role,People!$D$31,Plan_Course,'Training Matrix'!J$6,Plan_Sched,"Within days of hire"),IFERROR(AVERAGEIFS(Plan_Days,Plan_Role,"All employees",Plan_Course,'Training Matrix'!J$6,Plan_Sched,"Within days of hire"),0)))</f>
        <v>0</v>
      </c>
      <c r="EJ33">
        <f>IF(OR(H33=0,AD33&gt;0),0,IFERROR(AVERAGEIFS(Plan_Days,Plan_Role,People!$D$31,Plan_Course,'Training Matrix'!K$6,Plan_Sched,"Within days of hire"),IFERROR(AVERAGEIFS(Plan_Days,Plan_Role,"All employees",Plan_Course,'Training Matrix'!K$6,Plan_Sched,"Within days of hire"),0)))</f>
        <v>0</v>
      </c>
      <c r="EK33">
        <f>IF(OR(I33=0,AE33&gt;0),0,IFERROR(AVERAGEIFS(Plan_Days,Plan_Role,People!$D$31,Plan_Course,'Training Matrix'!L$6,Plan_Sched,"Within days of hire"),IFERROR(AVERAGEIFS(Plan_Days,Plan_Role,"All employees",Plan_Course,'Training Matrix'!L$6,Plan_Sched,"Within days of hire"),0)))</f>
        <v>0</v>
      </c>
      <c r="EL33">
        <f>IF(OR(J33=0,AF33&gt;0),0,IFERROR(AVERAGEIFS(Plan_Days,Plan_Role,People!$D$31,Plan_Course,'Training Matrix'!M$6,Plan_Sched,"Within days of hire"),IFERROR(AVERAGEIFS(Plan_Days,Plan_Role,"All employees",Plan_Course,'Training Matrix'!M$6,Plan_Sched,"Within days of hire"),0)))</f>
        <v>0</v>
      </c>
      <c r="EM33">
        <f>IF(OR(K33=0,AG33&gt;0),0,IFERROR(AVERAGEIFS(Plan_Days,Plan_Role,People!$D$31,Plan_Course,'Training Matrix'!N$6,Plan_Sched,"Within days of hire"),IFERROR(AVERAGEIFS(Plan_Days,Plan_Role,"All employees",Plan_Course,'Training Matrix'!N$6,Plan_Sched,"Within days of hire"),0)))</f>
        <v>0</v>
      </c>
      <c r="EN33">
        <f>IF(OR(L33=0,AH33&gt;0),0,IFERROR(AVERAGEIFS(Plan_Days,Plan_Role,People!$D$31,Plan_Course,'Training Matrix'!O$6,Plan_Sched,"Within days of hire"),IFERROR(AVERAGEIFS(Plan_Days,Plan_Role,"All employees",Plan_Course,'Training Matrix'!O$6,Plan_Sched,"Within days of hire"),0)))</f>
        <v>0</v>
      </c>
      <c r="EO33">
        <f>IF(OR(M33=0,AI33&gt;0),0,IFERROR(AVERAGEIFS(Plan_Days,Plan_Role,People!$D$31,Plan_Course,'Training Matrix'!P$6,Plan_Sched,"Within days of hire"),IFERROR(AVERAGEIFS(Plan_Days,Plan_Role,"All employees",Plan_Course,'Training Matrix'!P$6,Plan_Sched,"Within days of hire"),0)))</f>
        <v>0</v>
      </c>
      <c r="EP33">
        <f>IF(OR(N33=0,AJ33&gt;0),0,IFERROR(AVERAGEIFS(Plan_Days,Plan_Role,People!$D$31,Plan_Course,'Training Matrix'!Q$6,Plan_Sched,"Within days of hire"),IFERROR(AVERAGEIFS(Plan_Days,Plan_Role,"All employees",Plan_Course,'Training Matrix'!Q$6,Plan_Sched,"Within days of hire"),0)))</f>
        <v>0</v>
      </c>
      <c r="EQ33">
        <f>IF(OR(O33=0,AK33&gt;0),0,IFERROR(AVERAGEIFS(Plan_Days,Plan_Role,People!$D$31,Plan_Course,'Training Matrix'!R$6,Plan_Sched,"Within days of hire"),IFERROR(AVERAGEIFS(Plan_Days,Plan_Role,"All employees",Plan_Course,'Training Matrix'!R$6,Plan_Sched,"Within days of hire"),0)))</f>
        <v>0</v>
      </c>
      <c r="ER33">
        <f>IF(OR(P33=0,AL33&gt;0),0,IFERROR(AVERAGEIFS(Plan_Days,Plan_Role,People!$D$31,Plan_Course,'Training Matrix'!S$6,Plan_Sched,"Within days of hire"),IFERROR(AVERAGEIFS(Plan_Days,Plan_Role,"All employees",Plan_Course,'Training Matrix'!S$6,Plan_Sched,"Within days of hire"),0)))</f>
        <v>0</v>
      </c>
      <c r="ES33">
        <f>IF(OR(Q33=0,AM33&gt;0),0,IFERROR(AVERAGEIFS(Plan_Days,Plan_Role,People!$D$31,Plan_Course,'Training Matrix'!T$6,Plan_Sched,"Within days of hire"),IFERROR(AVERAGEIFS(Plan_Days,Plan_Role,"All employees",Plan_Course,'Training Matrix'!T$6,Plan_Sched,"Within days of hire"),0)))</f>
        <v>0</v>
      </c>
      <c r="ET33">
        <f>IF(OR(R33=0,AN33&gt;0),0,IFERROR(AVERAGEIFS(Plan_Days,Plan_Role,People!$D$31,Plan_Course,'Training Matrix'!U$6,Plan_Sched,"Within days of hire"),IFERROR(AVERAGEIFS(Plan_Days,Plan_Role,"All employees",Plan_Course,'Training Matrix'!U$6,Plan_Sched,"Within days of hire"),0)))</f>
        <v>0</v>
      </c>
      <c r="EU33">
        <f>IF(OR(S33=0,AO33&gt;0),0,IFERROR(AVERAGEIFS(Plan_Days,Plan_Role,People!$D$31,Plan_Course,'Training Matrix'!V$6,Plan_Sched,"Within days of hire"),IFERROR(AVERAGEIFS(Plan_Days,Plan_Role,"All employees",Plan_Course,'Training Matrix'!V$6,Plan_Sched,"Within days of hire"),0)))</f>
        <v>0</v>
      </c>
      <c r="EV33">
        <f>IF(OR(T33=0,AP33&gt;0),0,IFERROR(AVERAGEIFS(Plan_Days,Plan_Role,People!$D$31,Plan_Course,'Training Matrix'!W$6,Plan_Sched,"Within days of hire"),IFERROR(AVERAGEIFS(Plan_Days,Plan_Role,"All employees",Plan_Course,'Training Matrix'!W$6,Plan_Sched,"Within days of hire"),0)))</f>
        <v>0</v>
      </c>
      <c r="EW33">
        <f>IF(OR(U33=0,AQ33&gt;0),0,IFERROR(AVERAGEIFS(Plan_Days,Plan_Role,People!$D$31,Plan_Course,'Training Matrix'!X$6,Plan_Sched,"Within days of hire"),IFERROR(AVERAGEIFS(Plan_Days,Plan_Role,"All employees",Plan_Course,'Training Matrix'!X$6,Plan_Sched,"Within days of hire"),0)))</f>
        <v>0</v>
      </c>
      <c r="EX33">
        <f>IF(OR(V33=0,AR33&gt;0),0,IFERROR(AVERAGEIFS(Plan_Days,Plan_Role,People!$D$31,Plan_Course,'Training Matrix'!Y$6,Plan_Sched,"Within days of hire"),IFERROR(AVERAGEIFS(Plan_Days,Plan_Role,"All employees",Plan_Course,'Training Matrix'!Y$6,Plan_Sched,"Within days of hire"),0)))</f>
        <v>0</v>
      </c>
      <c r="EY33">
        <f>IF(OR(W33=0,AS33&gt;0),0,IFERROR(AVERAGEIFS(Plan_Days,Plan_Role,People!$D$31,Plan_Course,'Training Matrix'!Z$6,Plan_Sched,"Within days of hire"),IFERROR(AVERAGEIFS(Plan_Days,Plan_Role,"All employees",Plan_Course,'Training Matrix'!Z$6,Plan_Sched,"Within days of hire"),0)))</f>
        <v>0</v>
      </c>
      <c r="EZ33">
        <f>IF(OR(X33=0,AT33&gt;0),0,IFERROR(AVERAGEIFS(Plan_Days,Plan_Role,People!$D$31,Plan_Course,'Training Matrix'!AA$6,Plan_Sched,"Within days of hire"),IFERROR(AVERAGEIFS(Plan_Days,Plan_Role,"All employees",Plan_Course,'Training Matrix'!AA$6,Plan_Sched,"Within days of hire"),0)))</f>
        <v>0</v>
      </c>
      <c r="FC33">
        <f>IF(OR(E33=0,AA33&gt;0),0,MAX(IF(AND(People!$F$31&lt;&gt;"",DK33&lt;People!$F$31),0,DK33),IF(AND(People!$F$31&lt;&gt;"",EG33&gt;0),People!$F$31+EG33,0)))</f>
        <v>0</v>
      </c>
      <c r="FD33">
        <f>IF(OR(F33=0,AB33&gt;0),0,MAX(IF(AND(People!$F$31&lt;&gt;"",DL33&lt;People!$F$31),0,DL33),IF(AND(People!$F$31&lt;&gt;"",EH33&gt;0),People!$F$31+EH33,0)))</f>
        <v>0</v>
      </c>
      <c r="FE33">
        <f>IF(OR(G33=0,AC33&gt;0),0,MAX(IF(AND(People!$F$31&lt;&gt;"",DM33&lt;People!$F$31),0,DM33),IF(AND(People!$F$31&lt;&gt;"",EI33&gt;0),People!$F$31+EI33,0)))</f>
        <v>0</v>
      </c>
      <c r="FF33">
        <f>IF(OR(H33=0,AD33&gt;0),0,MAX(IF(AND(People!$F$31&lt;&gt;"",DN33&lt;People!$F$31),0,DN33),IF(AND(People!$F$31&lt;&gt;"",EJ33&gt;0),People!$F$31+EJ33,0)))</f>
        <v>0</v>
      </c>
      <c r="FG33">
        <f>IF(OR(I33=0,AE33&gt;0),0,MAX(IF(AND(People!$F$31&lt;&gt;"",DO33&lt;People!$F$31),0,DO33),IF(AND(People!$F$31&lt;&gt;"",EK33&gt;0),People!$F$31+EK33,0)))</f>
        <v>0</v>
      </c>
      <c r="FH33">
        <f>IF(OR(J33=0,AF33&gt;0),0,MAX(IF(AND(People!$F$31&lt;&gt;"",DP33&lt;People!$F$31),0,DP33),IF(AND(People!$F$31&lt;&gt;"",EL33&gt;0),People!$F$31+EL33,0)))</f>
        <v>0</v>
      </c>
      <c r="FI33">
        <f>IF(OR(K33=0,AG33&gt;0),0,MAX(IF(AND(People!$F$31&lt;&gt;"",DQ33&lt;People!$F$31),0,DQ33),IF(AND(People!$F$31&lt;&gt;"",EM33&gt;0),People!$F$31+EM33,0)))</f>
        <v>0</v>
      </c>
      <c r="FJ33">
        <f>IF(OR(L33=0,AH33&gt;0),0,MAX(IF(AND(People!$F$31&lt;&gt;"",DR33&lt;People!$F$31),0,DR33),IF(AND(People!$F$31&lt;&gt;"",EN33&gt;0),People!$F$31+EN33,0)))</f>
        <v>0</v>
      </c>
      <c r="FK33">
        <f>IF(OR(M33=0,AI33&gt;0),0,MAX(IF(AND(People!$F$31&lt;&gt;"",DS33&lt;People!$F$31),0,DS33),IF(AND(People!$F$31&lt;&gt;"",EO33&gt;0),People!$F$31+EO33,0)))</f>
        <v>0</v>
      </c>
      <c r="FL33">
        <f>IF(OR(N33=0,AJ33&gt;0),0,MAX(IF(AND(People!$F$31&lt;&gt;"",DT33&lt;People!$F$31),0,DT33),IF(AND(People!$F$31&lt;&gt;"",EP33&gt;0),People!$F$31+EP33,0)))</f>
        <v>0</v>
      </c>
      <c r="FM33">
        <f>IF(OR(O33=0,AK33&gt;0),0,MAX(IF(AND(People!$F$31&lt;&gt;"",DU33&lt;People!$F$31),0,DU33),IF(AND(People!$F$31&lt;&gt;"",EQ33&gt;0),People!$F$31+EQ33,0)))</f>
        <v>0</v>
      </c>
      <c r="FN33">
        <f>IF(OR(P33=0,AL33&gt;0),0,MAX(IF(AND(People!$F$31&lt;&gt;"",DV33&lt;People!$F$31),0,DV33),IF(AND(People!$F$31&lt;&gt;"",ER33&gt;0),People!$F$31+ER33,0)))</f>
        <v>0</v>
      </c>
      <c r="FO33">
        <f>IF(OR(Q33=0,AM33&gt;0),0,MAX(IF(AND(People!$F$31&lt;&gt;"",DW33&lt;People!$F$31),0,DW33),IF(AND(People!$F$31&lt;&gt;"",ES33&gt;0),People!$F$31+ES33,0)))</f>
        <v>0</v>
      </c>
      <c r="FP33">
        <f>IF(OR(R33=0,AN33&gt;0),0,MAX(IF(AND(People!$F$31&lt;&gt;"",DX33&lt;People!$F$31),0,DX33),IF(AND(People!$F$31&lt;&gt;"",ET33&gt;0),People!$F$31+ET33,0)))</f>
        <v>0</v>
      </c>
      <c r="FQ33">
        <f>IF(OR(S33=0,AO33&gt;0),0,MAX(IF(AND(People!$F$31&lt;&gt;"",DY33&lt;People!$F$31),0,DY33),IF(AND(People!$F$31&lt;&gt;"",EU33&gt;0),People!$F$31+EU33,0)))</f>
        <v>0</v>
      </c>
      <c r="FR33">
        <f>IF(OR(T33=0,AP33&gt;0),0,MAX(IF(AND(People!$F$31&lt;&gt;"",DZ33&lt;People!$F$31),0,DZ33),IF(AND(People!$F$31&lt;&gt;"",EV33&gt;0),People!$F$31+EV33,0)))</f>
        <v>0</v>
      </c>
      <c r="FS33">
        <f>IF(OR(U33=0,AQ33&gt;0),0,MAX(IF(AND(People!$F$31&lt;&gt;"",EA33&lt;People!$F$31),0,EA33),IF(AND(People!$F$31&lt;&gt;"",EW33&gt;0),People!$F$31+EW33,0)))</f>
        <v>0</v>
      </c>
      <c r="FT33">
        <f>IF(OR(V33=0,AR33&gt;0),0,MAX(IF(AND(People!$F$31&lt;&gt;"",EB33&lt;People!$F$31),0,EB33),IF(AND(People!$F$31&lt;&gt;"",EX33&gt;0),People!$F$31+EX33,0)))</f>
        <v>0</v>
      </c>
      <c r="FU33">
        <f>IF(OR(W33=0,AS33&gt;0),0,MAX(IF(AND(People!$F$31&lt;&gt;"",EC33&lt;People!$F$31),0,EC33),IF(AND(People!$F$31&lt;&gt;"",EY33&gt;0),People!$F$31+EY33,0)))</f>
        <v>0</v>
      </c>
      <c r="FV33">
        <f>IF(OR(X33=0,AT33&gt;0),0,MAX(IF(AND(People!$F$31&lt;&gt;"",ED33&lt;People!$F$31),0,ED33),IF(AND(People!$F$31&lt;&gt;"",EZ33&gt;0),People!$F$31+EZ33,0)))</f>
        <v>0</v>
      </c>
    </row>
    <row r="34" spans="5:178" x14ac:dyDescent="0.3">
      <c r="E34">
        <f>IF(OR(People!$A$32="",'Training Matrix'!H$6=""),0,COUNTIFS(Plan_Role,People!$D$32,Plan_Course,'Training Matrix'!H$6)+COUNTIFS(Plan_Role,"All employees",Plan_Course,'Training Matrix'!H$6))</f>
        <v>0</v>
      </c>
      <c r="F34">
        <f>IF(OR(People!$A$32="",'Training Matrix'!I$6=""),0,COUNTIFS(Plan_Role,People!$D$32,Plan_Course,'Training Matrix'!I$6)+COUNTIFS(Plan_Role,"All employees",Plan_Course,'Training Matrix'!I$6))</f>
        <v>0</v>
      </c>
      <c r="G34">
        <f>IF(OR(People!$A$32="",'Training Matrix'!J$6=""),0,COUNTIFS(Plan_Role,People!$D$32,Plan_Course,'Training Matrix'!J$6)+COUNTIFS(Plan_Role,"All employees",Plan_Course,'Training Matrix'!J$6))</f>
        <v>0</v>
      </c>
      <c r="H34">
        <f>IF(OR(People!$A$32="",'Training Matrix'!K$6=""),0,COUNTIFS(Plan_Role,People!$D$32,Plan_Course,'Training Matrix'!K$6)+COUNTIFS(Plan_Role,"All employees",Plan_Course,'Training Matrix'!K$6))</f>
        <v>0</v>
      </c>
      <c r="I34">
        <f>IF(OR(People!$A$32="",'Training Matrix'!L$6=""),0,COUNTIFS(Plan_Role,People!$D$32,Plan_Course,'Training Matrix'!L$6)+COUNTIFS(Plan_Role,"All employees",Plan_Course,'Training Matrix'!L$6))</f>
        <v>0</v>
      </c>
      <c r="J34">
        <f>IF(OR(People!$A$32="",'Training Matrix'!M$6=""),0,COUNTIFS(Plan_Role,People!$D$32,Plan_Course,'Training Matrix'!M$6)+COUNTIFS(Plan_Role,"All employees",Plan_Course,'Training Matrix'!M$6))</f>
        <v>0</v>
      </c>
      <c r="K34">
        <f>IF(OR(People!$A$32="",'Training Matrix'!N$6=""),0,COUNTIFS(Plan_Role,People!$D$32,Plan_Course,'Training Matrix'!N$6)+COUNTIFS(Plan_Role,"All employees",Plan_Course,'Training Matrix'!N$6))</f>
        <v>0</v>
      </c>
      <c r="L34">
        <f>IF(OR(People!$A$32="",'Training Matrix'!O$6=""),0,COUNTIFS(Plan_Role,People!$D$32,Plan_Course,'Training Matrix'!O$6)+COUNTIFS(Plan_Role,"All employees",Plan_Course,'Training Matrix'!O$6))</f>
        <v>0</v>
      </c>
      <c r="M34">
        <f>IF(OR(People!$A$32="",'Training Matrix'!P$6=""),0,COUNTIFS(Plan_Role,People!$D$32,Plan_Course,'Training Matrix'!P$6)+COUNTIFS(Plan_Role,"All employees",Plan_Course,'Training Matrix'!P$6))</f>
        <v>0</v>
      </c>
      <c r="N34">
        <f>IF(OR(People!$A$32="",'Training Matrix'!Q$6=""),0,COUNTIFS(Plan_Role,People!$D$32,Plan_Course,'Training Matrix'!Q$6)+COUNTIFS(Plan_Role,"All employees",Plan_Course,'Training Matrix'!Q$6))</f>
        <v>0</v>
      </c>
      <c r="O34">
        <f>IF(OR(People!$A$32="",'Training Matrix'!R$6=""),0,COUNTIFS(Plan_Role,People!$D$32,Plan_Course,'Training Matrix'!R$6)+COUNTIFS(Plan_Role,"All employees",Plan_Course,'Training Matrix'!R$6))</f>
        <v>0</v>
      </c>
      <c r="P34">
        <f>IF(OR(People!$A$32="",'Training Matrix'!S$6=""),0,COUNTIFS(Plan_Role,People!$D$32,Plan_Course,'Training Matrix'!S$6)+COUNTIFS(Plan_Role,"All employees",Plan_Course,'Training Matrix'!S$6))</f>
        <v>0</v>
      </c>
      <c r="Q34">
        <f>IF(OR(People!$A$32="",'Training Matrix'!T$6=""),0,COUNTIFS(Plan_Role,People!$D$32,Plan_Course,'Training Matrix'!T$6)+COUNTIFS(Plan_Role,"All employees",Plan_Course,'Training Matrix'!T$6))</f>
        <v>0</v>
      </c>
      <c r="R34">
        <f>IF(OR(People!$A$32="",'Training Matrix'!U$6=""),0,COUNTIFS(Plan_Role,People!$D$32,Plan_Course,'Training Matrix'!U$6)+COUNTIFS(Plan_Role,"All employees",Plan_Course,'Training Matrix'!U$6))</f>
        <v>0</v>
      </c>
      <c r="S34">
        <f>IF(OR(People!$A$32="",'Training Matrix'!V$6=""),0,COUNTIFS(Plan_Role,People!$D$32,Plan_Course,'Training Matrix'!V$6)+COUNTIFS(Plan_Role,"All employees",Plan_Course,'Training Matrix'!V$6))</f>
        <v>0</v>
      </c>
      <c r="T34">
        <f>IF(OR(People!$A$32="",'Training Matrix'!W$6=""),0,COUNTIFS(Plan_Role,People!$D$32,Plan_Course,'Training Matrix'!W$6)+COUNTIFS(Plan_Role,"All employees",Plan_Course,'Training Matrix'!W$6))</f>
        <v>0</v>
      </c>
      <c r="U34">
        <f>IF(OR(People!$A$32="",'Training Matrix'!X$6=""),0,COUNTIFS(Plan_Role,People!$D$32,Plan_Course,'Training Matrix'!X$6)+COUNTIFS(Plan_Role,"All employees",Plan_Course,'Training Matrix'!X$6))</f>
        <v>0</v>
      </c>
      <c r="V34">
        <f>IF(OR(People!$A$32="",'Training Matrix'!Y$6=""),0,COUNTIFS(Plan_Role,People!$D$32,Plan_Course,'Training Matrix'!Y$6)+COUNTIFS(Plan_Role,"All employees",Plan_Course,'Training Matrix'!Y$6))</f>
        <v>0</v>
      </c>
      <c r="W34">
        <f>IF(OR(People!$A$32="",'Training Matrix'!Z$6=""),0,COUNTIFS(Plan_Role,People!$D$32,Plan_Course,'Training Matrix'!Z$6)+COUNTIFS(Plan_Role,"All employees",Plan_Course,'Training Matrix'!Z$6))</f>
        <v>0</v>
      </c>
      <c r="X34">
        <f>IF(OR(People!$A$32="",'Training Matrix'!AA$6=""),0,COUNTIFS(Plan_Role,People!$D$32,Plan_Course,'Training Matrix'!AA$6)+COUNTIFS(Plan_Role,"All employees",Plan_Course,'Training Matrix'!AA$6))</f>
        <v>0</v>
      </c>
      <c r="AA34">
        <f>IF(E34=0,0,COUNTIFS(Rec_Emp,People!$A$32,Rec_Course,'Training Matrix'!H$6,Rec_Done,1))</f>
        <v>0</v>
      </c>
      <c r="AB34">
        <f>IF(F34=0,0,COUNTIFS(Rec_Emp,People!$A$32,Rec_Course,'Training Matrix'!I$6,Rec_Done,1))</f>
        <v>0</v>
      </c>
      <c r="AC34">
        <f>IF(G34=0,0,COUNTIFS(Rec_Emp,People!$A$32,Rec_Course,'Training Matrix'!J$6,Rec_Done,1))</f>
        <v>0</v>
      </c>
      <c r="AD34">
        <f>IF(H34=0,0,COUNTIFS(Rec_Emp,People!$A$32,Rec_Course,'Training Matrix'!K$6,Rec_Done,1))</f>
        <v>0</v>
      </c>
      <c r="AE34">
        <f>IF(I34=0,0,COUNTIFS(Rec_Emp,People!$A$32,Rec_Course,'Training Matrix'!L$6,Rec_Done,1))</f>
        <v>0</v>
      </c>
      <c r="AF34">
        <f>IF(J34=0,0,COUNTIFS(Rec_Emp,People!$A$32,Rec_Course,'Training Matrix'!M$6,Rec_Done,1))</f>
        <v>0</v>
      </c>
      <c r="AG34">
        <f>IF(K34=0,0,COUNTIFS(Rec_Emp,People!$A$32,Rec_Course,'Training Matrix'!N$6,Rec_Done,1))</f>
        <v>0</v>
      </c>
      <c r="AH34">
        <f>IF(L34=0,0,COUNTIFS(Rec_Emp,People!$A$32,Rec_Course,'Training Matrix'!O$6,Rec_Done,1))</f>
        <v>0</v>
      </c>
      <c r="AI34">
        <f>IF(M34=0,0,COUNTIFS(Rec_Emp,People!$A$32,Rec_Course,'Training Matrix'!P$6,Rec_Done,1))</f>
        <v>0</v>
      </c>
      <c r="AJ34">
        <f>IF(N34=0,0,COUNTIFS(Rec_Emp,People!$A$32,Rec_Course,'Training Matrix'!Q$6,Rec_Done,1))</f>
        <v>0</v>
      </c>
      <c r="AK34">
        <f>IF(O34=0,0,COUNTIFS(Rec_Emp,People!$A$32,Rec_Course,'Training Matrix'!R$6,Rec_Done,1))</f>
        <v>0</v>
      </c>
      <c r="AL34">
        <f>IF(P34=0,0,COUNTIFS(Rec_Emp,People!$A$32,Rec_Course,'Training Matrix'!S$6,Rec_Done,1))</f>
        <v>0</v>
      </c>
      <c r="AM34">
        <f>IF(Q34=0,0,COUNTIFS(Rec_Emp,People!$A$32,Rec_Course,'Training Matrix'!T$6,Rec_Done,1))</f>
        <v>0</v>
      </c>
      <c r="AN34">
        <f>IF(R34=0,0,COUNTIFS(Rec_Emp,People!$A$32,Rec_Course,'Training Matrix'!U$6,Rec_Done,1))</f>
        <v>0</v>
      </c>
      <c r="AO34">
        <f>IF(S34=0,0,COUNTIFS(Rec_Emp,People!$A$32,Rec_Course,'Training Matrix'!V$6,Rec_Done,1))</f>
        <v>0</v>
      </c>
      <c r="AP34">
        <f>IF(T34=0,0,COUNTIFS(Rec_Emp,People!$A$32,Rec_Course,'Training Matrix'!W$6,Rec_Done,1))</f>
        <v>0</v>
      </c>
      <c r="AQ34">
        <f>IF(U34=0,0,COUNTIFS(Rec_Emp,People!$A$32,Rec_Course,'Training Matrix'!X$6,Rec_Done,1))</f>
        <v>0</v>
      </c>
      <c r="AR34">
        <f>IF(V34=0,0,COUNTIFS(Rec_Emp,People!$A$32,Rec_Course,'Training Matrix'!Y$6,Rec_Done,1))</f>
        <v>0</v>
      </c>
      <c r="AS34">
        <f>IF(W34=0,0,COUNTIFS(Rec_Emp,People!$A$32,Rec_Course,'Training Matrix'!Z$6,Rec_Done,1))</f>
        <v>0</v>
      </c>
      <c r="AT34">
        <f>IF(X34=0,0,COUNTIFS(Rec_Emp,People!$A$32,Rec_Course,'Training Matrix'!AA$6,Rec_Done,1))</f>
        <v>0</v>
      </c>
      <c r="AW34">
        <f ca="1">IF(AA34=0,0,COUNTIFS(Rec_Emp,People!$A$32,Rec_Course,'Training Matrix'!H$6,Rec_Done,1,Rec_Exp,"&gt;="&amp;TODAY()))</f>
        <v>0</v>
      </c>
      <c r="AX34">
        <f ca="1">IF(AB34=0,0,COUNTIFS(Rec_Emp,People!$A$32,Rec_Course,'Training Matrix'!I$6,Rec_Done,1,Rec_Exp,"&gt;="&amp;TODAY()))</f>
        <v>0</v>
      </c>
      <c r="AY34">
        <f ca="1">IF(AC34=0,0,COUNTIFS(Rec_Emp,People!$A$32,Rec_Course,'Training Matrix'!J$6,Rec_Done,1,Rec_Exp,"&gt;="&amp;TODAY()))</f>
        <v>0</v>
      </c>
      <c r="AZ34">
        <f ca="1">IF(AD34=0,0,COUNTIFS(Rec_Emp,People!$A$32,Rec_Course,'Training Matrix'!K$6,Rec_Done,1,Rec_Exp,"&gt;="&amp;TODAY()))</f>
        <v>0</v>
      </c>
      <c r="BA34">
        <f ca="1">IF(AE34=0,0,COUNTIFS(Rec_Emp,People!$A$32,Rec_Course,'Training Matrix'!L$6,Rec_Done,1,Rec_Exp,"&gt;="&amp;TODAY()))</f>
        <v>0</v>
      </c>
      <c r="BB34">
        <f ca="1">IF(AF34=0,0,COUNTIFS(Rec_Emp,People!$A$32,Rec_Course,'Training Matrix'!M$6,Rec_Done,1,Rec_Exp,"&gt;="&amp;TODAY()))</f>
        <v>0</v>
      </c>
      <c r="BC34">
        <f ca="1">IF(AG34=0,0,COUNTIFS(Rec_Emp,People!$A$32,Rec_Course,'Training Matrix'!N$6,Rec_Done,1,Rec_Exp,"&gt;="&amp;TODAY()))</f>
        <v>0</v>
      </c>
      <c r="BD34">
        <f ca="1">IF(AH34=0,0,COUNTIFS(Rec_Emp,People!$A$32,Rec_Course,'Training Matrix'!O$6,Rec_Done,1,Rec_Exp,"&gt;="&amp;TODAY()))</f>
        <v>0</v>
      </c>
      <c r="BE34">
        <f ca="1">IF(AI34=0,0,COUNTIFS(Rec_Emp,People!$A$32,Rec_Course,'Training Matrix'!P$6,Rec_Done,1,Rec_Exp,"&gt;="&amp;TODAY()))</f>
        <v>0</v>
      </c>
      <c r="BF34">
        <f ca="1">IF(AJ34=0,0,COUNTIFS(Rec_Emp,People!$A$32,Rec_Course,'Training Matrix'!Q$6,Rec_Done,1,Rec_Exp,"&gt;="&amp;TODAY()))</f>
        <v>0</v>
      </c>
      <c r="BG34">
        <f ca="1">IF(AK34=0,0,COUNTIFS(Rec_Emp,People!$A$32,Rec_Course,'Training Matrix'!R$6,Rec_Done,1,Rec_Exp,"&gt;="&amp;TODAY()))</f>
        <v>0</v>
      </c>
      <c r="BH34">
        <f ca="1">IF(AL34=0,0,COUNTIFS(Rec_Emp,People!$A$32,Rec_Course,'Training Matrix'!S$6,Rec_Done,1,Rec_Exp,"&gt;="&amp;TODAY()))</f>
        <v>0</v>
      </c>
      <c r="BI34">
        <f ca="1">IF(AM34=0,0,COUNTIFS(Rec_Emp,People!$A$32,Rec_Course,'Training Matrix'!T$6,Rec_Done,1,Rec_Exp,"&gt;="&amp;TODAY()))</f>
        <v>0</v>
      </c>
      <c r="BJ34">
        <f ca="1">IF(AN34=0,0,COUNTIFS(Rec_Emp,People!$A$32,Rec_Course,'Training Matrix'!U$6,Rec_Done,1,Rec_Exp,"&gt;="&amp;TODAY()))</f>
        <v>0</v>
      </c>
      <c r="BK34">
        <f ca="1">IF(AO34=0,0,COUNTIFS(Rec_Emp,People!$A$32,Rec_Course,'Training Matrix'!V$6,Rec_Done,1,Rec_Exp,"&gt;="&amp;TODAY()))</f>
        <v>0</v>
      </c>
      <c r="BL34">
        <f ca="1">IF(AP34=0,0,COUNTIFS(Rec_Emp,People!$A$32,Rec_Course,'Training Matrix'!W$6,Rec_Done,1,Rec_Exp,"&gt;="&amp;TODAY()))</f>
        <v>0</v>
      </c>
      <c r="BM34">
        <f ca="1">IF(AQ34=0,0,COUNTIFS(Rec_Emp,People!$A$32,Rec_Course,'Training Matrix'!X$6,Rec_Done,1,Rec_Exp,"&gt;="&amp;TODAY()))</f>
        <v>0</v>
      </c>
      <c r="BN34">
        <f ca="1">IF(AR34=0,0,COUNTIFS(Rec_Emp,People!$A$32,Rec_Course,'Training Matrix'!Y$6,Rec_Done,1,Rec_Exp,"&gt;="&amp;TODAY()))</f>
        <v>0</v>
      </c>
      <c r="BO34">
        <f ca="1">IF(AS34=0,0,COUNTIFS(Rec_Emp,People!$A$32,Rec_Course,'Training Matrix'!Z$6,Rec_Done,1,Rec_Exp,"&gt;="&amp;TODAY()))</f>
        <v>0</v>
      </c>
      <c r="BP34">
        <f ca="1">IF(AT34=0,0,COUNTIFS(Rec_Emp,People!$A$32,Rec_Course,'Training Matrix'!AA$6,Rec_Done,1,Rec_Exp,"&gt;="&amp;TODAY()))</f>
        <v>0</v>
      </c>
      <c r="BS34">
        <f ca="1">IF(AW34=0,0,COUNTIFS(Rec_Emp,People!$A$32,Rec_Course,'Training Matrix'!H$6,Rec_Done,1,Rec_Exp,"&gt;"&amp;(TODAY()+WarnDays)))</f>
        <v>0</v>
      </c>
      <c r="BT34">
        <f ca="1">IF(AX34=0,0,COUNTIFS(Rec_Emp,People!$A$32,Rec_Course,'Training Matrix'!I$6,Rec_Done,1,Rec_Exp,"&gt;"&amp;(TODAY()+WarnDays)))</f>
        <v>0</v>
      </c>
      <c r="BU34">
        <f ca="1">IF(AY34=0,0,COUNTIFS(Rec_Emp,People!$A$32,Rec_Course,'Training Matrix'!J$6,Rec_Done,1,Rec_Exp,"&gt;"&amp;(TODAY()+WarnDays)))</f>
        <v>0</v>
      </c>
      <c r="BV34">
        <f ca="1">IF(AZ34=0,0,COUNTIFS(Rec_Emp,People!$A$32,Rec_Course,'Training Matrix'!K$6,Rec_Done,1,Rec_Exp,"&gt;"&amp;(TODAY()+WarnDays)))</f>
        <v>0</v>
      </c>
      <c r="BW34">
        <f ca="1">IF(BA34=0,0,COUNTIFS(Rec_Emp,People!$A$32,Rec_Course,'Training Matrix'!L$6,Rec_Done,1,Rec_Exp,"&gt;"&amp;(TODAY()+WarnDays)))</f>
        <v>0</v>
      </c>
      <c r="BX34">
        <f ca="1">IF(BB34=0,0,COUNTIFS(Rec_Emp,People!$A$32,Rec_Course,'Training Matrix'!M$6,Rec_Done,1,Rec_Exp,"&gt;"&amp;(TODAY()+WarnDays)))</f>
        <v>0</v>
      </c>
      <c r="BY34">
        <f ca="1">IF(BC34=0,0,COUNTIFS(Rec_Emp,People!$A$32,Rec_Course,'Training Matrix'!N$6,Rec_Done,1,Rec_Exp,"&gt;"&amp;(TODAY()+WarnDays)))</f>
        <v>0</v>
      </c>
      <c r="BZ34">
        <f ca="1">IF(BD34=0,0,COUNTIFS(Rec_Emp,People!$A$32,Rec_Course,'Training Matrix'!O$6,Rec_Done,1,Rec_Exp,"&gt;"&amp;(TODAY()+WarnDays)))</f>
        <v>0</v>
      </c>
      <c r="CA34">
        <f ca="1">IF(BE34=0,0,COUNTIFS(Rec_Emp,People!$A$32,Rec_Course,'Training Matrix'!P$6,Rec_Done,1,Rec_Exp,"&gt;"&amp;(TODAY()+WarnDays)))</f>
        <v>0</v>
      </c>
      <c r="CB34">
        <f ca="1">IF(BF34=0,0,COUNTIFS(Rec_Emp,People!$A$32,Rec_Course,'Training Matrix'!Q$6,Rec_Done,1,Rec_Exp,"&gt;"&amp;(TODAY()+WarnDays)))</f>
        <v>0</v>
      </c>
      <c r="CC34">
        <f ca="1">IF(BG34=0,0,COUNTIFS(Rec_Emp,People!$A$32,Rec_Course,'Training Matrix'!R$6,Rec_Done,1,Rec_Exp,"&gt;"&amp;(TODAY()+WarnDays)))</f>
        <v>0</v>
      </c>
      <c r="CD34">
        <f ca="1">IF(BH34=0,0,COUNTIFS(Rec_Emp,People!$A$32,Rec_Course,'Training Matrix'!S$6,Rec_Done,1,Rec_Exp,"&gt;"&amp;(TODAY()+WarnDays)))</f>
        <v>0</v>
      </c>
      <c r="CE34">
        <f ca="1">IF(BI34=0,0,COUNTIFS(Rec_Emp,People!$A$32,Rec_Course,'Training Matrix'!T$6,Rec_Done,1,Rec_Exp,"&gt;"&amp;(TODAY()+WarnDays)))</f>
        <v>0</v>
      </c>
      <c r="CF34">
        <f ca="1">IF(BJ34=0,0,COUNTIFS(Rec_Emp,People!$A$32,Rec_Course,'Training Matrix'!U$6,Rec_Done,1,Rec_Exp,"&gt;"&amp;(TODAY()+WarnDays)))</f>
        <v>0</v>
      </c>
      <c r="CG34">
        <f ca="1">IF(BK34=0,0,COUNTIFS(Rec_Emp,People!$A$32,Rec_Course,'Training Matrix'!V$6,Rec_Done,1,Rec_Exp,"&gt;"&amp;(TODAY()+WarnDays)))</f>
        <v>0</v>
      </c>
      <c r="CH34">
        <f ca="1">IF(BL34=0,0,COUNTIFS(Rec_Emp,People!$A$32,Rec_Course,'Training Matrix'!W$6,Rec_Done,1,Rec_Exp,"&gt;"&amp;(TODAY()+WarnDays)))</f>
        <v>0</v>
      </c>
      <c r="CI34">
        <f ca="1">IF(BM34=0,0,COUNTIFS(Rec_Emp,People!$A$32,Rec_Course,'Training Matrix'!X$6,Rec_Done,1,Rec_Exp,"&gt;"&amp;(TODAY()+WarnDays)))</f>
        <v>0</v>
      </c>
      <c r="CJ34">
        <f ca="1">IF(BN34=0,0,COUNTIFS(Rec_Emp,People!$A$32,Rec_Course,'Training Matrix'!Y$6,Rec_Done,1,Rec_Exp,"&gt;"&amp;(TODAY()+WarnDays)))</f>
        <v>0</v>
      </c>
      <c r="CK34">
        <f ca="1">IF(BO34=0,0,COUNTIFS(Rec_Emp,People!$A$32,Rec_Course,'Training Matrix'!Z$6,Rec_Done,1,Rec_Exp,"&gt;"&amp;(TODAY()+WarnDays)))</f>
        <v>0</v>
      </c>
      <c r="CL34">
        <f ca="1">IF(BP34=0,0,COUNTIFS(Rec_Emp,People!$A$32,Rec_Course,'Training Matrix'!AA$6,Rec_Done,1,Rec_Exp,"&gt;"&amp;(TODAY()+WarnDays)))</f>
        <v>0</v>
      </c>
      <c r="CO34">
        <f>IF(OR(E34=0,AA34&gt;0),0,COUNTIFS(Rec_Emp,People!$A$32,Rec_Course,'Training Matrix'!H$6,Rec_Result,"Fail"))</f>
        <v>0</v>
      </c>
      <c r="CP34">
        <f>IF(OR(F34=0,AB34&gt;0),0,COUNTIFS(Rec_Emp,People!$A$32,Rec_Course,'Training Matrix'!I$6,Rec_Result,"Fail"))</f>
        <v>0</v>
      </c>
      <c r="CQ34">
        <f>IF(OR(G34=0,AC34&gt;0),0,COUNTIFS(Rec_Emp,People!$A$32,Rec_Course,'Training Matrix'!J$6,Rec_Result,"Fail"))</f>
        <v>0</v>
      </c>
      <c r="CR34">
        <f>IF(OR(H34=0,AD34&gt;0),0,COUNTIFS(Rec_Emp,People!$A$32,Rec_Course,'Training Matrix'!K$6,Rec_Result,"Fail"))</f>
        <v>0</v>
      </c>
      <c r="CS34">
        <f>IF(OR(I34=0,AE34&gt;0),0,COUNTIFS(Rec_Emp,People!$A$32,Rec_Course,'Training Matrix'!L$6,Rec_Result,"Fail"))</f>
        <v>0</v>
      </c>
      <c r="CT34">
        <f>IF(OR(J34=0,AF34&gt;0),0,COUNTIFS(Rec_Emp,People!$A$32,Rec_Course,'Training Matrix'!M$6,Rec_Result,"Fail"))</f>
        <v>0</v>
      </c>
      <c r="CU34">
        <f>IF(OR(K34=0,AG34&gt;0),0,COUNTIFS(Rec_Emp,People!$A$32,Rec_Course,'Training Matrix'!N$6,Rec_Result,"Fail"))</f>
        <v>0</v>
      </c>
      <c r="CV34">
        <f>IF(OR(L34=0,AH34&gt;0),0,COUNTIFS(Rec_Emp,People!$A$32,Rec_Course,'Training Matrix'!O$6,Rec_Result,"Fail"))</f>
        <v>0</v>
      </c>
      <c r="CW34">
        <f>IF(OR(M34=0,AI34&gt;0),0,COUNTIFS(Rec_Emp,People!$A$32,Rec_Course,'Training Matrix'!P$6,Rec_Result,"Fail"))</f>
        <v>0</v>
      </c>
      <c r="CX34">
        <f>IF(OR(N34=0,AJ34&gt;0),0,COUNTIFS(Rec_Emp,People!$A$32,Rec_Course,'Training Matrix'!Q$6,Rec_Result,"Fail"))</f>
        <v>0</v>
      </c>
      <c r="CY34">
        <f>IF(OR(O34=0,AK34&gt;0),0,COUNTIFS(Rec_Emp,People!$A$32,Rec_Course,'Training Matrix'!R$6,Rec_Result,"Fail"))</f>
        <v>0</v>
      </c>
      <c r="CZ34">
        <f>IF(OR(P34=0,AL34&gt;0),0,COUNTIFS(Rec_Emp,People!$A$32,Rec_Course,'Training Matrix'!S$6,Rec_Result,"Fail"))</f>
        <v>0</v>
      </c>
      <c r="DA34">
        <f>IF(OR(Q34=0,AM34&gt;0),0,COUNTIFS(Rec_Emp,People!$A$32,Rec_Course,'Training Matrix'!T$6,Rec_Result,"Fail"))</f>
        <v>0</v>
      </c>
      <c r="DB34">
        <f>IF(OR(R34=0,AN34&gt;0),0,COUNTIFS(Rec_Emp,People!$A$32,Rec_Course,'Training Matrix'!U$6,Rec_Result,"Fail"))</f>
        <v>0</v>
      </c>
      <c r="DC34">
        <f>IF(OR(S34=0,AO34&gt;0),0,COUNTIFS(Rec_Emp,People!$A$32,Rec_Course,'Training Matrix'!V$6,Rec_Result,"Fail"))</f>
        <v>0</v>
      </c>
      <c r="DD34">
        <f>IF(OR(T34=0,AP34&gt;0),0,COUNTIFS(Rec_Emp,People!$A$32,Rec_Course,'Training Matrix'!W$6,Rec_Result,"Fail"))</f>
        <v>0</v>
      </c>
      <c r="DE34">
        <f>IF(OR(U34=0,AQ34&gt;0),0,COUNTIFS(Rec_Emp,People!$A$32,Rec_Course,'Training Matrix'!X$6,Rec_Result,"Fail"))</f>
        <v>0</v>
      </c>
      <c r="DF34">
        <f>IF(OR(V34=0,AR34&gt;0),0,COUNTIFS(Rec_Emp,People!$A$32,Rec_Course,'Training Matrix'!Y$6,Rec_Result,"Fail"))</f>
        <v>0</v>
      </c>
      <c r="DG34">
        <f>IF(OR(W34=0,AS34&gt;0),0,COUNTIFS(Rec_Emp,People!$A$32,Rec_Course,'Training Matrix'!Z$6,Rec_Result,"Fail"))</f>
        <v>0</v>
      </c>
      <c r="DH34">
        <f>IF(OR(X34=0,AT34&gt;0),0,COUNTIFS(Rec_Emp,People!$A$32,Rec_Course,'Training Matrix'!AA$6,Rec_Result,"Fail"))</f>
        <v>0</v>
      </c>
      <c r="DK34">
        <f>IF(OR(E34=0,AA34&gt;0),0,IFERROR(AVERAGEIFS(Plan_End,Plan_Role,People!$D$32,Plan_Course,'Training Matrix'!H$6,Plan_Sched,"Window"),IFERROR(AVERAGEIFS(Plan_End,Plan_Role,"All employees",Plan_Course,'Training Matrix'!H$6,Plan_Sched,"Window"),0)))</f>
        <v>0</v>
      </c>
      <c r="DL34">
        <f>IF(OR(F34=0,AB34&gt;0),0,IFERROR(AVERAGEIFS(Plan_End,Plan_Role,People!$D$32,Plan_Course,'Training Matrix'!I$6,Plan_Sched,"Window"),IFERROR(AVERAGEIFS(Plan_End,Plan_Role,"All employees",Plan_Course,'Training Matrix'!I$6,Plan_Sched,"Window"),0)))</f>
        <v>0</v>
      </c>
      <c r="DM34">
        <f>IF(OR(G34=0,AC34&gt;0),0,IFERROR(AVERAGEIFS(Plan_End,Plan_Role,People!$D$32,Plan_Course,'Training Matrix'!J$6,Plan_Sched,"Window"),IFERROR(AVERAGEIFS(Plan_End,Plan_Role,"All employees",Plan_Course,'Training Matrix'!J$6,Plan_Sched,"Window"),0)))</f>
        <v>0</v>
      </c>
      <c r="DN34">
        <f>IF(OR(H34=0,AD34&gt;0),0,IFERROR(AVERAGEIFS(Plan_End,Plan_Role,People!$D$32,Plan_Course,'Training Matrix'!K$6,Plan_Sched,"Window"),IFERROR(AVERAGEIFS(Plan_End,Plan_Role,"All employees",Plan_Course,'Training Matrix'!K$6,Plan_Sched,"Window"),0)))</f>
        <v>0</v>
      </c>
      <c r="DO34">
        <f>IF(OR(I34=0,AE34&gt;0),0,IFERROR(AVERAGEIFS(Plan_End,Plan_Role,People!$D$32,Plan_Course,'Training Matrix'!L$6,Plan_Sched,"Window"),IFERROR(AVERAGEIFS(Plan_End,Plan_Role,"All employees",Plan_Course,'Training Matrix'!L$6,Plan_Sched,"Window"),0)))</f>
        <v>0</v>
      </c>
      <c r="DP34">
        <f>IF(OR(J34=0,AF34&gt;0),0,IFERROR(AVERAGEIFS(Plan_End,Plan_Role,People!$D$32,Plan_Course,'Training Matrix'!M$6,Plan_Sched,"Window"),IFERROR(AVERAGEIFS(Plan_End,Plan_Role,"All employees",Plan_Course,'Training Matrix'!M$6,Plan_Sched,"Window"),0)))</f>
        <v>0</v>
      </c>
      <c r="DQ34">
        <f>IF(OR(K34=0,AG34&gt;0),0,IFERROR(AVERAGEIFS(Plan_End,Plan_Role,People!$D$32,Plan_Course,'Training Matrix'!N$6,Plan_Sched,"Window"),IFERROR(AVERAGEIFS(Plan_End,Plan_Role,"All employees",Plan_Course,'Training Matrix'!N$6,Plan_Sched,"Window"),0)))</f>
        <v>0</v>
      </c>
      <c r="DR34">
        <f>IF(OR(L34=0,AH34&gt;0),0,IFERROR(AVERAGEIFS(Plan_End,Plan_Role,People!$D$32,Plan_Course,'Training Matrix'!O$6,Plan_Sched,"Window"),IFERROR(AVERAGEIFS(Plan_End,Plan_Role,"All employees",Plan_Course,'Training Matrix'!O$6,Plan_Sched,"Window"),0)))</f>
        <v>0</v>
      </c>
      <c r="DS34">
        <f>IF(OR(M34=0,AI34&gt;0),0,IFERROR(AVERAGEIFS(Plan_End,Plan_Role,People!$D$32,Plan_Course,'Training Matrix'!P$6,Plan_Sched,"Window"),IFERROR(AVERAGEIFS(Plan_End,Plan_Role,"All employees",Plan_Course,'Training Matrix'!P$6,Plan_Sched,"Window"),0)))</f>
        <v>0</v>
      </c>
      <c r="DT34">
        <f>IF(OR(N34=0,AJ34&gt;0),0,IFERROR(AVERAGEIFS(Plan_End,Plan_Role,People!$D$32,Plan_Course,'Training Matrix'!Q$6,Plan_Sched,"Window"),IFERROR(AVERAGEIFS(Plan_End,Plan_Role,"All employees",Plan_Course,'Training Matrix'!Q$6,Plan_Sched,"Window"),0)))</f>
        <v>0</v>
      </c>
      <c r="DU34">
        <f>IF(OR(O34=0,AK34&gt;0),0,IFERROR(AVERAGEIFS(Plan_End,Plan_Role,People!$D$32,Plan_Course,'Training Matrix'!R$6,Plan_Sched,"Window"),IFERROR(AVERAGEIFS(Plan_End,Plan_Role,"All employees",Plan_Course,'Training Matrix'!R$6,Plan_Sched,"Window"),0)))</f>
        <v>0</v>
      </c>
      <c r="DV34">
        <f>IF(OR(P34=0,AL34&gt;0),0,IFERROR(AVERAGEIFS(Plan_End,Plan_Role,People!$D$32,Plan_Course,'Training Matrix'!S$6,Plan_Sched,"Window"),IFERROR(AVERAGEIFS(Plan_End,Plan_Role,"All employees",Plan_Course,'Training Matrix'!S$6,Plan_Sched,"Window"),0)))</f>
        <v>0</v>
      </c>
      <c r="DW34">
        <f>IF(OR(Q34=0,AM34&gt;0),0,IFERROR(AVERAGEIFS(Plan_End,Plan_Role,People!$D$32,Plan_Course,'Training Matrix'!T$6,Plan_Sched,"Window"),IFERROR(AVERAGEIFS(Plan_End,Plan_Role,"All employees",Plan_Course,'Training Matrix'!T$6,Plan_Sched,"Window"),0)))</f>
        <v>0</v>
      </c>
      <c r="DX34">
        <f>IF(OR(R34=0,AN34&gt;0),0,IFERROR(AVERAGEIFS(Plan_End,Plan_Role,People!$D$32,Plan_Course,'Training Matrix'!U$6,Plan_Sched,"Window"),IFERROR(AVERAGEIFS(Plan_End,Plan_Role,"All employees",Plan_Course,'Training Matrix'!U$6,Plan_Sched,"Window"),0)))</f>
        <v>0</v>
      </c>
      <c r="DY34">
        <f>IF(OR(S34=0,AO34&gt;0),0,IFERROR(AVERAGEIFS(Plan_End,Plan_Role,People!$D$32,Plan_Course,'Training Matrix'!V$6,Plan_Sched,"Window"),IFERROR(AVERAGEIFS(Plan_End,Plan_Role,"All employees",Plan_Course,'Training Matrix'!V$6,Plan_Sched,"Window"),0)))</f>
        <v>0</v>
      </c>
      <c r="DZ34">
        <f>IF(OR(T34=0,AP34&gt;0),0,IFERROR(AVERAGEIFS(Plan_End,Plan_Role,People!$D$32,Plan_Course,'Training Matrix'!W$6,Plan_Sched,"Window"),IFERROR(AVERAGEIFS(Plan_End,Plan_Role,"All employees",Plan_Course,'Training Matrix'!W$6,Plan_Sched,"Window"),0)))</f>
        <v>0</v>
      </c>
      <c r="EA34">
        <f>IF(OR(U34=0,AQ34&gt;0),0,IFERROR(AVERAGEIFS(Plan_End,Plan_Role,People!$D$32,Plan_Course,'Training Matrix'!X$6,Plan_Sched,"Window"),IFERROR(AVERAGEIFS(Plan_End,Plan_Role,"All employees",Plan_Course,'Training Matrix'!X$6,Plan_Sched,"Window"),0)))</f>
        <v>0</v>
      </c>
      <c r="EB34">
        <f>IF(OR(V34=0,AR34&gt;0),0,IFERROR(AVERAGEIFS(Plan_End,Plan_Role,People!$D$32,Plan_Course,'Training Matrix'!Y$6,Plan_Sched,"Window"),IFERROR(AVERAGEIFS(Plan_End,Plan_Role,"All employees",Plan_Course,'Training Matrix'!Y$6,Plan_Sched,"Window"),0)))</f>
        <v>0</v>
      </c>
      <c r="EC34">
        <f>IF(OR(W34=0,AS34&gt;0),0,IFERROR(AVERAGEIFS(Plan_End,Plan_Role,People!$D$32,Plan_Course,'Training Matrix'!Z$6,Plan_Sched,"Window"),IFERROR(AVERAGEIFS(Plan_End,Plan_Role,"All employees",Plan_Course,'Training Matrix'!Z$6,Plan_Sched,"Window"),0)))</f>
        <v>0</v>
      </c>
      <c r="ED34">
        <f>IF(OR(X34=0,AT34&gt;0),0,IFERROR(AVERAGEIFS(Plan_End,Plan_Role,People!$D$32,Plan_Course,'Training Matrix'!AA$6,Plan_Sched,"Window"),IFERROR(AVERAGEIFS(Plan_End,Plan_Role,"All employees",Plan_Course,'Training Matrix'!AA$6,Plan_Sched,"Window"),0)))</f>
        <v>0</v>
      </c>
      <c r="EG34">
        <f>IF(OR(E34=0,AA34&gt;0),0,IFERROR(AVERAGEIFS(Plan_Days,Plan_Role,People!$D$32,Plan_Course,'Training Matrix'!H$6,Plan_Sched,"Within days of hire"),IFERROR(AVERAGEIFS(Plan_Days,Plan_Role,"All employees",Plan_Course,'Training Matrix'!H$6,Plan_Sched,"Within days of hire"),0)))</f>
        <v>0</v>
      </c>
      <c r="EH34">
        <f>IF(OR(F34=0,AB34&gt;0),0,IFERROR(AVERAGEIFS(Plan_Days,Plan_Role,People!$D$32,Plan_Course,'Training Matrix'!I$6,Plan_Sched,"Within days of hire"),IFERROR(AVERAGEIFS(Plan_Days,Plan_Role,"All employees",Plan_Course,'Training Matrix'!I$6,Plan_Sched,"Within days of hire"),0)))</f>
        <v>0</v>
      </c>
      <c r="EI34">
        <f>IF(OR(G34=0,AC34&gt;0),0,IFERROR(AVERAGEIFS(Plan_Days,Plan_Role,People!$D$32,Plan_Course,'Training Matrix'!J$6,Plan_Sched,"Within days of hire"),IFERROR(AVERAGEIFS(Plan_Days,Plan_Role,"All employees",Plan_Course,'Training Matrix'!J$6,Plan_Sched,"Within days of hire"),0)))</f>
        <v>0</v>
      </c>
      <c r="EJ34">
        <f>IF(OR(H34=0,AD34&gt;0),0,IFERROR(AVERAGEIFS(Plan_Days,Plan_Role,People!$D$32,Plan_Course,'Training Matrix'!K$6,Plan_Sched,"Within days of hire"),IFERROR(AVERAGEIFS(Plan_Days,Plan_Role,"All employees",Plan_Course,'Training Matrix'!K$6,Plan_Sched,"Within days of hire"),0)))</f>
        <v>0</v>
      </c>
      <c r="EK34">
        <f>IF(OR(I34=0,AE34&gt;0),0,IFERROR(AVERAGEIFS(Plan_Days,Plan_Role,People!$D$32,Plan_Course,'Training Matrix'!L$6,Plan_Sched,"Within days of hire"),IFERROR(AVERAGEIFS(Plan_Days,Plan_Role,"All employees",Plan_Course,'Training Matrix'!L$6,Plan_Sched,"Within days of hire"),0)))</f>
        <v>0</v>
      </c>
      <c r="EL34">
        <f>IF(OR(J34=0,AF34&gt;0),0,IFERROR(AVERAGEIFS(Plan_Days,Plan_Role,People!$D$32,Plan_Course,'Training Matrix'!M$6,Plan_Sched,"Within days of hire"),IFERROR(AVERAGEIFS(Plan_Days,Plan_Role,"All employees",Plan_Course,'Training Matrix'!M$6,Plan_Sched,"Within days of hire"),0)))</f>
        <v>0</v>
      </c>
      <c r="EM34">
        <f>IF(OR(K34=0,AG34&gt;0),0,IFERROR(AVERAGEIFS(Plan_Days,Plan_Role,People!$D$32,Plan_Course,'Training Matrix'!N$6,Plan_Sched,"Within days of hire"),IFERROR(AVERAGEIFS(Plan_Days,Plan_Role,"All employees",Plan_Course,'Training Matrix'!N$6,Plan_Sched,"Within days of hire"),0)))</f>
        <v>0</v>
      </c>
      <c r="EN34">
        <f>IF(OR(L34=0,AH34&gt;0),0,IFERROR(AVERAGEIFS(Plan_Days,Plan_Role,People!$D$32,Plan_Course,'Training Matrix'!O$6,Plan_Sched,"Within days of hire"),IFERROR(AVERAGEIFS(Plan_Days,Plan_Role,"All employees",Plan_Course,'Training Matrix'!O$6,Plan_Sched,"Within days of hire"),0)))</f>
        <v>0</v>
      </c>
      <c r="EO34">
        <f>IF(OR(M34=0,AI34&gt;0),0,IFERROR(AVERAGEIFS(Plan_Days,Plan_Role,People!$D$32,Plan_Course,'Training Matrix'!P$6,Plan_Sched,"Within days of hire"),IFERROR(AVERAGEIFS(Plan_Days,Plan_Role,"All employees",Plan_Course,'Training Matrix'!P$6,Plan_Sched,"Within days of hire"),0)))</f>
        <v>0</v>
      </c>
      <c r="EP34">
        <f>IF(OR(N34=0,AJ34&gt;0),0,IFERROR(AVERAGEIFS(Plan_Days,Plan_Role,People!$D$32,Plan_Course,'Training Matrix'!Q$6,Plan_Sched,"Within days of hire"),IFERROR(AVERAGEIFS(Plan_Days,Plan_Role,"All employees",Plan_Course,'Training Matrix'!Q$6,Plan_Sched,"Within days of hire"),0)))</f>
        <v>0</v>
      </c>
      <c r="EQ34">
        <f>IF(OR(O34=0,AK34&gt;0),0,IFERROR(AVERAGEIFS(Plan_Days,Plan_Role,People!$D$32,Plan_Course,'Training Matrix'!R$6,Plan_Sched,"Within days of hire"),IFERROR(AVERAGEIFS(Plan_Days,Plan_Role,"All employees",Plan_Course,'Training Matrix'!R$6,Plan_Sched,"Within days of hire"),0)))</f>
        <v>0</v>
      </c>
      <c r="ER34">
        <f>IF(OR(P34=0,AL34&gt;0),0,IFERROR(AVERAGEIFS(Plan_Days,Plan_Role,People!$D$32,Plan_Course,'Training Matrix'!S$6,Plan_Sched,"Within days of hire"),IFERROR(AVERAGEIFS(Plan_Days,Plan_Role,"All employees",Plan_Course,'Training Matrix'!S$6,Plan_Sched,"Within days of hire"),0)))</f>
        <v>0</v>
      </c>
      <c r="ES34">
        <f>IF(OR(Q34=0,AM34&gt;0),0,IFERROR(AVERAGEIFS(Plan_Days,Plan_Role,People!$D$32,Plan_Course,'Training Matrix'!T$6,Plan_Sched,"Within days of hire"),IFERROR(AVERAGEIFS(Plan_Days,Plan_Role,"All employees",Plan_Course,'Training Matrix'!T$6,Plan_Sched,"Within days of hire"),0)))</f>
        <v>0</v>
      </c>
      <c r="ET34">
        <f>IF(OR(R34=0,AN34&gt;0),0,IFERROR(AVERAGEIFS(Plan_Days,Plan_Role,People!$D$32,Plan_Course,'Training Matrix'!U$6,Plan_Sched,"Within days of hire"),IFERROR(AVERAGEIFS(Plan_Days,Plan_Role,"All employees",Plan_Course,'Training Matrix'!U$6,Plan_Sched,"Within days of hire"),0)))</f>
        <v>0</v>
      </c>
      <c r="EU34">
        <f>IF(OR(S34=0,AO34&gt;0),0,IFERROR(AVERAGEIFS(Plan_Days,Plan_Role,People!$D$32,Plan_Course,'Training Matrix'!V$6,Plan_Sched,"Within days of hire"),IFERROR(AVERAGEIFS(Plan_Days,Plan_Role,"All employees",Plan_Course,'Training Matrix'!V$6,Plan_Sched,"Within days of hire"),0)))</f>
        <v>0</v>
      </c>
      <c r="EV34">
        <f>IF(OR(T34=0,AP34&gt;0),0,IFERROR(AVERAGEIFS(Plan_Days,Plan_Role,People!$D$32,Plan_Course,'Training Matrix'!W$6,Plan_Sched,"Within days of hire"),IFERROR(AVERAGEIFS(Plan_Days,Plan_Role,"All employees",Plan_Course,'Training Matrix'!W$6,Plan_Sched,"Within days of hire"),0)))</f>
        <v>0</v>
      </c>
      <c r="EW34">
        <f>IF(OR(U34=0,AQ34&gt;0),0,IFERROR(AVERAGEIFS(Plan_Days,Plan_Role,People!$D$32,Plan_Course,'Training Matrix'!X$6,Plan_Sched,"Within days of hire"),IFERROR(AVERAGEIFS(Plan_Days,Plan_Role,"All employees",Plan_Course,'Training Matrix'!X$6,Plan_Sched,"Within days of hire"),0)))</f>
        <v>0</v>
      </c>
      <c r="EX34">
        <f>IF(OR(V34=0,AR34&gt;0),0,IFERROR(AVERAGEIFS(Plan_Days,Plan_Role,People!$D$32,Plan_Course,'Training Matrix'!Y$6,Plan_Sched,"Within days of hire"),IFERROR(AVERAGEIFS(Plan_Days,Plan_Role,"All employees",Plan_Course,'Training Matrix'!Y$6,Plan_Sched,"Within days of hire"),0)))</f>
        <v>0</v>
      </c>
      <c r="EY34">
        <f>IF(OR(W34=0,AS34&gt;0),0,IFERROR(AVERAGEIFS(Plan_Days,Plan_Role,People!$D$32,Plan_Course,'Training Matrix'!Z$6,Plan_Sched,"Within days of hire"),IFERROR(AVERAGEIFS(Plan_Days,Plan_Role,"All employees",Plan_Course,'Training Matrix'!Z$6,Plan_Sched,"Within days of hire"),0)))</f>
        <v>0</v>
      </c>
      <c r="EZ34">
        <f>IF(OR(X34=0,AT34&gt;0),0,IFERROR(AVERAGEIFS(Plan_Days,Plan_Role,People!$D$32,Plan_Course,'Training Matrix'!AA$6,Plan_Sched,"Within days of hire"),IFERROR(AVERAGEIFS(Plan_Days,Plan_Role,"All employees",Plan_Course,'Training Matrix'!AA$6,Plan_Sched,"Within days of hire"),0)))</f>
        <v>0</v>
      </c>
      <c r="FC34">
        <f>IF(OR(E34=0,AA34&gt;0),0,MAX(IF(AND(People!$F$32&lt;&gt;"",DK34&lt;People!$F$32),0,DK34),IF(AND(People!$F$32&lt;&gt;"",EG34&gt;0),People!$F$32+EG34,0)))</f>
        <v>0</v>
      </c>
      <c r="FD34">
        <f>IF(OR(F34=0,AB34&gt;0),0,MAX(IF(AND(People!$F$32&lt;&gt;"",DL34&lt;People!$F$32),0,DL34),IF(AND(People!$F$32&lt;&gt;"",EH34&gt;0),People!$F$32+EH34,0)))</f>
        <v>0</v>
      </c>
      <c r="FE34">
        <f>IF(OR(G34=0,AC34&gt;0),0,MAX(IF(AND(People!$F$32&lt;&gt;"",DM34&lt;People!$F$32),0,DM34),IF(AND(People!$F$32&lt;&gt;"",EI34&gt;0),People!$F$32+EI34,0)))</f>
        <v>0</v>
      </c>
      <c r="FF34">
        <f>IF(OR(H34=0,AD34&gt;0),0,MAX(IF(AND(People!$F$32&lt;&gt;"",DN34&lt;People!$F$32),0,DN34),IF(AND(People!$F$32&lt;&gt;"",EJ34&gt;0),People!$F$32+EJ34,0)))</f>
        <v>0</v>
      </c>
      <c r="FG34">
        <f>IF(OR(I34=0,AE34&gt;0),0,MAX(IF(AND(People!$F$32&lt;&gt;"",DO34&lt;People!$F$32),0,DO34),IF(AND(People!$F$32&lt;&gt;"",EK34&gt;0),People!$F$32+EK34,0)))</f>
        <v>0</v>
      </c>
      <c r="FH34">
        <f>IF(OR(J34=0,AF34&gt;0),0,MAX(IF(AND(People!$F$32&lt;&gt;"",DP34&lt;People!$F$32),0,DP34),IF(AND(People!$F$32&lt;&gt;"",EL34&gt;0),People!$F$32+EL34,0)))</f>
        <v>0</v>
      </c>
      <c r="FI34">
        <f>IF(OR(K34=0,AG34&gt;0),0,MAX(IF(AND(People!$F$32&lt;&gt;"",DQ34&lt;People!$F$32),0,DQ34),IF(AND(People!$F$32&lt;&gt;"",EM34&gt;0),People!$F$32+EM34,0)))</f>
        <v>0</v>
      </c>
      <c r="FJ34">
        <f>IF(OR(L34=0,AH34&gt;0),0,MAX(IF(AND(People!$F$32&lt;&gt;"",DR34&lt;People!$F$32),0,DR34),IF(AND(People!$F$32&lt;&gt;"",EN34&gt;0),People!$F$32+EN34,0)))</f>
        <v>0</v>
      </c>
      <c r="FK34">
        <f>IF(OR(M34=0,AI34&gt;0),0,MAX(IF(AND(People!$F$32&lt;&gt;"",DS34&lt;People!$F$32),0,DS34),IF(AND(People!$F$32&lt;&gt;"",EO34&gt;0),People!$F$32+EO34,0)))</f>
        <v>0</v>
      </c>
      <c r="FL34">
        <f>IF(OR(N34=0,AJ34&gt;0),0,MAX(IF(AND(People!$F$32&lt;&gt;"",DT34&lt;People!$F$32),0,DT34),IF(AND(People!$F$32&lt;&gt;"",EP34&gt;0),People!$F$32+EP34,0)))</f>
        <v>0</v>
      </c>
      <c r="FM34">
        <f>IF(OR(O34=0,AK34&gt;0),0,MAX(IF(AND(People!$F$32&lt;&gt;"",DU34&lt;People!$F$32),0,DU34),IF(AND(People!$F$32&lt;&gt;"",EQ34&gt;0),People!$F$32+EQ34,0)))</f>
        <v>0</v>
      </c>
      <c r="FN34">
        <f>IF(OR(P34=0,AL34&gt;0),0,MAX(IF(AND(People!$F$32&lt;&gt;"",DV34&lt;People!$F$32),0,DV34),IF(AND(People!$F$32&lt;&gt;"",ER34&gt;0),People!$F$32+ER34,0)))</f>
        <v>0</v>
      </c>
      <c r="FO34">
        <f>IF(OR(Q34=0,AM34&gt;0),0,MAX(IF(AND(People!$F$32&lt;&gt;"",DW34&lt;People!$F$32),0,DW34),IF(AND(People!$F$32&lt;&gt;"",ES34&gt;0),People!$F$32+ES34,0)))</f>
        <v>0</v>
      </c>
      <c r="FP34">
        <f>IF(OR(R34=0,AN34&gt;0),0,MAX(IF(AND(People!$F$32&lt;&gt;"",DX34&lt;People!$F$32),0,DX34),IF(AND(People!$F$32&lt;&gt;"",ET34&gt;0),People!$F$32+ET34,0)))</f>
        <v>0</v>
      </c>
      <c r="FQ34">
        <f>IF(OR(S34=0,AO34&gt;0),0,MAX(IF(AND(People!$F$32&lt;&gt;"",DY34&lt;People!$F$32),0,DY34),IF(AND(People!$F$32&lt;&gt;"",EU34&gt;0),People!$F$32+EU34,0)))</f>
        <v>0</v>
      </c>
      <c r="FR34">
        <f>IF(OR(T34=0,AP34&gt;0),0,MAX(IF(AND(People!$F$32&lt;&gt;"",DZ34&lt;People!$F$32),0,DZ34),IF(AND(People!$F$32&lt;&gt;"",EV34&gt;0),People!$F$32+EV34,0)))</f>
        <v>0</v>
      </c>
      <c r="FS34">
        <f>IF(OR(U34=0,AQ34&gt;0),0,MAX(IF(AND(People!$F$32&lt;&gt;"",EA34&lt;People!$F$32),0,EA34),IF(AND(People!$F$32&lt;&gt;"",EW34&gt;0),People!$F$32+EW34,0)))</f>
        <v>0</v>
      </c>
      <c r="FT34">
        <f>IF(OR(V34=0,AR34&gt;0),0,MAX(IF(AND(People!$F$32&lt;&gt;"",EB34&lt;People!$F$32),0,EB34),IF(AND(People!$F$32&lt;&gt;"",EX34&gt;0),People!$F$32+EX34,0)))</f>
        <v>0</v>
      </c>
      <c r="FU34">
        <f>IF(OR(W34=0,AS34&gt;0),0,MAX(IF(AND(People!$F$32&lt;&gt;"",EC34&lt;People!$F$32),0,EC34),IF(AND(People!$F$32&lt;&gt;"",EY34&gt;0),People!$F$32+EY34,0)))</f>
        <v>0</v>
      </c>
      <c r="FV34">
        <f>IF(OR(X34=0,AT34&gt;0),0,MAX(IF(AND(People!$F$32&lt;&gt;"",ED34&lt;People!$F$32),0,ED34),IF(AND(People!$F$32&lt;&gt;"",EZ34&gt;0),People!$F$32+EZ34,0)))</f>
        <v>0</v>
      </c>
    </row>
    <row r="35" spans="5:178" x14ac:dyDescent="0.3">
      <c r="E35">
        <f>IF(OR(People!$A$33="",'Training Matrix'!H$6=""),0,COUNTIFS(Plan_Role,People!$D$33,Plan_Course,'Training Matrix'!H$6)+COUNTIFS(Plan_Role,"All employees",Plan_Course,'Training Matrix'!H$6))</f>
        <v>0</v>
      </c>
      <c r="F35">
        <f>IF(OR(People!$A$33="",'Training Matrix'!I$6=""),0,COUNTIFS(Plan_Role,People!$D$33,Plan_Course,'Training Matrix'!I$6)+COUNTIFS(Plan_Role,"All employees",Plan_Course,'Training Matrix'!I$6))</f>
        <v>0</v>
      </c>
      <c r="G35">
        <f>IF(OR(People!$A$33="",'Training Matrix'!J$6=""),0,COUNTIFS(Plan_Role,People!$D$33,Plan_Course,'Training Matrix'!J$6)+COUNTIFS(Plan_Role,"All employees",Plan_Course,'Training Matrix'!J$6))</f>
        <v>0</v>
      </c>
      <c r="H35">
        <f>IF(OR(People!$A$33="",'Training Matrix'!K$6=""),0,COUNTIFS(Plan_Role,People!$D$33,Plan_Course,'Training Matrix'!K$6)+COUNTIFS(Plan_Role,"All employees",Plan_Course,'Training Matrix'!K$6))</f>
        <v>0</v>
      </c>
      <c r="I35">
        <f>IF(OR(People!$A$33="",'Training Matrix'!L$6=""),0,COUNTIFS(Plan_Role,People!$D$33,Plan_Course,'Training Matrix'!L$6)+COUNTIFS(Plan_Role,"All employees",Plan_Course,'Training Matrix'!L$6))</f>
        <v>0</v>
      </c>
      <c r="J35">
        <f>IF(OR(People!$A$33="",'Training Matrix'!M$6=""),0,COUNTIFS(Plan_Role,People!$D$33,Plan_Course,'Training Matrix'!M$6)+COUNTIFS(Plan_Role,"All employees",Plan_Course,'Training Matrix'!M$6))</f>
        <v>0</v>
      </c>
      <c r="K35">
        <f>IF(OR(People!$A$33="",'Training Matrix'!N$6=""),0,COUNTIFS(Plan_Role,People!$D$33,Plan_Course,'Training Matrix'!N$6)+COUNTIFS(Plan_Role,"All employees",Plan_Course,'Training Matrix'!N$6))</f>
        <v>0</v>
      </c>
      <c r="L35">
        <f>IF(OR(People!$A$33="",'Training Matrix'!O$6=""),0,COUNTIFS(Plan_Role,People!$D$33,Plan_Course,'Training Matrix'!O$6)+COUNTIFS(Plan_Role,"All employees",Plan_Course,'Training Matrix'!O$6))</f>
        <v>0</v>
      </c>
      <c r="M35">
        <f>IF(OR(People!$A$33="",'Training Matrix'!P$6=""),0,COUNTIFS(Plan_Role,People!$D$33,Plan_Course,'Training Matrix'!P$6)+COUNTIFS(Plan_Role,"All employees",Plan_Course,'Training Matrix'!P$6))</f>
        <v>0</v>
      </c>
      <c r="N35">
        <f>IF(OR(People!$A$33="",'Training Matrix'!Q$6=""),0,COUNTIFS(Plan_Role,People!$D$33,Plan_Course,'Training Matrix'!Q$6)+COUNTIFS(Plan_Role,"All employees",Plan_Course,'Training Matrix'!Q$6))</f>
        <v>0</v>
      </c>
      <c r="O35">
        <f>IF(OR(People!$A$33="",'Training Matrix'!R$6=""),0,COUNTIFS(Plan_Role,People!$D$33,Plan_Course,'Training Matrix'!R$6)+COUNTIFS(Plan_Role,"All employees",Plan_Course,'Training Matrix'!R$6))</f>
        <v>0</v>
      </c>
      <c r="P35">
        <f>IF(OR(People!$A$33="",'Training Matrix'!S$6=""),0,COUNTIFS(Plan_Role,People!$D$33,Plan_Course,'Training Matrix'!S$6)+COUNTIFS(Plan_Role,"All employees",Plan_Course,'Training Matrix'!S$6))</f>
        <v>0</v>
      </c>
      <c r="Q35">
        <f>IF(OR(People!$A$33="",'Training Matrix'!T$6=""),0,COUNTIFS(Plan_Role,People!$D$33,Plan_Course,'Training Matrix'!T$6)+COUNTIFS(Plan_Role,"All employees",Plan_Course,'Training Matrix'!T$6))</f>
        <v>0</v>
      </c>
      <c r="R35">
        <f>IF(OR(People!$A$33="",'Training Matrix'!U$6=""),0,COUNTIFS(Plan_Role,People!$D$33,Plan_Course,'Training Matrix'!U$6)+COUNTIFS(Plan_Role,"All employees",Plan_Course,'Training Matrix'!U$6))</f>
        <v>0</v>
      </c>
      <c r="S35">
        <f>IF(OR(People!$A$33="",'Training Matrix'!V$6=""),0,COUNTIFS(Plan_Role,People!$D$33,Plan_Course,'Training Matrix'!V$6)+COUNTIFS(Plan_Role,"All employees",Plan_Course,'Training Matrix'!V$6))</f>
        <v>0</v>
      </c>
      <c r="T35">
        <f>IF(OR(People!$A$33="",'Training Matrix'!W$6=""),0,COUNTIFS(Plan_Role,People!$D$33,Plan_Course,'Training Matrix'!W$6)+COUNTIFS(Plan_Role,"All employees",Plan_Course,'Training Matrix'!W$6))</f>
        <v>0</v>
      </c>
      <c r="U35">
        <f>IF(OR(People!$A$33="",'Training Matrix'!X$6=""),0,COUNTIFS(Plan_Role,People!$D$33,Plan_Course,'Training Matrix'!X$6)+COUNTIFS(Plan_Role,"All employees",Plan_Course,'Training Matrix'!X$6))</f>
        <v>0</v>
      </c>
      <c r="V35">
        <f>IF(OR(People!$A$33="",'Training Matrix'!Y$6=""),0,COUNTIFS(Plan_Role,People!$D$33,Plan_Course,'Training Matrix'!Y$6)+COUNTIFS(Plan_Role,"All employees",Plan_Course,'Training Matrix'!Y$6))</f>
        <v>0</v>
      </c>
      <c r="W35">
        <f>IF(OR(People!$A$33="",'Training Matrix'!Z$6=""),0,COUNTIFS(Plan_Role,People!$D$33,Plan_Course,'Training Matrix'!Z$6)+COUNTIFS(Plan_Role,"All employees",Plan_Course,'Training Matrix'!Z$6))</f>
        <v>0</v>
      </c>
      <c r="X35">
        <f>IF(OR(People!$A$33="",'Training Matrix'!AA$6=""),0,COUNTIFS(Plan_Role,People!$D$33,Plan_Course,'Training Matrix'!AA$6)+COUNTIFS(Plan_Role,"All employees",Plan_Course,'Training Matrix'!AA$6))</f>
        <v>0</v>
      </c>
      <c r="AA35">
        <f>IF(E35=0,0,COUNTIFS(Rec_Emp,People!$A$33,Rec_Course,'Training Matrix'!H$6,Rec_Done,1))</f>
        <v>0</v>
      </c>
      <c r="AB35">
        <f>IF(F35=0,0,COUNTIFS(Rec_Emp,People!$A$33,Rec_Course,'Training Matrix'!I$6,Rec_Done,1))</f>
        <v>0</v>
      </c>
      <c r="AC35">
        <f>IF(G35=0,0,COUNTIFS(Rec_Emp,People!$A$33,Rec_Course,'Training Matrix'!J$6,Rec_Done,1))</f>
        <v>0</v>
      </c>
      <c r="AD35">
        <f>IF(H35=0,0,COUNTIFS(Rec_Emp,People!$A$33,Rec_Course,'Training Matrix'!K$6,Rec_Done,1))</f>
        <v>0</v>
      </c>
      <c r="AE35">
        <f>IF(I35=0,0,COUNTIFS(Rec_Emp,People!$A$33,Rec_Course,'Training Matrix'!L$6,Rec_Done,1))</f>
        <v>0</v>
      </c>
      <c r="AF35">
        <f>IF(J35=0,0,COUNTIFS(Rec_Emp,People!$A$33,Rec_Course,'Training Matrix'!M$6,Rec_Done,1))</f>
        <v>0</v>
      </c>
      <c r="AG35">
        <f>IF(K35=0,0,COUNTIFS(Rec_Emp,People!$A$33,Rec_Course,'Training Matrix'!N$6,Rec_Done,1))</f>
        <v>0</v>
      </c>
      <c r="AH35">
        <f>IF(L35=0,0,COUNTIFS(Rec_Emp,People!$A$33,Rec_Course,'Training Matrix'!O$6,Rec_Done,1))</f>
        <v>0</v>
      </c>
      <c r="AI35">
        <f>IF(M35=0,0,COUNTIFS(Rec_Emp,People!$A$33,Rec_Course,'Training Matrix'!P$6,Rec_Done,1))</f>
        <v>0</v>
      </c>
      <c r="AJ35">
        <f>IF(N35=0,0,COUNTIFS(Rec_Emp,People!$A$33,Rec_Course,'Training Matrix'!Q$6,Rec_Done,1))</f>
        <v>0</v>
      </c>
      <c r="AK35">
        <f>IF(O35=0,0,COUNTIFS(Rec_Emp,People!$A$33,Rec_Course,'Training Matrix'!R$6,Rec_Done,1))</f>
        <v>0</v>
      </c>
      <c r="AL35">
        <f>IF(P35=0,0,COUNTIFS(Rec_Emp,People!$A$33,Rec_Course,'Training Matrix'!S$6,Rec_Done,1))</f>
        <v>0</v>
      </c>
      <c r="AM35">
        <f>IF(Q35=0,0,COUNTIFS(Rec_Emp,People!$A$33,Rec_Course,'Training Matrix'!T$6,Rec_Done,1))</f>
        <v>0</v>
      </c>
      <c r="AN35">
        <f>IF(R35=0,0,COUNTIFS(Rec_Emp,People!$A$33,Rec_Course,'Training Matrix'!U$6,Rec_Done,1))</f>
        <v>0</v>
      </c>
      <c r="AO35">
        <f>IF(S35=0,0,COUNTIFS(Rec_Emp,People!$A$33,Rec_Course,'Training Matrix'!V$6,Rec_Done,1))</f>
        <v>0</v>
      </c>
      <c r="AP35">
        <f>IF(T35=0,0,COUNTIFS(Rec_Emp,People!$A$33,Rec_Course,'Training Matrix'!W$6,Rec_Done,1))</f>
        <v>0</v>
      </c>
      <c r="AQ35">
        <f>IF(U35=0,0,COUNTIFS(Rec_Emp,People!$A$33,Rec_Course,'Training Matrix'!X$6,Rec_Done,1))</f>
        <v>0</v>
      </c>
      <c r="AR35">
        <f>IF(V35=0,0,COUNTIFS(Rec_Emp,People!$A$33,Rec_Course,'Training Matrix'!Y$6,Rec_Done,1))</f>
        <v>0</v>
      </c>
      <c r="AS35">
        <f>IF(W35=0,0,COUNTIFS(Rec_Emp,People!$A$33,Rec_Course,'Training Matrix'!Z$6,Rec_Done,1))</f>
        <v>0</v>
      </c>
      <c r="AT35">
        <f>IF(X35=0,0,COUNTIFS(Rec_Emp,People!$A$33,Rec_Course,'Training Matrix'!AA$6,Rec_Done,1))</f>
        <v>0</v>
      </c>
      <c r="AW35">
        <f ca="1">IF(AA35=0,0,COUNTIFS(Rec_Emp,People!$A$33,Rec_Course,'Training Matrix'!H$6,Rec_Done,1,Rec_Exp,"&gt;="&amp;TODAY()))</f>
        <v>0</v>
      </c>
      <c r="AX35">
        <f ca="1">IF(AB35=0,0,COUNTIFS(Rec_Emp,People!$A$33,Rec_Course,'Training Matrix'!I$6,Rec_Done,1,Rec_Exp,"&gt;="&amp;TODAY()))</f>
        <v>0</v>
      </c>
      <c r="AY35">
        <f ca="1">IF(AC35=0,0,COUNTIFS(Rec_Emp,People!$A$33,Rec_Course,'Training Matrix'!J$6,Rec_Done,1,Rec_Exp,"&gt;="&amp;TODAY()))</f>
        <v>0</v>
      </c>
      <c r="AZ35">
        <f ca="1">IF(AD35=0,0,COUNTIFS(Rec_Emp,People!$A$33,Rec_Course,'Training Matrix'!K$6,Rec_Done,1,Rec_Exp,"&gt;="&amp;TODAY()))</f>
        <v>0</v>
      </c>
      <c r="BA35">
        <f ca="1">IF(AE35=0,0,COUNTIFS(Rec_Emp,People!$A$33,Rec_Course,'Training Matrix'!L$6,Rec_Done,1,Rec_Exp,"&gt;="&amp;TODAY()))</f>
        <v>0</v>
      </c>
      <c r="BB35">
        <f ca="1">IF(AF35=0,0,COUNTIFS(Rec_Emp,People!$A$33,Rec_Course,'Training Matrix'!M$6,Rec_Done,1,Rec_Exp,"&gt;="&amp;TODAY()))</f>
        <v>0</v>
      </c>
      <c r="BC35">
        <f ca="1">IF(AG35=0,0,COUNTIFS(Rec_Emp,People!$A$33,Rec_Course,'Training Matrix'!N$6,Rec_Done,1,Rec_Exp,"&gt;="&amp;TODAY()))</f>
        <v>0</v>
      </c>
      <c r="BD35">
        <f ca="1">IF(AH35=0,0,COUNTIFS(Rec_Emp,People!$A$33,Rec_Course,'Training Matrix'!O$6,Rec_Done,1,Rec_Exp,"&gt;="&amp;TODAY()))</f>
        <v>0</v>
      </c>
      <c r="BE35">
        <f ca="1">IF(AI35=0,0,COUNTIFS(Rec_Emp,People!$A$33,Rec_Course,'Training Matrix'!P$6,Rec_Done,1,Rec_Exp,"&gt;="&amp;TODAY()))</f>
        <v>0</v>
      </c>
      <c r="BF35">
        <f ca="1">IF(AJ35=0,0,COUNTIFS(Rec_Emp,People!$A$33,Rec_Course,'Training Matrix'!Q$6,Rec_Done,1,Rec_Exp,"&gt;="&amp;TODAY()))</f>
        <v>0</v>
      </c>
      <c r="BG35">
        <f ca="1">IF(AK35=0,0,COUNTIFS(Rec_Emp,People!$A$33,Rec_Course,'Training Matrix'!R$6,Rec_Done,1,Rec_Exp,"&gt;="&amp;TODAY()))</f>
        <v>0</v>
      </c>
      <c r="BH35">
        <f ca="1">IF(AL35=0,0,COUNTIFS(Rec_Emp,People!$A$33,Rec_Course,'Training Matrix'!S$6,Rec_Done,1,Rec_Exp,"&gt;="&amp;TODAY()))</f>
        <v>0</v>
      </c>
      <c r="BI35">
        <f ca="1">IF(AM35=0,0,COUNTIFS(Rec_Emp,People!$A$33,Rec_Course,'Training Matrix'!T$6,Rec_Done,1,Rec_Exp,"&gt;="&amp;TODAY()))</f>
        <v>0</v>
      </c>
      <c r="BJ35">
        <f ca="1">IF(AN35=0,0,COUNTIFS(Rec_Emp,People!$A$33,Rec_Course,'Training Matrix'!U$6,Rec_Done,1,Rec_Exp,"&gt;="&amp;TODAY()))</f>
        <v>0</v>
      </c>
      <c r="BK35">
        <f ca="1">IF(AO35=0,0,COUNTIFS(Rec_Emp,People!$A$33,Rec_Course,'Training Matrix'!V$6,Rec_Done,1,Rec_Exp,"&gt;="&amp;TODAY()))</f>
        <v>0</v>
      </c>
      <c r="BL35">
        <f ca="1">IF(AP35=0,0,COUNTIFS(Rec_Emp,People!$A$33,Rec_Course,'Training Matrix'!W$6,Rec_Done,1,Rec_Exp,"&gt;="&amp;TODAY()))</f>
        <v>0</v>
      </c>
      <c r="BM35">
        <f ca="1">IF(AQ35=0,0,COUNTIFS(Rec_Emp,People!$A$33,Rec_Course,'Training Matrix'!X$6,Rec_Done,1,Rec_Exp,"&gt;="&amp;TODAY()))</f>
        <v>0</v>
      </c>
      <c r="BN35">
        <f ca="1">IF(AR35=0,0,COUNTIFS(Rec_Emp,People!$A$33,Rec_Course,'Training Matrix'!Y$6,Rec_Done,1,Rec_Exp,"&gt;="&amp;TODAY()))</f>
        <v>0</v>
      </c>
      <c r="BO35">
        <f ca="1">IF(AS35=0,0,COUNTIFS(Rec_Emp,People!$A$33,Rec_Course,'Training Matrix'!Z$6,Rec_Done,1,Rec_Exp,"&gt;="&amp;TODAY()))</f>
        <v>0</v>
      </c>
      <c r="BP35">
        <f ca="1">IF(AT35=0,0,COUNTIFS(Rec_Emp,People!$A$33,Rec_Course,'Training Matrix'!AA$6,Rec_Done,1,Rec_Exp,"&gt;="&amp;TODAY()))</f>
        <v>0</v>
      </c>
      <c r="BS35">
        <f ca="1">IF(AW35=0,0,COUNTIFS(Rec_Emp,People!$A$33,Rec_Course,'Training Matrix'!H$6,Rec_Done,1,Rec_Exp,"&gt;"&amp;(TODAY()+WarnDays)))</f>
        <v>0</v>
      </c>
      <c r="BT35">
        <f ca="1">IF(AX35=0,0,COUNTIFS(Rec_Emp,People!$A$33,Rec_Course,'Training Matrix'!I$6,Rec_Done,1,Rec_Exp,"&gt;"&amp;(TODAY()+WarnDays)))</f>
        <v>0</v>
      </c>
      <c r="BU35">
        <f ca="1">IF(AY35=0,0,COUNTIFS(Rec_Emp,People!$A$33,Rec_Course,'Training Matrix'!J$6,Rec_Done,1,Rec_Exp,"&gt;"&amp;(TODAY()+WarnDays)))</f>
        <v>0</v>
      </c>
      <c r="BV35">
        <f ca="1">IF(AZ35=0,0,COUNTIFS(Rec_Emp,People!$A$33,Rec_Course,'Training Matrix'!K$6,Rec_Done,1,Rec_Exp,"&gt;"&amp;(TODAY()+WarnDays)))</f>
        <v>0</v>
      </c>
      <c r="BW35">
        <f ca="1">IF(BA35=0,0,COUNTIFS(Rec_Emp,People!$A$33,Rec_Course,'Training Matrix'!L$6,Rec_Done,1,Rec_Exp,"&gt;"&amp;(TODAY()+WarnDays)))</f>
        <v>0</v>
      </c>
      <c r="BX35">
        <f ca="1">IF(BB35=0,0,COUNTIFS(Rec_Emp,People!$A$33,Rec_Course,'Training Matrix'!M$6,Rec_Done,1,Rec_Exp,"&gt;"&amp;(TODAY()+WarnDays)))</f>
        <v>0</v>
      </c>
      <c r="BY35">
        <f ca="1">IF(BC35=0,0,COUNTIFS(Rec_Emp,People!$A$33,Rec_Course,'Training Matrix'!N$6,Rec_Done,1,Rec_Exp,"&gt;"&amp;(TODAY()+WarnDays)))</f>
        <v>0</v>
      </c>
      <c r="BZ35">
        <f ca="1">IF(BD35=0,0,COUNTIFS(Rec_Emp,People!$A$33,Rec_Course,'Training Matrix'!O$6,Rec_Done,1,Rec_Exp,"&gt;"&amp;(TODAY()+WarnDays)))</f>
        <v>0</v>
      </c>
      <c r="CA35">
        <f ca="1">IF(BE35=0,0,COUNTIFS(Rec_Emp,People!$A$33,Rec_Course,'Training Matrix'!P$6,Rec_Done,1,Rec_Exp,"&gt;"&amp;(TODAY()+WarnDays)))</f>
        <v>0</v>
      </c>
      <c r="CB35">
        <f ca="1">IF(BF35=0,0,COUNTIFS(Rec_Emp,People!$A$33,Rec_Course,'Training Matrix'!Q$6,Rec_Done,1,Rec_Exp,"&gt;"&amp;(TODAY()+WarnDays)))</f>
        <v>0</v>
      </c>
      <c r="CC35">
        <f ca="1">IF(BG35=0,0,COUNTIFS(Rec_Emp,People!$A$33,Rec_Course,'Training Matrix'!R$6,Rec_Done,1,Rec_Exp,"&gt;"&amp;(TODAY()+WarnDays)))</f>
        <v>0</v>
      </c>
      <c r="CD35">
        <f ca="1">IF(BH35=0,0,COUNTIFS(Rec_Emp,People!$A$33,Rec_Course,'Training Matrix'!S$6,Rec_Done,1,Rec_Exp,"&gt;"&amp;(TODAY()+WarnDays)))</f>
        <v>0</v>
      </c>
      <c r="CE35">
        <f ca="1">IF(BI35=0,0,COUNTIFS(Rec_Emp,People!$A$33,Rec_Course,'Training Matrix'!T$6,Rec_Done,1,Rec_Exp,"&gt;"&amp;(TODAY()+WarnDays)))</f>
        <v>0</v>
      </c>
      <c r="CF35">
        <f ca="1">IF(BJ35=0,0,COUNTIFS(Rec_Emp,People!$A$33,Rec_Course,'Training Matrix'!U$6,Rec_Done,1,Rec_Exp,"&gt;"&amp;(TODAY()+WarnDays)))</f>
        <v>0</v>
      </c>
      <c r="CG35">
        <f ca="1">IF(BK35=0,0,COUNTIFS(Rec_Emp,People!$A$33,Rec_Course,'Training Matrix'!V$6,Rec_Done,1,Rec_Exp,"&gt;"&amp;(TODAY()+WarnDays)))</f>
        <v>0</v>
      </c>
      <c r="CH35">
        <f ca="1">IF(BL35=0,0,COUNTIFS(Rec_Emp,People!$A$33,Rec_Course,'Training Matrix'!W$6,Rec_Done,1,Rec_Exp,"&gt;"&amp;(TODAY()+WarnDays)))</f>
        <v>0</v>
      </c>
      <c r="CI35">
        <f ca="1">IF(BM35=0,0,COUNTIFS(Rec_Emp,People!$A$33,Rec_Course,'Training Matrix'!X$6,Rec_Done,1,Rec_Exp,"&gt;"&amp;(TODAY()+WarnDays)))</f>
        <v>0</v>
      </c>
      <c r="CJ35">
        <f ca="1">IF(BN35=0,0,COUNTIFS(Rec_Emp,People!$A$33,Rec_Course,'Training Matrix'!Y$6,Rec_Done,1,Rec_Exp,"&gt;"&amp;(TODAY()+WarnDays)))</f>
        <v>0</v>
      </c>
      <c r="CK35">
        <f ca="1">IF(BO35=0,0,COUNTIFS(Rec_Emp,People!$A$33,Rec_Course,'Training Matrix'!Z$6,Rec_Done,1,Rec_Exp,"&gt;"&amp;(TODAY()+WarnDays)))</f>
        <v>0</v>
      </c>
      <c r="CL35">
        <f ca="1">IF(BP35=0,0,COUNTIFS(Rec_Emp,People!$A$33,Rec_Course,'Training Matrix'!AA$6,Rec_Done,1,Rec_Exp,"&gt;"&amp;(TODAY()+WarnDays)))</f>
        <v>0</v>
      </c>
      <c r="CO35">
        <f>IF(OR(E35=0,AA35&gt;0),0,COUNTIFS(Rec_Emp,People!$A$33,Rec_Course,'Training Matrix'!H$6,Rec_Result,"Fail"))</f>
        <v>0</v>
      </c>
      <c r="CP35">
        <f>IF(OR(F35=0,AB35&gt;0),0,COUNTIFS(Rec_Emp,People!$A$33,Rec_Course,'Training Matrix'!I$6,Rec_Result,"Fail"))</f>
        <v>0</v>
      </c>
      <c r="CQ35">
        <f>IF(OR(G35=0,AC35&gt;0),0,COUNTIFS(Rec_Emp,People!$A$33,Rec_Course,'Training Matrix'!J$6,Rec_Result,"Fail"))</f>
        <v>0</v>
      </c>
      <c r="CR35">
        <f>IF(OR(H35=0,AD35&gt;0),0,COUNTIFS(Rec_Emp,People!$A$33,Rec_Course,'Training Matrix'!K$6,Rec_Result,"Fail"))</f>
        <v>0</v>
      </c>
      <c r="CS35">
        <f>IF(OR(I35=0,AE35&gt;0),0,COUNTIFS(Rec_Emp,People!$A$33,Rec_Course,'Training Matrix'!L$6,Rec_Result,"Fail"))</f>
        <v>0</v>
      </c>
      <c r="CT35">
        <f>IF(OR(J35=0,AF35&gt;0),0,COUNTIFS(Rec_Emp,People!$A$33,Rec_Course,'Training Matrix'!M$6,Rec_Result,"Fail"))</f>
        <v>0</v>
      </c>
      <c r="CU35">
        <f>IF(OR(K35=0,AG35&gt;0),0,COUNTIFS(Rec_Emp,People!$A$33,Rec_Course,'Training Matrix'!N$6,Rec_Result,"Fail"))</f>
        <v>0</v>
      </c>
      <c r="CV35">
        <f>IF(OR(L35=0,AH35&gt;0),0,COUNTIFS(Rec_Emp,People!$A$33,Rec_Course,'Training Matrix'!O$6,Rec_Result,"Fail"))</f>
        <v>0</v>
      </c>
      <c r="CW35">
        <f>IF(OR(M35=0,AI35&gt;0),0,COUNTIFS(Rec_Emp,People!$A$33,Rec_Course,'Training Matrix'!P$6,Rec_Result,"Fail"))</f>
        <v>0</v>
      </c>
      <c r="CX35">
        <f>IF(OR(N35=0,AJ35&gt;0),0,COUNTIFS(Rec_Emp,People!$A$33,Rec_Course,'Training Matrix'!Q$6,Rec_Result,"Fail"))</f>
        <v>0</v>
      </c>
      <c r="CY35">
        <f>IF(OR(O35=0,AK35&gt;0),0,COUNTIFS(Rec_Emp,People!$A$33,Rec_Course,'Training Matrix'!R$6,Rec_Result,"Fail"))</f>
        <v>0</v>
      </c>
      <c r="CZ35">
        <f>IF(OR(P35=0,AL35&gt;0),0,COUNTIFS(Rec_Emp,People!$A$33,Rec_Course,'Training Matrix'!S$6,Rec_Result,"Fail"))</f>
        <v>0</v>
      </c>
      <c r="DA35">
        <f>IF(OR(Q35=0,AM35&gt;0),0,COUNTIFS(Rec_Emp,People!$A$33,Rec_Course,'Training Matrix'!T$6,Rec_Result,"Fail"))</f>
        <v>0</v>
      </c>
      <c r="DB35">
        <f>IF(OR(R35=0,AN35&gt;0),0,COUNTIFS(Rec_Emp,People!$A$33,Rec_Course,'Training Matrix'!U$6,Rec_Result,"Fail"))</f>
        <v>0</v>
      </c>
      <c r="DC35">
        <f>IF(OR(S35=0,AO35&gt;0),0,COUNTIFS(Rec_Emp,People!$A$33,Rec_Course,'Training Matrix'!V$6,Rec_Result,"Fail"))</f>
        <v>0</v>
      </c>
      <c r="DD35">
        <f>IF(OR(T35=0,AP35&gt;0),0,COUNTIFS(Rec_Emp,People!$A$33,Rec_Course,'Training Matrix'!W$6,Rec_Result,"Fail"))</f>
        <v>0</v>
      </c>
      <c r="DE35">
        <f>IF(OR(U35=0,AQ35&gt;0),0,COUNTIFS(Rec_Emp,People!$A$33,Rec_Course,'Training Matrix'!X$6,Rec_Result,"Fail"))</f>
        <v>0</v>
      </c>
      <c r="DF35">
        <f>IF(OR(V35=0,AR35&gt;0),0,COUNTIFS(Rec_Emp,People!$A$33,Rec_Course,'Training Matrix'!Y$6,Rec_Result,"Fail"))</f>
        <v>0</v>
      </c>
      <c r="DG35">
        <f>IF(OR(W35=0,AS35&gt;0),0,COUNTIFS(Rec_Emp,People!$A$33,Rec_Course,'Training Matrix'!Z$6,Rec_Result,"Fail"))</f>
        <v>0</v>
      </c>
      <c r="DH35">
        <f>IF(OR(X35=0,AT35&gt;0),0,COUNTIFS(Rec_Emp,People!$A$33,Rec_Course,'Training Matrix'!AA$6,Rec_Result,"Fail"))</f>
        <v>0</v>
      </c>
      <c r="DK35">
        <f>IF(OR(E35=0,AA35&gt;0),0,IFERROR(AVERAGEIFS(Plan_End,Plan_Role,People!$D$33,Plan_Course,'Training Matrix'!H$6,Plan_Sched,"Window"),IFERROR(AVERAGEIFS(Plan_End,Plan_Role,"All employees",Plan_Course,'Training Matrix'!H$6,Plan_Sched,"Window"),0)))</f>
        <v>0</v>
      </c>
      <c r="DL35">
        <f>IF(OR(F35=0,AB35&gt;0),0,IFERROR(AVERAGEIFS(Plan_End,Plan_Role,People!$D$33,Plan_Course,'Training Matrix'!I$6,Plan_Sched,"Window"),IFERROR(AVERAGEIFS(Plan_End,Plan_Role,"All employees",Plan_Course,'Training Matrix'!I$6,Plan_Sched,"Window"),0)))</f>
        <v>0</v>
      </c>
      <c r="DM35">
        <f>IF(OR(G35=0,AC35&gt;0),0,IFERROR(AVERAGEIFS(Plan_End,Plan_Role,People!$D$33,Plan_Course,'Training Matrix'!J$6,Plan_Sched,"Window"),IFERROR(AVERAGEIFS(Plan_End,Plan_Role,"All employees",Plan_Course,'Training Matrix'!J$6,Plan_Sched,"Window"),0)))</f>
        <v>0</v>
      </c>
      <c r="DN35">
        <f>IF(OR(H35=0,AD35&gt;0),0,IFERROR(AVERAGEIFS(Plan_End,Plan_Role,People!$D$33,Plan_Course,'Training Matrix'!K$6,Plan_Sched,"Window"),IFERROR(AVERAGEIFS(Plan_End,Plan_Role,"All employees",Plan_Course,'Training Matrix'!K$6,Plan_Sched,"Window"),0)))</f>
        <v>0</v>
      </c>
      <c r="DO35">
        <f>IF(OR(I35=0,AE35&gt;0),0,IFERROR(AVERAGEIFS(Plan_End,Plan_Role,People!$D$33,Plan_Course,'Training Matrix'!L$6,Plan_Sched,"Window"),IFERROR(AVERAGEIFS(Plan_End,Plan_Role,"All employees",Plan_Course,'Training Matrix'!L$6,Plan_Sched,"Window"),0)))</f>
        <v>0</v>
      </c>
      <c r="DP35">
        <f>IF(OR(J35=0,AF35&gt;0),0,IFERROR(AVERAGEIFS(Plan_End,Plan_Role,People!$D$33,Plan_Course,'Training Matrix'!M$6,Plan_Sched,"Window"),IFERROR(AVERAGEIFS(Plan_End,Plan_Role,"All employees",Plan_Course,'Training Matrix'!M$6,Plan_Sched,"Window"),0)))</f>
        <v>0</v>
      </c>
      <c r="DQ35">
        <f>IF(OR(K35=0,AG35&gt;0),0,IFERROR(AVERAGEIFS(Plan_End,Plan_Role,People!$D$33,Plan_Course,'Training Matrix'!N$6,Plan_Sched,"Window"),IFERROR(AVERAGEIFS(Plan_End,Plan_Role,"All employees",Plan_Course,'Training Matrix'!N$6,Plan_Sched,"Window"),0)))</f>
        <v>0</v>
      </c>
      <c r="DR35">
        <f>IF(OR(L35=0,AH35&gt;0),0,IFERROR(AVERAGEIFS(Plan_End,Plan_Role,People!$D$33,Plan_Course,'Training Matrix'!O$6,Plan_Sched,"Window"),IFERROR(AVERAGEIFS(Plan_End,Plan_Role,"All employees",Plan_Course,'Training Matrix'!O$6,Plan_Sched,"Window"),0)))</f>
        <v>0</v>
      </c>
      <c r="DS35">
        <f>IF(OR(M35=0,AI35&gt;0),0,IFERROR(AVERAGEIFS(Plan_End,Plan_Role,People!$D$33,Plan_Course,'Training Matrix'!P$6,Plan_Sched,"Window"),IFERROR(AVERAGEIFS(Plan_End,Plan_Role,"All employees",Plan_Course,'Training Matrix'!P$6,Plan_Sched,"Window"),0)))</f>
        <v>0</v>
      </c>
      <c r="DT35">
        <f>IF(OR(N35=0,AJ35&gt;0),0,IFERROR(AVERAGEIFS(Plan_End,Plan_Role,People!$D$33,Plan_Course,'Training Matrix'!Q$6,Plan_Sched,"Window"),IFERROR(AVERAGEIFS(Plan_End,Plan_Role,"All employees",Plan_Course,'Training Matrix'!Q$6,Plan_Sched,"Window"),0)))</f>
        <v>0</v>
      </c>
      <c r="DU35">
        <f>IF(OR(O35=0,AK35&gt;0),0,IFERROR(AVERAGEIFS(Plan_End,Plan_Role,People!$D$33,Plan_Course,'Training Matrix'!R$6,Plan_Sched,"Window"),IFERROR(AVERAGEIFS(Plan_End,Plan_Role,"All employees",Plan_Course,'Training Matrix'!R$6,Plan_Sched,"Window"),0)))</f>
        <v>0</v>
      </c>
      <c r="DV35">
        <f>IF(OR(P35=0,AL35&gt;0),0,IFERROR(AVERAGEIFS(Plan_End,Plan_Role,People!$D$33,Plan_Course,'Training Matrix'!S$6,Plan_Sched,"Window"),IFERROR(AVERAGEIFS(Plan_End,Plan_Role,"All employees",Plan_Course,'Training Matrix'!S$6,Plan_Sched,"Window"),0)))</f>
        <v>0</v>
      </c>
      <c r="DW35">
        <f>IF(OR(Q35=0,AM35&gt;0),0,IFERROR(AVERAGEIFS(Plan_End,Plan_Role,People!$D$33,Plan_Course,'Training Matrix'!T$6,Plan_Sched,"Window"),IFERROR(AVERAGEIFS(Plan_End,Plan_Role,"All employees",Plan_Course,'Training Matrix'!T$6,Plan_Sched,"Window"),0)))</f>
        <v>0</v>
      </c>
      <c r="DX35">
        <f>IF(OR(R35=0,AN35&gt;0),0,IFERROR(AVERAGEIFS(Plan_End,Plan_Role,People!$D$33,Plan_Course,'Training Matrix'!U$6,Plan_Sched,"Window"),IFERROR(AVERAGEIFS(Plan_End,Plan_Role,"All employees",Plan_Course,'Training Matrix'!U$6,Plan_Sched,"Window"),0)))</f>
        <v>0</v>
      </c>
      <c r="DY35">
        <f>IF(OR(S35=0,AO35&gt;0),0,IFERROR(AVERAGEIFS(Plan_End,Plan_Role,People!$D$33,Plan_Course,'Training Matrix'!V$6,Plan_Sched,"Window"),IFERROR(AVERAGEIFS(Plan_End,Plan_Role,"All employees",Plan_Course,'Training Matrix'!V$6,Plan_Sched,"Window"),0)))</f>
        <v>0</v>
      </c>
      <c r="DZ35">
        <f>IF(OR(T35=0,AP35&gt;0),0,IFERROR(AVERAGEIFS(Plan_End,Plan_Role,People!$D$33,Plan_Course,'Training Matrix'!W$6,Plan_Sched,"Window"),IFERROR(AVERAGEIFS(Plan_End,Plan_Role,"All employees",Plan_Course,'Training Matrix'!W$6,Plan_Sched,"Window"),0)))</f>
        <v>0</v>
      </c>
      <c r="EA35">
        <f>IF(OR(U35=0,AQ35&gt;0),0,IFERROR(AVERAGEIFS(Plan_End,Plan_Role,People!$D$33,Plan_Course,'Training Matrix'!X$6,Plan_Sched,"Window"),IFERROR(AVERAGEIFS(Plan_End,Plan_Role,"All employees",Plan_Course,'Training Matrix'!X$6,Plan_Sched,"Window"),0)))</f>
        <v>0</v>
      </c>
      <c r="EB35">
        <f>IF(OR(V35=0,AR35&gt;0),0,IFERROR(AVERAGEIFS(Plan_End,Plan_Role,People!$D$33,Plan_Course,'Training Matrix'!Y$6,Plan_Sched,"Window"),IFERROR(AVERAGEIFS(Plan_End,Plan_Role,"All employees",Plan_Course,'Training Matrix'!Y$6,Plan_Sched,"Window"),0)))</f>
        <v>0</v>
      </c>
      <c r="EC35">
        <f>IF(OR(W35=0,AS35&gt;0),0,IFERROR(AVERAGEIFS(Plan_End,Plan_Role,People!$D$33,Plan_Course,'Training Matrix'!Z$6,Plan_Sched,"Window"),IFERROR(AVERAGEIFS(Plan_End,Plan_Role,"All employees",Plan_Course,'Training Matrix'!Z$6,Plan_Sched,"Window"),0)))</f>
        <v>0</v>
      </c>
      <c r="ED35">
        <f>IF(OR(X35=0,AT35&gt;0),0,IFERROR(AVERAGEIFS(Plan_End,Plan_Role,People!$D$33,Plan_Course,'Training Matrix'!AA$6,Plan_Sched,"Window"),IFERROR(AVERAGEIFS(Plan_End,Plan_Role,"All employees",Plan_Course,'Training Matrix'!AA$6,Plan_Sched,"Window"),0)))</f>
        <v>0</v>
      </c>
      <c r="EG35">
        <f>IF(OR(E35=0,AA35&gt;0),0,IFERROR(AVERAGEIFS(Plan_Days,Plan_Role,People!$D$33,Plan_Course,'Training Matrix'!H$6,Plan_Sched,"Within days of hire"),IFERROR(AVERAGEIFS(Plan_Days,Plan_Role,"All employees",Plan_Course,'Training Matrix'!H$6,Plan_Sched,"Within days of hire"),0)))</f>
        <v>0</v>
      </c>
      <c r="EH35">
        <f>IF(OR(F35=0,AB35&gt;0),0,IFERROR(AVERAGEIFS(Plan_Days,Plan_Role,People!$D$33,Plan_Course,'Training Matrix'!I$6,Plan_Sched,"Within days of hire"),IFERROR(AVERAGEIFS(Plan_Days,Plan_Role,"All employees",Plan_Course,'Training Matrix'!I$6,Plan_Sched,"Within days of hire"),0)))</f>
        <v>0</v>
      </c>
      <c r="EI35">
        <f>IF(OR(G35=0,AC35&gt;0),0,IFERROR(AVERAGEIFS(Plan_Days,Plan_Role,People!$D$33,Plan_Course,'Training Matrix'!J$6,Plan_Sched,"Within days of hire"),IFERROR(AVERAGEIFS(Plan_Days,Plan_Role,"All employees",Plan_Course,'Training Matrix'!J$6,Plan_Sched,"Within days of hire"),0)))</f>
        <v>0</v>
      </c>
      <c r="EJ35">
        <f>IF(OR(H35=0,AD35&gt;0),0,IFERROR(AVERAGEIFS(Plan_Days,Plan_Role,People!$D$33,Plan_Course,'Training Matrix'!K$6,Plan_Sched,"Within days of hire"),IFERROR(AVERAGEIFS(Plan_Days,Plan_Role,"All employees",Plan_Course,'Training Matrix'!K$6,Plan_Sched,"Within days of hire"),0)))</f>
        <v>0</v>
      </c>
      <c r="EK35">
        <f>IF(OR(I35=0,AE35&gt;0),0,IFERROR(AVERAGEIFS(Plan_Days,Plan_Role,People!$D$33,Plan_Course,'Training Matrix'!L$6,Plan_Sched,"Within days of hire"),IFERROR(AVERAGEIFS(Plan_Days,Plan_Role,"All employees",Plan_Course,'Training Matrix'!L$6,Plan_Sched,"Within days of hire"),0)))</f>
        <v>0</v>
      </c>
      <c r="EL35">
        <f>IF(OR(J35=0,AF35&gt;0),0,IFERROR(AVERAGEIFS(Plan_Days,Plan_Role,People!$D$33,Plan_Course,'Training Matrix'!M$6,Plan_Sched,"Within days of hire"),IFERROR(AVERAGEIFS(Plan_Days,Plan_Role,"All employees",Plan_Course,'Training Matrix'!M$6,Plan_Sched,"Within days of hire"),0)))</f>
        <v>0</v>
      </c>
      <c r="EM35">
        <f>IF(OR(K35=0,AG35&gt;0),0,IFERROR(AVERAGEIFS(Plan_Days,Plan_Role,People!$D$33,Plan_Course,'Training Matrix'!N$6,Plan_Sched,"Within days of hire"),IFERROR(AVERAGEIFS(Plan_Days,Plan_Role,"All employees",Plan_Course,'Training Matrix'!N$6,Plan_Sched,"Within days of hire"),0)))</f>
        <v>0</v>
      </c>
      <c r="EN35">
        <f>IF(OR(L35=0,AH35&gt;0),0,IFERROR(AVERAGEIFS(Plan_Days,Plan_Role,People!$D$33,Plan_Course,'Training Matrix'!O$6,Plan_Sched,"Within days of hire"),IFERROR(AVERAGEIFS(Plan_Days,Plan_Role,"All employees",Plan_Course,'Training Matrix'!O$6,Plan_Sched,"Within days of hire"),0)))</f>
        <v>0</v>
      </c>
      <c r="EO35">
        <f>IF(OR(M35=0,AI35&gt;0),0,IFERROR(AVERAGEIFS(Plan_Days,Plan_Role,People!$D$33,Plan_Course,'Training Matrix'!P$6,Plan_Sched,"Within days of hire"),IFERROR(AVERAGEIFS(Plan_Days,Plan_Role,"All employees",Plan_Course,'Training Matrix'!P$6,Plan_Sched,"Within days of hire"),0)))</f>
        <v>0</v>
      </c>
      <c r="EP35">
        <f>IF(OR(N35=0,AJ35&gt;0),0,IFERROR(AVERAGEIFS(Plan_Days,Plan_Role,People!$D$33,Plan_Course,'Training Matrix'!Q$6,Plan_Sched,"Within days of hire"),IFERROR(AVERAGEIFS(Plan_Days,Plan_Role,"All employees",Plan_Course,'Training Matrix'!Q$6,Plan_Sched,"Within days of hire"),0)))</f>
        <v>0</v>
      </c>
      <c r="EQ35">
        <f>IF(OR(O35=0,AK35&gt;0),0,IFERROR(AVERAGEIFS(Plan_Days,Plan_Role,People!$D$33,Plan_Course,'Training Matrix'!R$6,Plan_Sched,"Within days of hire"),IFERROR(AVERAGEIFS(Plan_Days,Plan_Role,"All employees",Plan_Course,'Training Matrix'!R$6,Plan_Sched,"Within days of hire"),0)))</f>
        <v>0</v>
      </c>
      <c r="ER35">
        <f>IF(OR(P35=0,AL35&gt;0),0,IFERROR(AVERAGEIFS(Plan_Days,Plan_Role,People!$D$33,Plan_Course,'Training Matrix'!S$6,Plan_Sched,"Within days of hire"),IFERROR(AVERAGEIFS(Plan_Days,Plan_Role,"All employees",Plan_Course,'Training Matrix'!S$6,Plan_Sched,"Within days of hire"),0)))</f>
        <v>0</v>
      </c>
      <c r="ES35">
        <f>IF(OR(Q35=0,AM35&gt;0),0,IFERROR(AVERAGEIFS(Plan_Days,Plan_Role,People!$D$33,Plan_Course,'Training Matrix'!T$6,Plan_Sched,"Within days of hire"),IFERROR(AVERAGEIFS(Plan_Days,Plan_Role,"All employees",Plan_Course,'Training Matrix'!T$6,Plan_Sched,"Within days of hire"),0)))</f>
        <v>0</v>
      </c>
      <c r="ET35">
        <f>IF(OR(R35=0,AN35&gt;0),0,IFERROR(AVERAGEIFS(Plan_Days,Plan_Role,People!$D$33,Plan_Course,'Training Matrix'!U$6,Plan_Sched,"Within days of hire"),IFERROR(AVERAGEIFS(Plan_Days,Plan_Role,"All employees",Plan_Course,'Training Matrix'!U$6,Plan_Sched,"Within days of hire"),0)))</f>
        <v>0</v>
      </c>
      <c r="EU35">
        <f>IF(OR(S35=0,AO35&gt;0),0,IFERROR(AVERAGEIFS(Plan_Days,Plan_Role,People!$D$33,Plan_Course,'Training Matrix'!V$6,Plan_Sched,"Within days of hire"),IFERROR(AVERAGEIFS(Plan_Days,Plan_Role,"All employees",Plan_Course,'Training Matrix'!V$6,Plan_Sched,"Within days of hire"),0)))</f>
        <v>0</v>
      </c>
      <c r="EV35">
        <f>IF(OR(T35=0,AP35&gt;0),0,IFERROR(AVERAGEIFS(Plan_Days,Plan_Role,People!$D$33,Plan_Course,'Training Matrix'!W$6,Plan_Sched,"Within days of hire"),IFERROR(AVERAGEIFS(Plan_Days,Plan_Role,"All employees",Plan_Course,'Training Matrix'!W$6,Plan_Sched,"Within days of hire"),0)))</f>
        <v>0</v>
      </c>
      <c r="EW35">
        <f>IF(OR(U35=0,AQ35&gt;0),0,IFERROR(AVERAGEIFS(Plan_Days,Plan_Role,People!$D$33,Plan_Course,'Training Matrix'!X$6,Plan_Sched,"Within days of hire"),IFERROR(AVERAGEIFS(Plan_Days,Plan_Role,"All employees",Plan_Course,'Training Matrix'!X$6,Plan_Sched,"Within days of hire"),0)))</f>
        <v>0</v>
      </c>
      <c r="EX35">
        <f>IF(OR(V35=0,AR35&gt;0),0,IFERROR(AVERAGEIFS(Plan_Days,Plan_Role,People!$D$33,Plan_Course,'Training Matrix'!Y$6,Plan_Sched,"Within days of hire"),IFERROR(AVERAGEIFS(Plan_Days,Plan_Role,"All employees",Plan_Course,'Training Matrix'!Y$6,Plan_Sched,"Within days of hire"),0)))</f>
        <v>0</v>
      </c>
      <c r="EY35">
        <f>IF(OR(W35=0,AS35&gt;0),0,IFERROR(AVERAGEIFS(Plan_Days,Plan_Role,People!$D$33,Plan_Course,'Training Matrix'!Z$6,Plan_Sched,"Within days of hire"),IFERROR(AVERAGEIFS(Plan_Days,Plan_Role,"All employees",Plan_Course,'Training Matrix'!Z$6,Plan_Sched,"Within days of hire"),0)))</f>
        <v>0</v>
      </c>
      <c r="EZ35">
        <f>IF(OR(X35=0,AT35&gt;0),0,IFERROR(AVERAGEIFS(Plan_Days,Plan_Role,People!$D$33,Plan_Course,'Training Matrix'!AA$6,Plan_Sched,"Within days of hire"),IFERROR(AVERAGEIFS(Plan_Days,Plan_Role,"All employees",Plan_Course,'Training Matrix'!AA$6,Plan_Sched,"Within days of hire"),0)))</f>
        <v>0</v>
      </c>
      <c r="FC35">
        <f>IF(OR(E35=0,AA35&gt;0),0,MAX(IF(AND(People!$F$33&lt;&gt;"",DK35&lt;People!$F$33),0,DK35),IF(AND(People!$F$33&lt;&gt;"",EG35&gt;0),People!$F$33+EG35,0)))</f>
        <v>0</v>
      </c>
      <c r="FD35">
        <f>IF(OR(F35=0,AB35&gt;0),0,MAX(IF(AND(People!$F$33&lt;&gt;"",DL35&lt;People!$F$33),0,DL35),IF(AND(People!$F$33&lt;&gt;"",EH35&gt;0),People!$F$33+EH35,0)))</f>
        <v>0</v>
      </c>
      <c r="FE35">
        <f>IF(OR(G35=0,AC35&gt;0),0,MAX(IF(AND(People!$F$33&lt;&gt;"",DM35&lt;People!$F$33),0,DM35),IF(AND(People!$F$33&lt;&gt;"",EI35&gt;0),People!$F$33+EI35,0)))</f>
        <v>0</v>
      </c>
      <c r="FF35">
        <f>IF(OR(H35=0,AD35&gt;0),0,MAX(IF(AND(People!$F$33&lt;&gt;"",DN35&lt;People!$F$33),0,DN35),IF(AND(People!$F$33&lt;&gt;"",EJ35&gt;0),People!$F$33+EJ35,0)))</f>
        <v>0</v>
      </c>
      <c r="FG35">
        <f>IF(OR(I35=0,AE35&gt;0),0,MAX(IF(AND(People!$F$33&lt;&gt;"",DO35&lt;People!$F$33),0,DO35),IF(AND(People!$F$33&lt;&gt;"",EK35&gt;0),People!$F$33+EK35,0)))</f>
        <v>0</v>
      </c>
      <c r="FH35">
        <f>IF(OR(J35=0,AF35&gt;0),0,MAX(IF(AND(People!$F$33&lt;&gt;"",DP35&lt;People!$F$33),0,DP35),IF(AND(People!$F$33&lt;&gt;"",EL35&gt;0),People!$F$33+EL35,0)))</f>
        <v>0</v>
      </c>
      <c r="FI35">
        <f>IF(OR(K35=0,AG35&gt;0),0,MAX(IF(AND(People!$F$33&lt;&gt;"",DQ35&lt;People!$F$33),0,DQ35),IF(AND(People!$F$33&lt;&gt;"",EM35&gt;0),People!$F$33+EM35,0)))</f>
        <v>0</v>
      </c>
      <c r="FJ35">
        <f>IF(OR(L35=0,AH35&gt;0),0,MAX(IF(AND(People!$F$33&lt;&gt;"",DR35&lt;People!$F$33),0,DR35),IF(AND(People!$F$33&lt;&gt;"",EN35&gt;0),People!$F$33+EN35,0)))</f>
        <v>0</v>
      </c>
      <c r="FK35">
        <f>IF(OR(M35=0,AI35&gt;0),0,MAX(IF(AND(People!$F$33&lt;&gt;"",DS35&lt;People!$F$33),0,DS35),IF(AND(People!$F$33&lt;&gt;"",EO35&gt;0),People!$F$33+EO35,0)))</f>
        <v>0</v>
      </c>
      <c r="FL35">
        <f>IF(OR(N35=0,AJ35&gt;0),0,MAX(IF(AND(People!$F$33&lt;&gt;"",DT35&lt;People!$F$33),0,DT35),IF(AND(People!$F$33&lt;&gt;"",EP35&gt;0),People!$F$33+EP35,0)))</f>
        <v>0</v>
      </c>
      <c r="FM35">
        <f>IF(OR(O35=0,AK35&gt;0),0,MAX(IF(AND(People!$F$33&lt;&gt;"",DU35&lt;People!$F$33),0,DU35),IF(AND(People!$F$33&lt;&gt;"",EQ35&gt;0),People!$F$33+EQ35,0)))</f>
        <v>0</v>
      </c>
      <c r="FN35">
        <f>IF(OR(P35=0,AL35&gt;0),0,MAX(IF(AND(People!$F$33&lt;&gt;"",DV35&lt;People!$F$33),0,DV35),IF(AND(People!$F$33&lt;&gt;"",ER35&gt;0),People!$F$33+ER35,0)))</f>
        <v>0</v>
      </c>
      <c r="FO35">
        <f>IF(OR(Q35=0,AM35&gt;0),0,MAX(IF(AND(People!$F$33&lt;&gt;"",DW35&lt;People!$F$33),0,DW35),IF(AND(People!$F$33&lt;&gt;"",ES35&gt;0),People!$F$33+ES35,0)))</f>
        <v>0</v>
      </c>
      <c r="FP35">
        <f>IF(OR(R35=0,AN35&gt;0),0,MAX(IF(AND(People!$F$33&lt;&gt;"",DX35&lt;People!$F$33),0,DX35),IF(AND(People!$F$33&lt;&gt;"",ET35&gt;0),People!$F$33+ET35,0)))</f>
        <v>0</v>
      </c>
      <c r="FQ35">
        <f>IF(OR(S35=0,AO35&gt;0),0,MAX(IF(AND(People!$F$33&lt;&gt;"",DY35&lt;People!$F$33),0,DY35),IF(AND(People!$F$33&lt;&gt;"",EU35&gt;0),People!$F$33+EU35,0)))</f>
        <v>0</v>
      </c>
      <c r="FR35">
        <f>IF(OR(T35=0,AP35&gt;0),0,MAX(IF(AND(People!$F$33&lt;&gt;"",DZ35&lt;People!$F$33),0,DZ35),IF(AND(People!$F$33&lt;&gt;"",EV35&gt;0),People!$F$33+EV35,0)))</f>
        <v>0</v>
      </c>
      <c r="FS35">
        <f>IF(OR(U35=0,AQ35&gt;0),0,MAX(IF(AND(People!$F$33&lt;&gt;"",EA35&lt;People!$F$33),0,EA35),IF(AND(People!$F$33&lt;&gt;"",EW35&gt;0),People!$F$33+EW35,0)))</f>
        <v>0</v>
      </c>
      <c r="FT35">
        <f>IF(OR(V35=0,AR35&gt;0),0,MAX(IF(AND(People!$F$33&lt;&gt;"",EB35&lt;People!$F$33),0,EB35),IF(AND(People!$F$33&lt;&gt;"",EX35&gt;0),People!$F$33+EX35,0)))</f>
        <v>0</v>
      </c>
      <c r="FU35">
        <f>IF(OR(W35=0,AS35&gt;0),0,MAX(IF(AND(People!$F$33&lt;&gt;"",EC35&lt;People!$F$33),0,EC35),IF(AND(People!$F$33&lt;&gt;"",EY35&gt;0),People!$F$33+EY35,0)))</f>
        <v>0</v>
      </c>
      <c r="FV35">
        <f>IF(OR(X35=0,AT35&gt;0),0,MAX(IF(AND(People!$F$33&lt;&gt;"",ED35&lt;People!$F$33),0,ED35),IF(AND(People!$F$33&lt;&gt;"",EZ35&gt;0),People!$F$33+EZ35,0)))</f>
        <v>0</v>
      </c>
    </row>
    <row r="36" spans="5:178" x14ac:dyDescent="0.3">
      <c r="E36">
        <f>IF(OR(People!$A$34="",'Training Matrix'!H$6=""),0,COUNTIFS(Plan_Role,People!$D$34,Plan_Course,'Training Matrix'!H$6)+COUNTIFS(Plan_Role,"All employees",Plan_Course,'Training Matrix'!H$6))</f>
        <v>0</v>
      </c>
      <c r="F36">
        <f>IF(OR(People!$A$34="",'Training Matrix'!I$6=""),0,COUNTIFS(Plan_Role,People!$D$34,Plan_Course,'Training Matrix'!I$6)+COUNTIFS(Plan_Role,"All employees",Plan_Course,'Training Matrix'!I$6))</f>
        <v>0</v>
      </c>
      <c r="G36">
        <f>IF(OR(People!$A$34="",'Training Matrix'!J$6=""),0,COUNTIFS(Plan_Role,People!$D$34,Plan_Course,'Training Matrix'!J$6)+COUNTIFS(Plan_Role,"All employees",Plan_Course,'Training Matrix'!J$6))</f>
        <v>0</v>
      </c>
      <c r="H36">
        <f>IF(OR(People!$A$34="",'Training Matrix'!K$6=""),0,COUNTIFS(Plan_Role,People!$D$34,Plan_Course,'Training Matrix'!K$6)+COUNTIFS(Plan_Role,"All employees",Plan_Course,'Training Matrix'!K$6))</f>
        <v>0</v>
      </c>
      <c r="I36">
        <f>IF(OR(People!$A$34="",'Training Matrix'!L$6=""),0,COUNTIFS(Plan_Role,People!$D$34,Plan_Course,'Training Matrix'!L$6)+COUNTIFS(Plan_Role,"All employees",Plan_Course,'Training Matrix'!L$6))</f>
        <v>0</v>
      </c>
      <c r="J36">
        <f>IF(OR(People!$A$34="",'Training Matrix'!M$6=""),0,COUNTIFS(Plan_Role,People!$D$34,Plan_Course,'Training Matrix'!M$6)+COUNTIFS(Plan_Role,"All employees",Plan_Course,'Training Matrix'!M$6))</f>
        <v>0</v>
      </c>
      <c r="K36">
        <f>IF(OR(People!$A$34="",'Training Matrix'!N$6=""),0,COUNTIFS(Plan_Role,People!$D$34,Plan_Course,'Training Matrix'!N$6)+COUNTIFS(Plan_Role,"All employees",Plan_Course,'Training Matrix'!N$6))</f>
        <v>0</v>
      </c>
      <c r="L36">
        <f>IF(OR(People!$A$34="",'Training Matrix'!O$6=""),0,COUNTIFS(Plan_Role,People!$D$34,Plan_Course,'Training Matrix'!O$6)+COUNTIFS(Plan_Role,"All employees",Plan_Course,'Training Matrix'!O$6))</f>
        <v>0</v>
      </c>
      <c r="M36">
        <f>IF(OR(People!$A$34="",'Training Matrix'!P$6=""),0,COUNTIFS(Plan_Role,People!$D$34,Plan_Course,'Training Matrix'!P$6)+COUNTIFS(Plan_Role,"All employees",Plan_Course,'Training Matrix'!P$6))</f>
        <v>0</v>
      </c>
      <c r="N36">
        <f>IF(OR(People!$A$34="",'Training Matrix'!Q$6=""),0,COUNTIFS(Plan_Role,People!$D$34,Plan_Course,'Training Matrix'!Q$6)+COUNTIFS(Plan_Role,"All employees",Plan_Course,'Training Matrix'!Q$6))</f>
        <v>0</v>
      </c>
      <c r="O36">
        <f>IF(OR(People!$A$34="",'Training Matrix'!R$6=""),0,COUNTIFS(Plan_Role,People!$D$34,Plan_Course,'Training Matrix'!R$6)+COUNTIFS(Plan_Role,"All employees",Plan_Course,'Training Matrix'!R$6))</f>
        <v>0</v>
      </c>
      <c r="P36">
        <f>IF(OR(People!$A$34="",'Training Matrix'!S$6=""),0,COUNTIFS(Plan_Role,People!$D$34,Plan_Course,'Training Matrix'!S$6)+COUNTIFS(Plan_Role,"All employees",Plan_Course,'Training Matrix'!S$6))</f>
        <v>0</v>
      </c>
      <c r="Q36">
        <f>IF(OR(People!$A$34="",'Training Matrix'!T$6=""),0,COUNTIFS(Plan_Role,People!$D$34,Plan_Course,'Training Matrix'!T$6)+COUNTIFS(Plan_Role,"All employees",Plan_Course,'Training Matrix'!T$6))</f>
        <v>0</v>
      </c>
      <c r="R36">
        <f>IF(OR(People!$A$34="",'Training Matrix'!U$6=""),0,COUNTIFS(Plan_Role,People!$D$34,Plan_Course,'Training Matrix'!U$6)+COUNTIFS(Plan_Role,"All employees",Plan_Course,'Training Matrix'!U$6))</f>
        <v>0</v>
      </c>
      <c r="S36">
        <f>IF(OR(People!$A$34="",'Training Matrix'!V$6=""),0,COUNTIFS(Plan_Role,People!$D$34,Plan_Course,'Training Matrix'!V$6)+COUNTIFS(Plan_Role,"All employees",Plan_Course,'Training Matrix'!V$6))</f>
        <v>0</v>
      </c>
      <c r="T36">
        <f>IF(OR(People!$A$34="",'Training Matrix'!W$6=""),0,COUNTIFS(Plan_Role,People!$D$34,Plan_Course,'Training Matrix'!W$6)+COUNTIFS(Plan_Role,"All employees",Plan_Course,'Training Matrix'!W$6))</f>
        <v>0</v>
      </c>
      <c r="U36">
        <f>IF(OR(People!$A$34="",'Training Matrix'!X$6=""),0,COUNTIFS(Plan_Role,People!$D$34,Plan_Course,'Training Matrix'!X$6)+COUNTIFS(Plan_Role,"All employees",Plan_Course,'Training Matrix'!X$6))</f>
        <v>0</v>
      </c>
      <c r="V36">
        <f>IF(OR(People!$A$34="",'Training Matrix'!Y$6=""),0,COUNTIFS(Plan_Role,People!$D$34,Plan_Course,'Training Matrix'!Y$6)+COUNTIFS(Plan_Role,"All employees",Plan_Course,'Training Matrix'!Y$6))</f>
        <v>0</v>
      </c>
      <c r="W36">
        <f>IF(OR(People!$A$34="",'Training Matrix'!Z$6=""),0,COUNTIFS(Plan_Role,People!$D$34,Plan_Course,'Training Matrix'!Z$6)+COUNTIFS(Plan_Role,"All employees",Plan_Course,'Training Matrix'!Z$6))</f>
        <v>0</v>
      </c>
      <c r="X36">
        <f>IF(OR(People!$A$34="",'Training Matrix'!AA$6=""),0,COUNTIFS(Plan_Role,People!$D$34,Plan_Course,'Training Matrix'!AA$6)+COUNTIFS(Plan_Role,"All employees",Plan_Course,'Training Matrix'!AA$6))</f>
        <v>0</v>
      </c>
      <c r="AA36">
        <f>IF(E36=0,0,COUNTIFS(Rec_Emp,People!$A$34,Rec_Course,'Training Matrix'!H$6,Rec_Done,1))</f>
        <v>0</v>
      </c>
      <c r="AB36">
        <f>IF(F36=0,0,COUNTIFS(Rec_Emp,People!$A$34,Rec_Course,'Training Matrix'!I$6,Rec_Done,1))</f>
        <v>0</v>
      </c>
      <c r="AC36">
        <f>IF(G36=0,0,COUNTIFS(Rec_Emp,People!$A$34,Rec_Course,'Training Matrix'!J$6,Rec_Done,1))</f>
        <v>0</v>
      </c>
      <c r="AD36">
        <f>IF(H36=0,0,COUNTIFS(Rec_Emp,People!$A$34,Rec_Course,'Training Matrix'!K$6,Rec_Done,1))</f>
        <v>0</v>
      </c>
      <c r="AE36">
        <f>IF(I36=0,0,COUNTIFS(Rec_Emp,People!$A$34,Rec_Course,'Training Matrix'!L$6,Rec_Done,1))</f>
        <v>0</v>
      </c>
      <c r="AF36">
        <f>IF(J36=0,0,COUNTIFS(Rec_Emp,People!$A$34,Rec_Course,'Training Matrix'!M$6,Rec_Done,1))</f>
        <v>0</v>
      </c>
      <c r="AG36">
        <f>IF(K36=0,0,COUNTIFS(Rec_Emp,People!$A$34,Rec_Course,'Training Matrix'!N$6,Rec_Done,1))</f>
        <v>0</v>
      </c>
      <c r="AH36">
        <f>IF(L36=0,0,COUNTIFS(Rec_Emp,People!$A$34,Rec_Course,'Training Matrix'!O$6,Rec_Done,1))</f>
        <v>0</v>
      </c>
      <c r="AI36">
        <f>IF(M36=0,0,COUNTIFS(Rec_Emp,People!$A$34,Rec_Course,'Training Matrix'!P$6,Rec_Done,1))</f>
        <v>0</v>
      </c>
      <c r="AJ36">
        <f>IF(N36=0,0,COUNTIFS(Rec_Emp,People!$A$34,Rec_Course,'Training Matrix'!Q$6,Rec_Done,1))</f>
        <v>0</v>
      </c>
      <c r="AK36">
        <f>IF(O36=0,0,COUNTIFS(Rec_Emp,People!$A$34,Rec_Course,'Training Matrix'!R$6,Rec_Done,1))</f>
        <v>0</v>
      </c>
      <c r="AL36">
        <f>IF(P36=0,0,COUNTIFS(Rec_Emp,People!$A$34,Rec_Course,'Training Matrix'!S$6,Rec_Done,1))</f>
        <v>0</v>
      </c>
      <c r="AM36">
        <f>IF(Q36=0,0,COUNTIFS(Rec_Emp,People!$A$34,Rec_Course,'Training Matrix'!T$6,Rec_Done,1))</f>
        <v>0</v>
      </c>
      <c r="AN36">
        <f>IF(R36=0,0,COUNTIFS(Rec_Emp,People!$A$34,Rec_Course,'Training Matrix'!U$6,Rec_Done,1))</f>
        <v>0</v>
      </c>
      <c r="AO36">
        <f>IF(S36=0,0,COUNTIFS(Rec_Emp,People!$A$34,Rec_Course,'Training Matrix'!V$6,Rec_Done,1))</f>
        <v>0</v>
      </c>
      <c r="AP36">
        <f>IF(T36=0,0,COUNTIFS(Rec_Emp,People!$A$34,Rec_Course,'Training Matrix'!W$6,Rec_Done,1))</f>
        <v>0</v>
      </c>
      <c r="AQ36">
        <f>IF(U36=0,0,COUNTIFS(Rec_Emp,People!$A$34,Rec_Course,'Training Matrix'!X$6,Rec_Done,1))</f>
        <v>0</v>
      </c>
      <c r="AR36">
        <f>IF(V36=0,0,COUNTIFS(Rec_Emp,People!$A$34,Rec_Course,'Training Matrix'!Y$6,Rec_Done,1))</f>
        <v>0</v>
      </c>
      <c r="AS36">
        <f>IF(W36=0,0,COUNTIFS(Rec_Emp,People!$A$34,Rec_Course,'Training Matrix'!Z$6,Rec_Done,1))</f>
        <v>0</v>
      </c>
      <c r="AT36">
        <f>IF(X36=0,0,COUNTIFS(Rec_Emp,People!$A$34,Rec_Course,'Training Matrix'!AA$6,Rec_Done,1))</f>
        <v>0</v>
      </c>
      <c r="AW36">
        <f ca="1">IF(AA36=0,0,COUNTIFS(Rec_Emp,People!$A$34,Rec_Course,'Training Matrix'!H$6,Rec_Done,1,Rec_Exp,"&gt;="&amp;TODAY()))</f>
        <v>0</v>
      </c>
      <c r="AX36">
        <f ca="1">IF(AB36=0,0,COUNTIFS(Rec_Emp,People!$A$34,Rec_Course,'Training Matrix'!I$6,Rec_Done,1,Rec_Exp,"&gt;="&amp;TODAY()))</f>
        <v>0</v>
      </c>
      <c r="AY36">
        <f ca="1">IF(AC36=0,0,COUNTIFS(Rec_Emp,People!$A$34,Rec_Course,'Training Matrix'!J$6,Rec_Done,1,Rec_Exp,"&gt;="&amp;TODAY()))</f>
        <v>0</v>
      </c>
      <c r="AZ36">
        <f ca="1">IF(AD36=0,0,COUNTIFS(Rec_Emp,People!$A$34,Rec_Course,'Training Matrix'!K$6,Rec_Done,1,Rec_Exp,"&gt;="&amp;TODAY()))</f>
        <v>0</v>
      </c>
      <c r="BA36">
        <f ca="1">IF(AE36=0,0,COUNTIFS(Rec_Emp,People!$A$34,Rec_Course,'Training Matrix'!L$6,Rec_Done,1,Rec_Exp,"&gt;="&amp;TODAY()))</f>
        <v>0</v>
      </c>
      <c r="BB36">
        <f ca="1">IF(AF36=0,0,COUNTIFS(Rec_Emp,People!$A$34,Rec_Course,'Training Matrix'!M$6,Rec_Done,1,Rec_Exp,"&gt;="&amp;TODAY()))</f>
        <v>0</v>
      </c>
      <c r="BC36">
        <f ca="1">IF(AG36=0,0,COUNTIFS(Rec_Emp,People!$A$34,Rec_Course,'Training Matrix'!N$6,Rec_Done,1,Rec_Exp,"&gt;="&amp;TODAY()))</f>
        <v>0</v>
      </c>
      <c r="BD36">
        <f ca="1">IF(AH36=0,0,COUNTIFS(Rec_Emp,People!$A$34,Rec_Course,'Training Matrix'!O$6,Rec_Done,1,Rec_Exp,"&gt;="&amp;TODAY()))</f>
        <v>0</v>
      </c>
      <c r="BE36">
        <f ca="1">IF(AI36=0,0,COUNTIFS(Rec_Emp,People!$A$34,Rec_Course,'Training Matrix'!P$6,Rec_Done,1,Rec_Exp,"&gt;="&amp;TODAY()))</f>
        <v>0</v>
      </c>
      <c r="BF36">
        <f ca="1">IF(AJ36=0,0,COUNTIFS(Rec_Emp,People!$A$34,Rec_Course,'Training Matrix'!Q$6,Rec_Done,1,Rec_Exp,"&gt;="&amp;TODAY()))</f>
        <v>0</v>
      </c>
      <c r="BG36">
        <f ca="1">IF(AK36=0,0,COUNTIFS(Rec_Emp,People!$A$34,Rec_Course,'Training Matrix'!R$6,Rec_Done,1,Rec_Exp,"&gt;="&amp;TODAY()))</f>
        <v>0</v>
      </c>
      <c r="BH36">
        <f ca="1">IF(AL36=0,0,COUNTIFS(Rec_Emp,People!$A$34,Rec_Course,'Training Matrix'!S$6,Rec_Done,1,Rec_Exp,"&gt;="&amp;TODAY()))</f>
        <v>0</v>
      </c>
      <c r="BI36">
        <f ca="1">IF(AM36=0,0,COUNTIFS(Rec_Emp,People!$A$34,Rec_Course,'Training Matrix'!T$6,Rec_Done,1,Rec_Exp,"&gt;="&amp;TODAY()))</f>
        <v>0</v>
      </c>
      <c r="BJ36">
        <f ca="1">IF(AN36=0,0,COUNTIFS(Rec_Emp,People!$A$34,Rec_Course,'Training Matrix'!U$6,Rec_Done,1,Rec_Exp,"&gt;="&amp;TODAY()))</f>
        <v>0</v>
      </c>
      <c r="BK36">
        <f ca="1">IF(AO36=0,0,COUNTIFS(Rec_Emp,People!$A$34,Rec_Course,'Training Matrix'!V$6,Rec_Done,1,Rec_Exp,"&gt;="&amp;TODAY()))</f>
        <v>0</v>
      </c>
      <c r="BL36">
        <f ca="1">IF(AP36=0,0,COUNTIFS(Rec_Emp,People!$A$34,Rec_Course,'Training Matrix'!W$6,Rec_Done,1,Rec_Exp,"&gt;="&amp;TODAY()))</f>
        <v>0</v>
      </c>
      <c r="BM36">
        <f ca="1">IF(AQ36=0,0,COUNTIFS(Rec_Emp,People!$A$34,Rec_Course,'Training Matrix'!X$6,Rec_Done,1,Rec_Exp,"&gt;="&amp;TODAY()))</f>
        <v>0</v>
      </c>
      <c r="BN36">
        <f ca="1">IF(AR36=0,0,COUNTIFS(Rec_Emp,People!$A$34,Rec_Course,'Training Matrix'!Y$6,Rec_Done,1,Rec_Exp,"&gt;="&amp;TODAY()))</f>
        <v>0</v>
      </c>
      <c r="BO36">
        <f ca="1">IF(AS36=0,0,COUNTIFS(Rec_Emp,People!$A$34,Rec_Course,'Training Matrix'!Z$6,Rec_Done,1,Rec_Exp,"&gt;="&amp;TODAY()))</f>
        <v>0</v>
      </c>
      <c r="BP36">
        <f ca="1">IF(AT36=0,0,COUNTIFS(Rec_Emp,People!$A$34,Rec_Course,'Training Matrix'!AA$6,Rec_Done,1,Rec_Exp,"&gt;="&amp;TODAY()))</f>
        <v>0</v>
      </c>
      <c r="BS36">
        <f ca="1">IF(AW36=0,0,COUNTIFS(Rec_Emp,People!$A$34,Rec_Course,'Training Matrix'!H$6,Rec_Done,1,Rec_Exp,"&gt;"&amp;(TODAY()+WarnDays)))</f>
        <v>0</v>
      </c>
      <c r="BT36">
        <f ca="1">IF(AX36=0,0,COUNTIFS(Rec_Emp,People!$A$34,Rec_Course,'Training Matrix'!I$6,Rec_Done,1,Rec_Exp,"&gt;"&amp;(TODAY()+WarnDays)))</f>
        <v>0</v>
      </c>
      <c r="BU36">
        <f ca="1">IF(AY36=0,0,COUNTIFS(Rec_Emp,People!$A$34,Rec_Course,'Training Matrix'!J$6,Rec_Done,1,Rec_Exp,"&gt;"&amp;(TODAY()+WarnDays)))</f>
        <v>0</v>
      </c>
      <c r="BV36">
        <f ca="1">IF(AZ36=0,0,COUNTIFS(Rec_Emp,People!$A$34,Rec_Course,'Training Matrix'!K$6,Rec_Done,1,Rec_Exp,"&gt;"&amp;(TODAY()+WarnDays)))</f>
        <v>0</v>
      </c>
      <c r="BW36">
        <f ca="1">IF(BA36=0,0,COUNTIFS(Rec_Emp,People!$A$34,Rec_Course,'Training Matrix'!L$6,Rec_Done,1,Rec_Exp,"&gt;"&amp;(TODAY()+WarnDays)))</f>
        <v>0</v>
      </c>
      <c r="BX36">
        <f ca="1">IF(BB36=0,0,COUNTIFS(Rec_Emp,People!$A$34,Rec_Course,'Training Matrix'!M$6,Rec_Done,1,Rec_Exp,"&gt;"&amp;(TODAY()+WarnDays)))</f>
        <v>0</v>
      </c>
      <c r="BY36">
        <f ca="1">IF(BC36=0,0,COUNTIFS(Rec_Emp,People!$A$34,Rec_Course,'Training Matrix'!N$6,Rec_Done,1,Rec_Exp,"&gt;"&amp;(TODAY()+WarnDays)))</f>
        <v>0</v>
      </c>
      <c r="BZ36">
        <f ca="1">IF(BD36=0,0,COUNTIFS(Rec_Emp,People!$A$34,Rec_Course,'Training Matrix'!O$6,Rec_Done,1,Rec_Exp,"&gt;"&amp;(TODAY()+WarnDays)))</f>
        <v>0</v>
      </c>
      <c r="CA36">
        <f ca="1">IF(BE36=0,0,COUNTIFS(Rec_Emp,People!$A$34,Rec_Course,'Training Matrix'!P$6,Rec_Done,1,Rec_Exp,"&gt;"&amp;(TODAY()+WarnDays)))</f>
        <v>0</v>
      </c>
      <c r="CB36">
        <f ca="1">IF(BF36=0,0,COUNTIFS(Rec_Emp,People!$A$34,Rec_Course,'Training Matrix'!Q$6,Rec_Done,1,Rec_Exp,"&gt;"&amp;(TODAY()+WarnDays)))</f>
        <v>0</v>
      </c>
      <c r="CC36">
        <f ca="1">IF(BG36=0,0,COUNTIFS(Rec_Emp,People!$A$34,Rec_Course,'Training Matrix'!R$6,Rec_Done,1,Rec_Exp,"&gt;"&amp;(TODAY()+WarnDays)))</f>
        <v>0</v>
      </c>
      <c r="CD36">
        <f ca="1">IF(BH36=0,0,COUNTIFS(Rec_Emp,People!$A$34,Rec_Course,'Training Matrix'!S$6,Rec_Done,1,Rec_Exp,"&gt;"&amp;(TODAY()+WarnDays)))</f>
        <v>0</v>
      </c>
      <c r="CE36">
        <f ca="1">IF(BI36=0,0,COUNTIFS(Rec_Emp,People!$A$34,Rec_Course,'Training Matrix'!T$6,Rec_Done,1,Rec_Exp,"&gt;"&amp;(TODAY()+WarnDays)))</f>
        <v>0</v>
      </c>
      <c r="CF36">
        <f ca="1">IF(BJ36=0,0,COUNTIFS(Rec_Emp,People!$A$34,Rec_Course,'Training Matrix'!U$6,Rec_Done,1,Rec_Exp,"&gt;"&amp;(TODAY()+WarnDays)))</f>
        <v>0</v>
      </c>
      <c r="CG36">
        <f ca="1">IF(BK36=0,0,COUNTIFS(Rec_Emp,People!$A$34,Rec_Course,'Training Matrix'!V$6,Rec_Done,1,Rec_Exp,"&gt;"&amp;(TODAY()+WarnDays)))</f>
        <v>0</v>
      </c>
      <c r="CH36">
        <f ca="1">IF(BL36=0,0,COUNTIFS(Rec_Emp,People!$A$34,Rec_Course,'Training Matrix'!W$6,Rec_Done,1,Rec_Exp,"&gt;"&amp;(TODAY()+WarnDays)))</f>
        <v>0</v>
      </c>
      <c r="CI36">
        <f ca="1">IF(BM36=0,0,COUNTIFS(Rec_Emp,People!$A$34,Rec_Course,'Training Matrix'!X$6,Rec_Done,1,Rec_Exp,"&gt;"&amp;(TODAY()+WarnDays)))</f>
        <v>0</v>
      </c>
      <c r="CJ36">
        <f ca="1">IF(BN36=0,0,COUNTIFS(Rec_Emp,People!$A$34,Rec_Course,'Training Matrix'!Y$6,Rec_Done,1,Rec_Exp,"&gt;"&amp;(TODAY()+WarnDays)))</f>
        <v>0</v>
      </c>
      <c r="CK36">
        <f ca="1">IF(BO36=0,0,COUNTIFS(Rec_Emp,People!$A$34,Rec_Course,'Training Matrix'!Z$6,Rec_Done,1,Rec_Exp,"&gt;"&amp;(TODAY()+WarnDays)))</f>
        <v>0</v>
      </c>
      <c r="CL36">
        <f ca="1">IF(BP36=0,0,COUNTIFS(Rec_Emp,People!$A$34,Rec_Course,'Training Matrix'!AA$6,Rec_Done,1,Rec_Exp,"&gt;"&amp;(TODAY()+WarnDays)))</f>
        <v>0</v>
      </c>
      <c r="CO36">
        <f>IF(OR(E36=0,AA36&gt;0),0,COUNTIFS(Rec_Emp,People!$A$34,Rec_Course,'Training Matrix'!H$6,Rec_Result,"Fail"))</f>
        <v>0</v>
      </c>
      <c r="CP36">
        <f>IF(OR(F36=0,AB36&gt;0),0,COUNTIFS(Rec_Emp,People!$A$34,Rec_Course,'Training Matrix'!I$6,Rec_Result,"Fail"))</f>
        <v>0</v>
      </c>
      <c r="CQ36">
        <f>IF(OR(G36=0,AC36&gt;0),0,COUNTIFS(Rec_Emp,People!$A$34,Rec_Course,'Training Matrix'!J$6,Rec_Result,"Fail"))</f>
        <v>0</v>
      </c>
      <c r="CR36">
        <f>IF(OR(H36=0,AD36&gt;0),0,COUNTIFS(Rec_Emp,People!$A$34,Rec_Course,'Training Matrix'!K$6,Rec_Result,"Fail"))</f>
        <v>0</v>
      </c>
      <c r="CS36">
        <f>IF(OR(I36=0,AE36&gt;0),0,COUNTIFS(Rec_Emp,People!$A$34,Rec_Course,'Training Matrix'!L$6,Rec_Result,"Fail"))</f>
        <v>0</v>
      </c>
      <c r="CT36">
        <f>IF(OR(J36=0,AF36&gt;0),0,COUNTIFS(Rec_Emp,People!$A$34,Rec_Course,'Training Matrix'!M$6,Rec_Result,"Fail"))</f>
        <v>0</v>
      </c>
      <c r="CU36">
        <f>IF(OR(K36=0,AG36&gt;0),0,COUNTIFS(Rec_Emp,People!$A$34,Rec_Course,'Training Matrix'!N$6,Rec_Result,"Fail"))</f>
        <v>0</v>
      </c>
      <c r="CV36">
        <f>IF(OR(L36=0,AH36&gt;0),0,COUNTIFS(Rec_Emp,People!$A$34,Rec_Course,'Training Matrix'!O$6,Rec_Result,"Fail"))</f>
        <v>0</v>
      </c>
      <c r="CW36">
        <f>IF(OR(M36=0,AI36&gt;0),0,COUNTIFS(Rec_Emp,People!$A$34,Rec_Course,'Training Matrix'!P$6,Rec_Result,"Fail"))</f>
        <v>0</v>
      </c>
      <c r="CX36">
        <f>IF(OR(N36=0,AJ36&gt;0),0,COUNTIFS(Rec_Emp,People!$A$34,Rec_Course,'Training Matrix'!Q$6,Rec_Result,"Fail"))</f>
        <v>0</v>
      </c>
      <c r="CY36">
        <f>IF(OR(O36=0,AK36&gt;0),0,COUNTIFS(Rec_Emp,People!$A$34,Rec_Course,'Training Matrix'!R$6,Rec_Result,"Fail"))</f>
        <v>0</v>
      </c>
      <c r="CZ36">
        <f>IF(OR(P36=0,AL36&gt;0),0,COUNTIFS(Rec_Emp,People!$A$34,Rec_Course,'Training Matrix'!S$6,Rec_Result,"Fail"))</f>
        <v>0</v>
      </c>
      <c r="DA36">
        <f>IF(OR(Q36=0,AM36&gt;0),0,COUNTIFS(Rec_Emp,People!$A$34,Rec_Course,'Training Matrix'!T$6,Rec_Result,"Fail"))</f>
        <v>0</v>
      </c>
      <c r="DB36">
        <f>IF(OR(R36=0,AN36&gt;0),0,COUNTIFS(Rec_Emp,People!$A$34,Rec_Course,'Training Matrix'!U$6,Rec_Result,"Fail"))</f>
        <v>0</v>
      </c>
      <c r="DC36">
        <f>IF(OR(S36=0,AO36&gt;0),0,COUNTIFS(Rec_Emp,People!$A$34,Rec_Course,'Training Matrix'!V$6,Rec_Result,"Fail"))</f>
        <v>0</v>
      </c>
      <c r="DD36">
        <f>IF(OR(T36=0,AP36&gt;0),0,COUNTIFS(Rec_Emp,People!$A$34,Rec_Course,'Training Matrix'!W$6,Rec_Result,"Fail"))</f>
        <v>0</v>
      </c>
      <c r="DE36">
        <f>IF(OR(U36=0,AQ36&gt;0),0,COUNTIFS(Rec_Emp,People!$A$34,Rec_Course,'Training Matrix'!X$6,Rec_Result,"Fail"))</f>
        <v>0</v>
      </c>
      <c r="DF36">
        <f>IF(OR(V36=0,AR36&gt;0),0,COUNTIFS(Rec_Emp,People!$A$34,Rec_Course,'Training Matrix'!Y$6,Rec_Result,"Fail"))</f>
        <v>0</v>
      </c>
      <c r="DG36">
        <f>IF(OR(W36=0,AS36&gt;0),0,COUNTIFS(Rec_Emp,People!$A$34,Rec_Course,'Training Matrix'!Z$6,Rec_Result,"Fail"))</f>
        <v>0</v>
      </c>
      <c r="DH36">
        <f>IF(OR(X36=0,AT36&gt;0),0,COUNTIFS(Rec_Emp,People!$A$34,Rec_Course,'Training Matrix'!AA$6,Rec_Result,"Fail"))</f>
        <v>0</v>
      </c>
      <c r="DK36">
        <f>IF(OR(E36=0,AA36&gt;0),0,IFERROR(AVERAGEIFS(Plan_End,Plan_Role,People!$D$34,Plan_Course,'Training Matrix'!H$6,Plan_Sched,"Window"),IFERROR(AVERAGEIFS(Plan_End,Plan_Role,"All employees",Plan_Course,'Training Matrix'!H$6,Plan_Sched,"Window"),0)))</f>
        <v>0</v>
      </c>
      <c r="DL36">
        <f>IF(OR(F36=0,AB36&gt;0),0,IFERROR(AVERAGEIFS(Plan_End,Plan_Role,People!$D$34,Plan_Course,'Training Matrix'!I$6,Plan_Sched,"Window"),IFERROR(AVERAGEIFS(Plan_End,Plan_Role,"All employees",Plan_Course,'Training Matrix'!I$6,Plan_Sched,"Window"),0)))</f>
        <v>0</v>
      </c>
      <c r="DM36">
        <f>IF(OR(G36=0,AC36&gt;0),0,IFERROR(AVERAGEIFS(Plan_End,Plan_Role,People!$D$34,Plan_Course,'Training Matrix'!J$6,Plan_Sched,"Window"),IFERROR(AVERAGEIFS(Plan_End,Plan_Role,"All employees",Plan_Course,'Training Matrix'!J$6,Plan_Sched,"Window"),0)))</f>
        <v>0</v>
      </c>
      <c r="DN36">
        <f>IF(OR(H36=0,AD36&gt;0),0,IFERROR(AVERAGEIFS(Plan_End,Plan_Role,People!$D$34,Plan_Course,'Training Matrix'!K$6,Plan_Sched,"Window"),IFERROR(AVERAGEIFS(Plan_End,Plan_Role,"All employees",Plan_Course,'Training Matrix'!K$6,Plan_Sched,"Window"),0)))</f>
        <v>0</v>
      </c>
      <c r="DO36">
        <f>IF(OR(I36=0,AE36&gt;0),0,IFERROR(AVERAGEIFS(Plan_End,Plan_Role,People!$D$34,Plan_Course,'Training Matrix'!L$6,Plan_Sched,"Window"),IFERROR(AVERAGEIFS(Plan_End,Plan_Role,"All employees",Plan_Course,'Training Matrix'!L$6,Plan_Sched,"Window"),0)))</f>
        <v>0</v>
      </c>
      <c r="DP36">
        <f>IF(OR(J36=0,AF36&gt;0),0,IFERROR(AVERAGEIFS(Plan_End,Plan_Role,People!$D$34,Plan_Course,'Training Matrix'!M$6,Plan_Sched,"Window"),IFERROR(AVERAGEIFS(Plan_End,Plan_Role,"All employees",Plan_Course,'Training Matrix'!M$6,Plan_Sched,"Window"),0)))</f>
        <v>0</v>
      </c>
      <c r="DQ36">
        <f>IF(OR(K36=0,AG36&gt;0),0,IFERROR(AVERAGEIFS(Plan_End,Plan_Role,People!$D$34,Plan_Course,'Training Matrix'!N$6,Plan_Sched,"Window"),IFERROR(AVERAGEIFS(Plan_End,Plan_Role,"All employees",Plan_Course,'Training Matrix'!N$6,Plan_Sched,"Window"),0)))</f>
        <v>0</v>
      </c>
      <c r="DR36">
        <f>IF(OR(L36=0,AH36&gt;0),0,IFERROR(AVERAGEIFS(Plan_End,Plan_Role,People!$D$34,Plan_Course,'Training Matrix'!O$6,Plan_Sched,"Window"),IFERROR(AVERAGEIFS(Plan_End,Plan_Role,"All employees",Plan_Course,'Training Matrix'!O$6,Plan_Sched,"Window"),0)))</f>
        <v>0</v>
      </c>
      <c r="DS36">
        <f>IF(OR(M36=0,AI36&gt;0),0,IFERROR(AVERAGEIFS(Plan_End,Plan_Role,People!$D$34,Plan_Course,'Training Matrix'!P$6,Plan_Sched,"Window"),IFERROR(AVERAGEIFS(Plan_End,Plan_Role,"All employees",Plan_Course,'Training Matrix'!P$6,Plan_Sched,"Window"),0)))</f>
        <v>0</v>
      </c>
      <c r="DT36">
        <f>IF(OR(N36=0,AJ36&gt;0),0,IFERROR(AVERAGEIFS(Plan_End,Plan_Role,People!$D$34,Plan_Course,'Training Matrix'!Q$6,Plan_Sched,"Window"),IFERROR(AVERAGEIFS(Plan_End,Plan_Role,"All employees",Plan_Course,'Training Matrix'!Q$6,Plan_Sched,"Window"),0)))</f>
        <v>0</v>
      </c>
      <c r="DU36">
        <f>IF(OR(O36=0,AK36&gt;0),0,IFERROR(AVERAGEIFS(Plan_End,Plan_Role,People!$D$34,Plan_Course,'Training Matrix'!R$6,Plan_Sched,"Window"),IFERROR(AVERAGEIFS(Plan_End,Plan_Role,"All employees",Plan_Course,'Training Matrix'!R$6,Plan_Sched,"Window"),0)))</f>
        <v>0</v>
      </c>
      <c r="DV36">
        <f>IF(OR(P36=0,AL36&gt;0),0,IFERROR(AVERAGEIFS(Plan_End,Plan_Role,People!$D$34,Plan_Course,'Training Matrix'!S$6,Plan_Sched,"Window"),IFERROR(AVERAGEIFS(Plan_End,Plan_Role,"All employees",Plan_Course,'Training Matrix'!S$6,Plan_Sched,"Window"),0)))</f>
        <v>0</v>
      </c>
      <c r="DW36">
        <f>IF(OR(Q36=0,AM36&gt;0),0,IFERROR(AVERAGEIFS(Plan_End,Plan_Role,People!$D$34,Plan_Course,'Training Matrix'!T$6,Plan_Sched,"Window"),IFERROR(AVERAGEIFS(Plan_End,Plan_Role,"All employees",Plan_Course,'Training Matrix'!T$6,Plan_Sched,"Window"),0)))</f>
        <v>0</v>
      </c>
      <c r="DX36">
        <f>IF(OR(R36=0,AN36&gt;0),0,IFERROR(AVERAGEIFS(Plan_End,Plan_Role,People!$D$34,Plan_Course,'Training Matrix'!U$6,Plan_Sched,"Window"),IFERROR(AVERAGEIFS(Plan_End,Plan_Role,"All employees",Plan_Course,'Training Matrix'!U$6,Plan_Sched,"Window"),0)))</f>
        <v>0</v>
      </c>
      <c r="DY36">
        <f>IF(OR(S36=0,AO36&gt;0),0,IFERROR(AVERAGEIFS(Plan_End,Plan_Role,People!$D$34,Plan_Course,'Training Matrix'!V$6,Plan_Sched,"Window"),IFERROR(AVERAGEIFS(Plan_End,Plan_Role,"All employees",Plan_Course,'Training Matrix'!V$6,Plan_Sched,"Window"),0)))</f>
        <v>0</v>
      </c>
      <c r="DZ36">
        <f>IF(OR(T36=0,AP36&gt;0),0,IFERROR(AVERAGEIFS(Plan_End,Plan_Role,People!$D$34,Plan_Course,'Training Matrix'!W$6,Plan_Sched,"Window"),IFERROR(AVERAGEIFS(Plan_End,Plan_Role,"All employees",Plan_Course,'Training Matrix'!W$6,Plan_Sched,"Window"),0)))</f>
        <v>0</v>
      </c>
      <c r="EA36">
        <f>IF(OR(U36=0,AQ36&gt;0),0,IFERROR(AVERAGEIFS(Plan_End,Plan_Role,People!$D$34,Plan_Course,'Training Matrix'!X$6,Plan_Sched,"Window"),IFERROR(AVERAGEIFS(Plan_End,Plan_Role,"All employees",Plan_Course,'Training Matrix'!X$6,Plan_Sched,"Window"),0)))</f>
        <v>0</v>
      </c>
      <c r="EB36">
        <f>IF(OR(V36=0,AR36&gt;0),0,IFERROR(AVERAGEIFS(Plan_End,Plan_Role,People!$D$34,Plan_Course,'Training Matrix'!Y$6,Plan_Sched,"Window"),IFERROR(AVERAGEIFS(Plan_End,Plan_Role,"All employees",Plan_Course,'Training Matrix'!Y$6,Plan_Sched,"Window"),0)))</f>
        <v>0</v>
      </c>
      <c r="EC36">
        <f>IF(OR(W36=0,AS36&gt;0),0,IFERROR(AVERAGEIFS(Plan_End,Plan_Role,People!$D$34,Plan_Course,'Training Matrix'!Z$6,Plan_Sched,"Window"),IFERROR(AVERAGEIFS(Plan_End,Plan_Role,"All employees",Plan_Course,'Training Matrix'!Z$6,Plan_Sched,"Window"),0)))</f>
        <v>0</v>
      </c>
      <c r="ED36">
        <f>IF(OR(X36=0,AT36&gt;0),0,IFERROR(AVERAGEIFS(Plan_End,Plan_Role,People!$D$34,Plan_Course,'Training Matrix'!AA$6,Plan_Sched,"Window"),IFERROR(AVERAGEIFS(Plan_End,Plan_Role,"All employees",Plan_Course,'Training Matrix'!AA$6,Plan_Sched,"Window"),0)))</f>
        <v>0</v>
      </c>
      <c r="EG36">
        <f>IF(OR(E36=0,AA36&gt;0),0,IFERROR(AVERAGEIFS(Plan_Days,Plan_Role,People!$D$34,Plan_Course,'Training Matrix'!H$6,Plan_Sched,"Within days of hire"),IFERROR(AVERAGEIFS(Plan_Days,Plan_Role,"All employees",Plan_Course,'Training Matrix'!H$6,Plan_Sched,"Within days of hire"),0)))</f>
        <v>0</v>
      </c>
      <c r="EH36">
        <f>IF(OR(F36=0,AB36&gt;0),0,IFERROR(AVERAGEIFS(Plan_Days,Plan_Role,People!$D$34,Plan_Course,'Training Matrix'!I$6,Plan_Sched,"Within days of hire"),IFERROR(AVERAGEIFS(Plan_Days,Plan_Role,"All employees",Plan_Course,'Training Matrix'!I$6,Plan_Sched,"Within days of hire"),0)))</f>
        <v>0</v>
      </c>
      <c r="EI36">
        <f>IF(OR(G36=0,AC36&gt;0),0,IFERROR(AVERAGEIFS(Plan_Days,Plan_Role,People!$D$34,Plan_Course,'Training Matrix'!J$6,Plan_Sched,"Within days of hire"),IFERROR(AVERAGEIFS(Plan_Days,Plan_Role,"All employees",Plan_Course,'Training Matrix'!J$6,Plan_Sched,"Within days of hire"),0)))</f>
        <v>0</v>
      </c>
      <c r="EJ36">
        <f>IF(OR(H36=0,AD36&gt;0),0,IFERROR(AVERAGEIFS(Plan_Days,Plan_Role,People!$D$34,Plan_Course,'Training Matrix'!K$6,Plan_Sched,"Within days of hire"),IFERROR(AVERAGEIFS(Plan_Days,Plan_Role,"All employees",Plan_Course,'Training Matrix'!K$6,Plan_Sched,"Within days of hire"),0)))</f>
        <v>0</v>
      </c>
      <c r="EK36">
        <f>IF(OR(I36=0,AE36&gt;0),0,IFERROR(AVERAGEIFS(Plan_Days,Plan_Role,People!$D$34,Plan_Course,'Training Matrix'!L$6,Plan_Sched,"Within days of hire"),IFERROR(AVERAGEIFS(Plan_Days,Plan_Role,"All employees",Plan_Course,'Training Matrix'!L$6,Plan_Sched,"Within days of hire"),0)))</f>
        <v>0</v>
      </c>
      <c r="EL36">
        <f>IF(OR(J36=0,AF36&gt;0),0,IFERROR(AVERAGEIFS(Plan_Days,Plan_Role,People!$D$34,Plan_Course,'Training Matrix'!M$6,Plan_Sched,"Within days of hire"),IFERROR(AVERAGEIFS(Plan_Days,Plan_Role,"All employees",Plan_Course,'Training Matrix'!M$6,Plan_Sched,"Within days of hire"),0)))</f>
        <v>0</v>
      </c>
      <c r="EM36">
        <f>IF(OR(K36=0,AG36&gt;0),0,IFERROR(AVERAGEIFS(Plan_Days,Plan_Role,People!$D$34,Plan_Course,'Training Matrix'!N$6,Plan_Sched,"Within days of hire"),IFERROR(AVERAGEIFS(Plan_Days,Plan_Role,"All employees",Plan_Course,'Training Matrix'!N$6,Plan_Sched,"Within days of hire"),0)))</f>
        <v>0</v>
      </c>
      <c r="EN36">
        <f>IF(OR(L36=0,AH36&gt;0),0,IFERROR(AVERAGEIFS(Plan_Days,Plan_Role,People!$D$34,Plan_Course,'Training Matrix'!O$6,Plan_Sched,"Within days of hire"),IFERROR(AVERAGEIFS(Plan_Days,Plan_Role,"All employees",Plan_Course,'Training Matrix'!O$6,Plan_Sched,"Within days of hire"),0)))</f>
        <v>0</v>
      </c>
      <c r="EO36">
        <f>IF(OR(M36=0,AI36&gt;0),0,IFERROR(AVERAGEIFS(Plan_Days,Plan_Role,People!$D$34,Plan_Course,'Training Matrix'!P$6,Plan_Sched,"Within days of hire"),IFERROR(AVERAGEIFS(Plan_Days,Plan_Role,"All employees",Plan_Course,'Training Matrix'!P$6,Plan_Sched,"Within days of hire"),0)))</f>
        <v>0</v>
      </c>
      <c r="EP36">
        <f>IF(OR(N36=0,AJ36&gt;0),0,IFERROR(AVERAGEIFS(Plan_Days,Plan_Role,People!$D$34,Plan_Course,'Training Matrix'!Q$6,Plan_Sched,"Within days of hire"),IFERROR(AVERAGEIFS(Plan_Days,Plan_Role,"All employees",Plan_Course,'Training Matrix'!Q$6,Plan_Sched,"Within days of hire"),0)))</f>
        <v>0</v>
      </c>
      <c r="EQ36">
        <f>IF(OR(O36=0,AK36&gt;0),0,IFERROR(AVERAGEIFS(Plan_Days,Plan_Role,People!$D$34,Plan_Course,'Training Matrix'!R$6,Plan_Sched,"Within days of hire"),IFERROR(AVERAGEIFS(Plan_Days,Plan_Role,"All employees",Plan_Course,'Training Matrix'!R$6,Plan_Sched,"Within days of hire"),0)))</f>
        <v>0</v>
      </c>
      <c r="ER36">
        <f>IF(OR(P36=0,AL36&gt;0),0,IFERROR(AVERAGEIFS(Plan_Days,Plan_Role,People!$D$34,Plan_Course,'Training Matrix'!S$6,Plan_Sched,"Within days of hire"),IFERROR(AVERAGEIFS(Plan_Days,Plan_Role,"All employees",Plan_Course,'Training Matrix'!S$6,Plan_Sched,"Within days of hire"),0)))</f>
        <v>0</v>
      </c>
      <c r="ES36">
        <f>IF(OR(Q36=0,AM36&gt;0),0,IFERROR(AVERAGEIFS(Plan_Days,Plan_Role,People!$D$34,Plan_Course,'Training Matrix'!T$6,Plan_Sched,"Within days of hire"),IFERROR(AVERAGEIFS(Plan_Days,Plan_Role,"All employees",Plan_Course,'Training Matrix'!T$6,Plan_Sched,"Within days of hire"),0)))</f>
        <v>0</v>
      </c>
      <c r="ET36">
        <f>IF(OR(R36=0,AN36&gt;0),0,IFERROR(AVERAGEIFS(Plan_Days,Plan_Role,People!$D$34,Plan_Course,'Training Matrix'!U$6,Plan_Sched,"Within days of hire"),IFERROR(AVERAGEIFS(Plan_Days,Plan_Role,"All employees",Plan_Course,'Training Matrix'!U$6,Plan_Sched,"Within days of hire"),0)))</f>
        <v>0</v>
      </c>
      <c r="EU36">
        <f>IF(OR(S36=0,AO36&gt;0),0,IFERROR(AVERAGEIFS(Plan_Days,Plan_Role,People!$D$34,Plan_Course,'Training Matrix'!V$6,Plan_Sched,"Within days of hire"),IFERROR(AVERAGEIFS(Plan_Days,Plan_Role,"All employees",Plan_Course,'Training Matrix'!V$6,Plan_Sched,"Within days of hire"),0)))</f>
        <v>0</v>
      </c>
      <c r="EV36">
        <f>IF(OR(T36=0,AP36&gt;0),0,IFERROR(AVERAGEIFS(Plan_Days,Plan_Role,People!$D$34,Plan_Course,'Training Matrix'!W$6,Plan_Sched,"Within days of hire"),IFERROR(AVERAGEIFS(Plan_Days,Plan_Role,"All employees",Plan_Course,'Training Matrix'!W$6,Plan_Sched,"Within days of hire"),0)))</f>
        <v>0</v>
      </c>
      <c r="EW36">
        <f>IF(OR(U36=0,AQ36&gt;0),0,IFERROR(AVERAGEIFS(Plan_Days,Plan_Role,People!$D$34,Plan_Course,'Training Matrix'!X$6,Plan_Sched,"Within days of hire"),IFERROR(AVERAGEIFS(Plan_Days,Plan_Role,"All employees",Plan_Course,'Training Matrix'!X$6,Plan_Sched,"Within days of hire"),0)))</f>
        <v>0</v>
      </c>
      <c r="EX36">
        <f>IF(OR(V36=0,AR36&gt;0),0,IFERROR(AVERAGEIFS(Plan_Days,Plan_Role,People!$D$34,Plan_Course,'Training Matrix'!Y$6,Plan_Sched,"Within days of hire"),IFERROR(AVERAGEIFS(Plan_Days,Plan_Role,"All employees",Plan_Course,'Training Matrix'!Y$6,Plan_Sched,"Within days of hire"),0)))</f>
        <v>0</v>
      </c>
      <c r="EY36">
        <f>IF(OR(W36=0,AS36&gt;0),0,IFERROR(AVERAGEIFS(Plan_Days,Plan_Role,People!$D$34,Plan_Course,'Training Matrix'!Z$6,Plan_Sched,"Within days of hire"),IFERROR(AVERAGEIFS(Plan_Days,Plan_Role,"All employees",Plan_Course,'Training Matrix'!Z$6,Plan_Sched,"Within days of hire"),0)))</f>
        <v>0</v>
      </c>
      <c r="EZ36">
        <f>IF(OR(X36=0,AT36&gt;0),0,IFERROR(AVERAGEIFS(Plan_Days,Plan_Role,People!$D$34,Plan_Course,'Training Matrix'!AA$6,Plan_Sched,"Within days of hire"),IFERROR(AVERAGEIFS(Plan_Days,Plan_Role,"All employees",Plan_Course,'Training Matrix'!AA$6,Plan_Sched,"Within days of hire"),0)))</f>
        <v>0</v>
      </c>
      <c r="FC36">
        <f>IF(OR(E36=0,AA36&gt;0),0,MAX(IF(AND(People!$F$34&lt;&gt;"",DK36&lt;People!$F$34),0,DK36),IF(AND(People!$F$34&lt;&gt;"",EG36&gt;0),People!$F$34+EG36,0)))</f>
        <v>0</v>
      </c>
      <c r="FD36">
        <f>IF(OR(F36=0,AB36&gt;0),0,MAX(IF(AND(People!$F$34&lt;&gt;"",DL36&lt;People!$F$34),0,DL36),IF(AND(People!$F$34&lt;&gt;"",EH36&gt;0),People!$F$34+EH36,0)))</f>
        <v>0</v>
      </c>
      <c r="FE36">
        <f>IF(OR(G36=0,AC36&gt;0),0,MAX(IF(AND(People!$F$34&lt;&gt;"",DM36&lt;People!$F$34),0,DM36),IF(AND(People!$F$34&lt;&gt;"",EI36&gt;0),People!$F$34+EI36,0)))</f>
        <v>0</v>
      </c>
      <c r="FF36">
        <f>IF(OR(H36=0,AD36&gt;0),0,MAX(IF(AND(People!$F$34&lt;&gt;"",DN36&lt;People!$F$34),0,DN36),IF(AND(People!$F$34&lt;&gt;"",EJ36&gt;0),People!$F$34+EJ36,0)))</f>
        <v>0</v>
      </c>
      <c r="FG36">
        <f>IF(OR(I36=0,AE36&gt;0),0,MAX(IF(AND(People!$F$34&lt;&gt;"",DO36&lt;People!$F$34),0,DO36),IF(AND(People!$F$34&lt;&gt;"",EK36&gt;0),People!$F$34+EK36,0)))</f>
        <v>0</v>
      </c>
      <c r="FH36">
        <f>IF(OR(J36=0,AF36&gt;0),0,MAX(IF(AND(People!$F$34&lt;&gt;"",DP36&lt;People!$F$34),0,DP36),IF(AND(People!$F$34&lt;&gt;"",EL36&gt;0),People!$F$34+EL36,0)))</f>
        <v>0</v>
      </c>
      <c r="FI36">
        <f>IF(OR(K36=0,AG36&gt;0),0,MAX(IF(AND(People!$F$34&lt;&gt;"",DQ36&lt;People!$F$34),0,DQ36),IF(AND(People!$F$34&lt;&gt;"",EM36&gt;0),People!$F$34+EM36,0)))</f>
        <v>0</v>
      </c>
      <c r="FJ36">
        <f>IF(OR(L36=0,AH36&gt;0),0,MAX(IF(AND(People!$F$34&lt;&gt;"",DR36&lt;People!$F$34),0,DR36),IF(AND(People!$F$34&lt;&gt;"",EN36&gt;0),People!$F$34+EN36,0)))</f>
        <v>0</v>
      </c>
      <c r="FK36">
        <f>IF(OR(M36=0,AI36&gt;0),0,MAX(IF(AND(People!$F$34&lt;&gt;"",DS36&lt;People!$F$34),0,DS36),IF(AND(People!$F$34&lt;&gt;"",EO36&gt;0),People!$F$34+EO36,0)))</f>
        <v>0</v>
      </c>
      <c r="FL36">
        <f>IF(OR(N36=0,AJ36&gt;0),0,MAX(IF(AND(People!$F$34&lt;&gt;"",DT36&lt;People!$F$34),0,DT36),IF(AND(People!$F$34&lt;&gt;"",EP36&gt;0),People!$F$34+EP36,0)))</f>
        <v>0</v>
      </c>
      <c r="FM36">
        <f>IF(OR(O36=0,AK36&gt;0),0,MAX(IF(AND(People!$F$34&lt;&gt;"",DU36&lt;People!$F$34),0,DU36),IF(AND(People!$F$34&lt;&gt;"",EQ36&gt;0),People!$F$34+EQ36,0)))</f>
        <v>0</v>
      </c>
      <c r="FN36">
        <f>IF(OR(P36=0,AL36&gt;0),0,MAX(IF(AND(People!$F$34&lt;&gt;"",DV36&lt;People!$F$34),0,DV36),IF(AND(People!$F$34&lt;&gt;"",ER36&gt;0),People!$F$34+ER36,0)))</f>
        <v>0</v>
      </c>
      <c r="FO36">
        <f>IF(OR(Q36=0,AM36&gt;0),0,MAX(IF(AND(People!$F$34&lt;&gt;"",DW36&lt;People!$F$34),0,DW36),IF(AND(People!$F$34&lt;&gt;"",ES36&gt;0),People!$F$34+ES36,0)))</f>
        <v>0</v>
      </c>
      <c r="FP36">
        <f>IF(OR(R36=0,AN36&gt;0),0,MAX(IF(AND(People!$F$34&lt;&gt;"",DX36&lt;People!$F$34),0,DX36),IF(AND(People!$F$34&lt;&gt;"",ET36&gt;0),People!$F$34+ET36,0)))</f>
        <v>0</v>
      </c>
      <c r="FQ36">
        <f>IF(OR(S36=0,AO36&gt;0),0,MAX(IF(AND(People!$F$34&lt;&gt;"",DY36&lt;People!$F$34),0,DY36),IF(AND(People!$F$34&lt;&gt;"",EU36&gt;0),People!$F$34+EU36,0)))</f>
        <v>0</v>
      </c>
      <c r="FR36">
        <f>IF(OR(T36=0,AP36&gt;0),0,MAX(IF(AND(People!$F$34&lt;&gt;"",DZ36&lt;People!$F$34),0,DZ36),IF(AND(People!$F$34&lt;&gt;"",EV36&gt;0),People!$F$34+EV36,0)))</f>
        <v>0</v>
      </c>
      <c r="FS36">
        <f>IF(OR(U36=0,AQ36&gt;0),0,MAX(IF(AND(People!$F$34&lt;&gt;"",EA36&lt;People!$F$34),0,EA36),IF(AND(People!$F$34&lt;&gt;"",EW36&gt;0),People!$F$34+EW36,0)))</f>
        <v>0</v>
      </c>
      <c r="FT36">
        <f>IF(OR(V36=0,AR36&gt;0),0,MAX(IF(AND(People!$F$34&lt;&gt;"",EB36&lt;People!$F$34),0,EB36),IF(AND(People!$F$34&lt;&gt;"",EX36&gt;0),People!$F$34+EX36,0)))</f>
        <v>0</v>
      </c>
      <c r="FU36">
        <f>IF(OR(W36=0,AS36&gt;0),0,MAX(IF(AND(People!$F$34&lt;&gt;"",EC36&lt;People!$F$34),0,EC36),IF(AND(People!$F$34&lt;&gt;"",EY36&gt;0),People!$F$34+EY36,0)))</f>
        <v>0</v>
      </c>
      <c r="FV36">
        <f>IF(OR(X36=0,AT36&gt;0),0,MAX(IF(AND(People!$F$34&lt;&gt;"",ED36&lt;People!$F$34),0,ED36),IF(AND(People!$F$34&lt;&gt;"",EZ36&gt;0),People!$F$34+EZ36,0)))</f>
        <v>0</v>
      </c>
    </row>
    <row r="37" spans="5:178" x14ac:dyDescent="0.3">
      <c r="E37">
        <f>IF(OR(People!$A$35="",'Training Matrix'!H$6=""),0,COUNTIFS(Plan_Role,People!$D$35,Plan_Course,'Training Matrix'!H$6)+COUNTIFS(Plan_Role,"All employees",Plan_Course,'Training Matrix'!H$6))</f>
        <v>0</v>
      </c>
      <c r="F37">
        <f>IF(OR(People!$A$35="",'Training Matrix'!I$6=""),0,COUNTIFS(Plan_Role,People!$D$35,Plan_Course,'Training Matrix'!I$6)+COUNTIFS(Plan_Role,"All employees",Plan_Course,'Training Matrix'!I$6))</f>
        <v>0</v>
      </c>
      <c r="G37">
        <f>IF(OR(People!$A$35="",'Training Matrix'!J$6=""),0,COUNTIFS(Plan_Role,People!$D$35,Plan_Course,'Training Matrix'!J$6)+COUNTIFS(Plan_Role,"All employees",Plan_Course,'Training Matrix'!J$6))</f>
        <v>0</v>
      </c>
      <c r="H37">
        <f>IF(OR(People!$A$35="",'Training Matrix'!K$6=""),0,COUNTIFS(Plan_Role,People!$D$35,Plan_Course,'Training Matrix'!K$6)+COUNTIFS(Plan_Role,"All employees",Plan_Course,'Training Matrix'!K$6))</f>
        <v>0</v>
      </c>
      <c r="I37">
        <f>IF(OR(People!$A$35="",'Training Matrix'!L$6=""),0,COUNTIFS(Plan_Role,People!$D$35,Plan_Course,'Training Matrix'!L$6)+COUNTIFS(Plan_Role,"All employees",Plan_Course,'Training Matrix'!L$6))</f>
        <v>0</v>
      </c>
      <c r="J37">
        <f>IF(OR(People!$A$35="",'Training Matrix'!M$6=""),0,COUNTIFS(Plan_Role,People!$D$35,Plan_Course,'Training Matrix'!M$6)+COUNTIFS(Plan_Role,"All employees",Plan_Course,'Training Matrix'!M$6))</f>
        <v>0</v>
      </c>
      <c r="K37">
        <f>IF(OR(People!$A$35="",'Training Matrix'!N$6=""),0,COUNTIFS(Plan_Role,People!$D$35,Plan_Course,'Training Matrix'!N$6)+COUNTIFS(Plan_Role,"All employees",Plan_Course,'Training Matrix'!N$6))</f>
        <v>0</v>
      </c>
      <c r="L37">
        <f>IF(OR(People!$A$35="",'Training Matrix'!O$6=""),0,COUNTIFS(Plan_Role,People!$D$35,Plan_Course,'Training Matrix'!O$6)+COUNTIFS(Plan_Role,"All employees",Plan_Course,'Training Matrix'!O$6))</f>
        <v>0</v>
      </c>
      <c r="M37">
        <f>IF(OR(People!$A$35="",'Training Matrix'!P$6=""),0,COUNTIFS(Plan_Role,People!$D$35,Plan_Course,'Training Matrix'!P$6)+COUNTIFS(Plan_Role,"All employees",Plan_Course,'Training Matrix'!P$6))</f>
        <v>0</v>
      </c>
      <c r="N37">
        <f>IF(OR(People!$A$35="",'Training Matrix'!Q$6=""),0,COUNTIFS(Plan_Role,People!$D$35,Plan_Course,'Training Matrix'!Q$6)+COUNTIFS(Plan_Role,"All employees",Plan_Course,'Training Matrix'!Q$6))</f>
        <v>0</v>
      </c>
      <c r="O37">
        <f>IF(OR(People!$A$35="",'Training Matrix'!R$6=""),0,COUNTIFS(Plan_Role,People!$D$35,Plan_Course,'Training Matrix'!R$6)+COUNTIFS(Plan_Role,"All employees",Plan_Course,'Training Matrix'!R$6))</f>
        <v>0</v>
      </c>
      <c r="P37">
        <f>IF(OR(People!$A$35="",'Training Matrix'!S$6=""),0,COUNTIFS(Plan_Role,People!$D$35,Plan_Course,'Training Matrix'!S$6)+COUNTIFS(Plan_Role,"All employees",Plan_Course,'Training Matrix'!S$6))</f>
        <v>0</v>
      </c>
      <c r="Q37">
        <f>IF(OR(People!$A$35="",'Training Matrix'!T$6=""),0,COUNTIFS(Plan_Role,People!$D$35,Plan_Course,'Training Matrix'!T$6)+COUNTIFS(Plan_Role,"All employees",Plan_Course,'Training Matrix'!T$6))</f>
        <v>0</v>
      </c>
      <c r="R37">
        <f>IF(OR(People!$A$35="",'Training Matrix'!U$6=""),0,COUNTIFS(Plan_Role,People!$D$35,Plan_Course,'Training Matrix'!U$6)+COUNTIFS(Plan_Role,"All employees",Plan_Course,'Training Matrix'!U$6))</f>
        <v>0</v>
      </c>
      <c r="S37">
        <f>IF(OR(People!$A$35="",'Training Matrix'!V$6=""),0,COUNTIFS(Plan_Role,People!$D$35,Plan_Course,'Training Matrix'!V$6)+COUNTIFS(Plan_Role,"All employees",Plan_Course,'Training Matrix'!V$6))</f>
        <v>0</v>
      </c>
      <c r="T37">
        <f>IF(OR(People!$A$35="",'Training Matrix'!W$6=""),0,COUNTIFS(Plan_Role,People!$D$35,Plan_Course,'Training Matrix'!W$6)+COUNTIFS(Plan_Role,"All employees",Plan_Course,'Training Matrix'!W$6))</f>
        <v>0</v>
      </c>
      <c r="U37">
        <f>IF(OR(People!$A$35="",'Training Matrix'!X$6=""),0,COUNTIFS(Plan_Role,People!$D$35,Plan_Course,'Training Matrix'!X$6)+COUNTIFS(Plan_Role,"All employees",Plan_Course,'Training Matrix'!X$6))</f>
        <v>0</v>
      </c>
      <c r="V37">
        <f>IF(OR(People!$A$35="",'Training Matrix'!Y$6=""),0,COUNTIFS(Plan_Role,People!$D$35,Plan_Course,'Training Matrix'!Y$6)+COUNTIFS(Plan_Role,"All employees",Plan_Course,'Training Matrix'!Y$6))</f>
        <v>0</v>
      </c>
      <c r="W37">
        <f>IF(OR(People!$A$35="",'Training Matrix'!Z$6=""),0,COUNTIFS(Plan_Role,People!$D$35,Plan_Course,'Training Matrix'!Z$6)+COUNTIFS(Plan_Role,"All employees",Plan_Course,'Training Matrix'!Z$6))</f>
        <v>0</v>
      </c>
      <c r="X37">
        <f>IF(OR(People!$A$35="",'Training Matrix'!AA$6=""),0,COUNTIFS(Plan_Role,People!$D$35,Plan_Course,'Training Matrix'!AA$6)+COUNTIFS(Plan_Role,"All employees",Plan_Course,'Training Matrix'!AA$6))</f>
        <v>0</v>
      </c>
      <c r="AA37">
        <f>IF(E37=0,0,COUNTIFS(Rec_Emp,People!$A$35,Rec_Course,'Training Matrix'!H$6,Rec_Done,1))</f>
        <v>0</v>
      </c>
      <c r="AB37">
        <f>IF(F37=0,0,COUNTIFS(Rec_Emp,People!$A$35,Rec_Course,'Training Matrix'!I$6,Rec_Done,1))</f>
        <v>0</v>
      </c>
      <c r="AC37">
        <f>IF(G37=0,0,COUNTIFS(Rec_Emp,People!$A$35,Rec_Course,'Training Matrix'!J$6,Rec_Done,1))</f>
        <v>0</v>
      </c>
      <c r="AD37">
        <f>IF(H37=0,0,COUNTIFS(Rec_Emp,People!$A$35,Rec_Course,'Training Matrix'!K$6,Rec_Done,1))</f>
        <v>0</v>
      </c>
      <c r="AE37">
        <f>IF(I37=0,0,COUNTIFS(Rec_Emp,People!$A$35,Rec_Course,'Training Matrix'!L$6,Rec_Done,1))</f>
        <v>0</v>
      </c>
      <c r="AF37">
        <f>IF(J37=0,0,COUNTIFS(Rec_Emp,People!$A$35,Rec_Course,'Training Matrix'!M$6,Rec_Done,1))</f>
        <v>0</v>
      </c>
      <c r="AG37">
        <f>IF(K37=0,0,COUNTIFS(Rec_Emp,People!$A$35,Rec_Course,'Training Matrix'!N$6,Rec_Done,1))</f>
        <v>0</v>
      </c>
      <c r="AH37">
        <f>IF(L37=0,0,COUNTIFS(Rec_Emp,People!$A$35,Rec_Course,'Training Matrix'!O$6,Rec_Done,1))</f>
        <v>0</v>
      </c>
      <c r="AI37">
        <f>IF(M37=0,0,COUNTIFS(Rec_Emp,People!$A$35,Rec_Course,'Training Matrix'!P$6,Rec_Done,1))</f>
        <v>0</v>
      </c>
      <c r="AJ37">
        <f>IF(N37=0,0,COUNTIFS(Rec_Emp,People!$A$35,Rec_Course,'Training Matrix'!Q$6,Rec_Done,1))</f>
        <v>0</v>
      </c>
      <c r="AK37">
        <f>IF(O37=0,0,COUNTIFS(Rec_Emp,People!$A$35,Rec_Course,'Training Matrix'!R$6,Rec_Done,1))</f>
        <v>0</v>
      </c>
      <c r="AL37">
        <f>IF(P37=0,0,COUNTIFS(Rec_Emp,People!$A$35,Rec_Course,'Training Matrix'!S$6,Rec_Done,1))</f>
        <v>0</v>
      </c>
      <c r="AM37">
        <f>IF(Q37=0,0,COUNTIFS(Rec_Emp,People!$A$35,Rec_Course,'Training Matrix'!T$6,Rec_Done,1))</f>
        <v>0</v>
      </c>
      <c r="AN37">
        <f>IF(R37=0,0,COUNTIFS(Rec_Emp,People!$A$35,Rec_Course,'Training Matrix'!U$6,Rec_Done,1))</f>
        <v>0</v>
      </c>
      <c r="AO37">
        <f>IF(S37=0,0,COUNTIFS(Rec_Emp,People!$A$35,Rec_Course,'Training Matrix'!V$6,Rec_Done,1))</f>
        <v>0</v>
      </c>
      <c r="AP37">
        <f>IF(T37=0,0,COUNTIFS(Rec_Emp,People!$A$35,Rec_Course,'Training Matrix'!W$6,Rec_Done,1))</f>
        <v>0</v>
      </c>
      <c r="AQ37">
        <f>IF(U37=0,0,COUNTIFS(Rec_Emp,People!$A$35,Rec_Course,'Training Matrix'!X$6,Rec_Done,1))</f>
        <v>0</v>
      </c>
      <c r="AR37">
        <f>IF(V37=0,0,COUNTIFS(Rec_Emp,People!$A$35,Rec_Course,'Training Matrix'!Y$6,Rec_Done,1))</f>
        <v>0</v>
      </c>
      <c r="AS37">
        <f>IF(W37=0,0,COUNTIFS(Rec_Emp,People!$A$35,Rec_Course,'Training Matrix'!Z$6,Rec_Done,1))</f>
        <v>0</v>
      </c>
      <c r="AT37">
        <f>IF(X37=0,0,COUNTIFS(Rec_Emp,People!$A$35,Rec_Course,'Training Matrix'!AA$6,Rec_Done,1))</f>
        <v>0</v>
      </c>
      <c r="AW37">
        <f ca="1">IF(AA37=0,0,COUNTIFS(Rec_Emp,People!$A$35,Rec_Course,'Training Matrix'!H$6,Rec_Done,1,Rec_Exp,"&gt;="&amp;TODAY()))</f>
        <v>0</v>
      </c>
      <c r="AX37">
        <f ca="1">IF(AB37=0,0,COUNTIFS(Rec_Emp,People!$A$35,Rec_Course,'Training Matrix'!I$6,Rec_Done,1,Rec_Exp,"&gt;="&amp;TODAY()))</f>
        <v>0</v>
      </c>
      <c r="AY37">
        <f ca="1">IF(AC37=0,0,COUNTIFS(Rec_Emp,People!$A$35,Rec_Course,'Training Matrix'!J$6,Rec_Done,1,Rec_Exp,"&gt;="&amp;TODAY()))</f>
        <v>0</v>
      </c>
      <c r="AZ37">
        <f ca="1">IF(AD37=0,0,COUNTIFS(Rec_Emp,People!$A$35,Rec_Course,'Training Matrix'!K$6,Rec_Done,1,Rec_Exp,"&gt;="&amp;TODAY()))</f>
        <v>0</v>
      </c>
      <c r="BA37">
        <f ca="1">IF(AE37=0,0,COUNTIFS(Rec_Emp,People!$A$35,Rec_Course,'Training Matrix'!L$6,Rec_Done,1,Rec_Exp,"&gt;="&amp;TODAY()))</f>
        <v>0</v>
      </c>
      <c r="BB37">
        <f ca="1">IF(AF37=0,0,COUNTIFS(Rec_Emp,People!$A$35,Rec_Course,'Training Matrix'!M$6,Rec_Done,1,Rec_Exp,"&gt;="&amp;TODAY()))</f>
        <v>0</v>
      </c>
      <c r="BC37">
        <f ca="1">IF(AG37=0,0,COUNTIFS(Rec_Emp,People!$A$35,Rec_Course,'Training Matrix'!N$6,Rec_Done,1,Rec_Exp,"&gt;="&amp;TODAY()))</f>
        <v>0</v>
      </c>
      <c r="BD37">
        <f ca="1">IF(AH37=0,0,COUNTIFS(Rec_Emp,People!$A$35,Rec_Course,'Training Matrix'!O$6,Rec_Done,1,Rec_Exp,"&gt;="&amp;TODAY()))</f>
        <v>0</v>
      </c>
      <c r="BE37">
        <f ca="1">IF(AI37=0,0,COUNTIFS(Rec_Emp,People!$A$35,Rec_Course,'Training Matrix'!P$6,Rec_Done,1,Rec_Exp,"&gt;="&amp;TODAY()))</f>
        <v>0</v>
      </c>
      <c r="BF37">
        <f ca="1">IF(AJ37=0,0,COUNTIFS(Rec_Emp,People!$A$35,Rec_Course,'Training Matrix'!Q$6,Rec_Done,1,Rec_Exp,"&gt;="&amp;TODAY()))</f>
        <v>0</v>
      </c>
      <c r="BG37">
        <f ca="1">IF(AK37=0,0,COUNTIFS(Rec_Emp,People!$A$35,Rec_Course,'Training Matrix'!R$6,Rec_Done,1,Rec_Exp,"&gt;="&amp;TODAY()))</f>
        <v>0</v>
      </c>
      <c r="BH37">
        <f ca="1">IF(AL37=0,0,COUNTIFS(Rec_Emp,People!$A$35,Rec_Course,'Training Matrix'!S$6,Rec_Done,1,Rec_Exp,"&gt;="&amp;TODAY()))</f>
        <v>0</v>
      </c>
      <c r="BI37">
        <f ca="1">IF(AM37=0,0,COUNTIFS(Rec_Emp,People!$A$35,Rec_Course,'Training Matrix'!T$6,Rec_Done,1,Rec_Exp,"&gt;="&amp;TODAY()))</f>
        <v>0</v>
      </c>
      <c r="BJ37">
        <f ca="1">IF(AN37=0,0,COUNTIFS(Rec_Emp,People!$A$35,Rec_Course,'Training Matrix'!U$6,Rec_Done,1,Rec_Exp,"&gt;="&amp;TODAY()))</f>
        <v>0</v>
      </c>
      <c r="BK37">
        <f ca="1">IF(AO37=0,0,COUNTIFS(Rec_Emp,People!$A$35,Rec_Course,'Training Matrix'!V$6,Rec_Done,1,Rec_Exp,"&gt;="&amp;TODAY()))</f>
        <v>0</v>
      </c>
      <c r="BL37">
        <f ca="1">IF(AP37=0,0,COUNTIFS(Rec_Emp,People!$A$35,Rec_Course,'Training Matrix'!W$6,Rec_Done,1,Rec_Exp,"&gt;="&amp;TODAY()))</f>
        <v>0</v>
      </c>
      <c r="BM37">
        <f ca="1">IF(AQ37=0,0,COUNTIFS(Rec_Emp,People!$A$35,Rec_Course,'Training Matrix'!X$6,Rec_Done,1,Rec_Exp,"&gt;="&amp;TODAY()))</f>
        <v>0</v>
      </c>
      <c r="BN37">
        <f ca="1">IF(AR37=0,0,COUNTIFS(Rec_Emp,People!$A$35,Rec_Course,'Training Matrix'!Y$6,Rec_Done,1,Rec_Exp,"&gt;="&amp;TODAY()))</f>
        <v>0</v>
      </c>
      <c r="BO37">
        <f ca="1">IF(AS37=0,0,COUNTIFS(Rec_Emp,People!$A$35,Rec_Course,'Training Matrix'!Z$6,Rec_Done,1,Rec_Exp,"&gt;="&amp;TODAY()))</f>
        <v>0</v>
      </c>
      <c r="BP37">
        <f ca="1">IF(AT37=0,0,COUNTIFS(Rec_Emp,People!$A$35,Rec_Course,'Training Matrix'!AA$6,Rec_Done,1,Rec_Exp,"&gt;="&amp;TODAY()))</f>
        <v>0</v>
      </c>
      <c r="BS37">
        <f ca="1">IF(AW37=0,0,COUNTIFS(Rec_Emp,People!$A$35,Rec_Course,'Training Matrix'!H$6,Rec_Done,1,Rec_Exp,"&gt;"&amp;(TODAY()+WarnDays)))</f>
        <v>0</v>
      </c>
      <c r="BT37">
        <f ca="1">IF(AX37=0,0,COUNTIFS(Rec_Emp,People!$A$35,Rec_Course,'Training Matrix'!I$6,Rec_Done,1,Rec_Exp,"&gt;"&amp;(TODAY()+WarnDays)))</f>
        <v>0</v>
      </c>
      <c r="BU37">
        <f ca="1">IF(AY37=0,0,COUNTIFS(Rec_Emp,People!$A$35,Rec_Course,'Training Matrix'!J$6,Rec_Done,1,Rec_Exp,"&gt;"&amp;(TODAY()+WarnDays)))</f>
        <v>0</v>
      </c>
      <c r="BV37">
        <f ca="1">IF(AZ37=0,0,COUNTIFS(Rec_Emp,People!$A$35,Rec_Course,'Training Matrix'!K$6,Rec_Done,1,Rec_Exp,"&gt;"&amp;(TODAY()+WarnDays)))</f>
        <v>0</v>
      </c>
      <c r="BW37">
        <f ca="1">IF(BA37=0,0,COUNTIFS(Rec_Emp,People!$A$35,Rec_Course,'Training Matrix'!L$6,Rec_Done,1,Rec_Exp,"&gt;"&amp;(TODAY()+WarnDays)))</f>
        <v>0</v>
      </c>
      <c r="BX37">
        <f ca="1">IF(BB37=0,0,COUNTIFS(Rec_Emp,People!$A$35,Rec_Course,'Training Matrix'!M$6,Rec_Done,1,Rec_Exp,"&gt;"&amp;(TODAY()+WarnDays)))</f>
        <v>0</v>
      </c>
      <c r="BY37">
        <f ca="1">IF(BC37=0,0,COUNTIFS(Rec_Emp,People!$A$35,Rec_Course,'Training Matrix'!N$6,Rec_Done,1,Rec_Exp,"&gt;"&amp;(TODAY()+WarnDays)))</f>
        <v>0</v>
      </c>
      <c r="BZ37">
        <f ca="1">IF(BD37=0,0,COUNTIFS(Rec_Emp,People!$A$35,Rec_Course,'Training Matrix'!O$6,Rec_Done,1,Rec_Exp,"&gt;"&amp;(TODAY()+WarnDays)))</f>
        <v>0</v>
      </c>
      <c r="CA37">
        <f ca="1">IF(BE37=0,0,COUNTIFS(Rec_Emp,People!$A$35,Rec_Course,'Training Matrix'!P$6,Rec_Done,1,Rec_Exp,"&gt;"&amp;(TODAY()+WarnDays)))</f>
        <v>0</v>
      </c>
      <c r="CB37">
        <f ca="1">IF(BF37=0,0,COUNTIFS(Rec_Emp,People!$A$35,Rec_Course,'Training Matrix'!Q$6,Rec_Done,1,Rec_Exp,"&gt;"&amp;(TODAY()+WarnDays)))</f>
        <v>0</v>
      </c>
      <c r="CC37">
        <f ca="1">IF(BG37=0,0,COUNTIFS(Rec_Emp,People!$A$35,Rec_Course,'Training Matrix'!R$6,Rec_Done,1,Rec_Exp,"&gt;"&amp;(TODAY()+WarnDays)))</f>
        <v>0</v>
      </c>
      <c r="CD37">
        <f ca="1">IF(BH37=0,0,COUNTIFS(Rec_Emp,People!$A$35,Rec_Course,'Training Matrix'!S$6,Rec_Done,1,Rec_Exp,"&gt;"&amp;(TODAY()+WarnDays)))</f>
        <v>0</v>
      </c>
      <c r="CE37">
        <f ca="1">IF(BI37=0,0,COUNTIFS(Rec_Emp,People!$A$35,Rec_Course,'Training Matrix'!T$6,Rec_Done,1,Rec_Exp,"&gt;"&amp;(TODAY()+WarnDays)))</f>
        <v>0</v>
      </c>
      <c r="CF37">
        <f ca="1">IF(BJ37=0,0,COUNTIFS(Rec_Emp,People!$A$35,Rec_Course,'Training Matrix'!U$6,Rec_Done,1,Rec_Exp,"&gt;"&amp;(TODAY()+WarnDays)))</f>
        <v>0</v>
      </c>
      <c r="CG37">
        <f ca="1">IF(BK37=0,0,COUNTIFS(Rec_Emp,People!$A$35,Rec_Course,'Training Matrix'!V$6,Rec_Done,1,Rec_Exp,"&gt;"&amp;(TODAY()+WarnDays)))</f>
        <v>0</v>
      </c>
      <c r="CH37">
        <f ca="1">IF(BL37=0,0,COUNTIFS(Rec_Emp,People!$A$35,Rec_Course,'Training Matrix'!W$6,Rec_Done,1,Rec_Exp,"&gt;"&amp;(TODAY()+WarnDays)))</f>
        <v>0</v>
      </c>
      <c r="CI37">
        <f ca="1">IF(BM37=0,0,COUNTIFS(Rec_Emp,People!$A$35,Rec_Course,'Training Matrix'!X$6,Rec_Done,1,Rec_Exp,"&gt;"&amp;(TODAY()+WarnDays)))</f>
        <v>0</v>
      </c>
      <c r="CJ37">
        <f ca="1">IF(BN37=0,0,COUNTIFS(Rec_Emp,People!$A$35,Rec_Course,'Training Matrix'!Y$6,Rec_Done,1,Rec_Exp,"&gt;"&amp;(TODAY()+WarnDays)))</f>
        <v>0</v>
      </c>
      <c r="CK37">
        <f ca="1">IF(BO37=0,0,COUNTIFS(Rec_Emp,People!$A$35,Rec_Course,'Training Matrix'!Z$6,Rec_Done,1,Rec_Exp,"&gt;"&amp;(TODAY()+WarnDays)))</f>
        <v>0</v>
      </c>
      <c r="CL37">
        <f ca="1">IF(BP37=0,0,COUNTIFS(Rec_Emp,People!$A$35,Rec_Course,'Training Matrix'!AA$6,Rec_Done,1,Rec_Exp,"&gt;"&amp;(TODAY()+WarnDays)))</f>
        <v>0</v>
      </c>
      <c r="CO37">
        <f>IF(OR(E37=0,AA37&gt;0),0,COUNTIFS(Rec_Emp,People!$A$35,Rec_Course,'Training Matrix'!H$6,Rec_Result,"Fail"))</f>
        <v>0</v>
      </c>
      <c r="CP37">
        <f>IF(OR(F37=0,AB37&gt;0),0,COUNTIFS(Rec_Emp,People!$A$35,Rec_Course,'Training Matrix'!I$6,Rec_Result,"Fail"))</f>
        <v>0</v>
      </c>
      <c r="CQ37">
        <f>IF(OR(G37=0,AC37&gt;0),0,COUNTIFS(Rec_Emp,People!$A$35,Rec_Course,'Training Matrix'!J$6,Rec_Result,"Fail"))</f>
        <v>0</v>
      </c>
      <c r="CR37">
        <f>IF(OR(H37=0,AD37&gt;0),0,COUNTIFS(Rec_Emp,People!$A$35,Rec_Course,'Training Matrix'!K$6,Rec_Result,"Fail"))</f>
        <v>0</v>
      </c>
      <c r="CS37">
        <f>IF(OR(I37=0,AE37&gt;0),0,COUNTIFS(Rec_Emp,People!$A$35,Rec_Course,'Training Matrix'!L$6,Rec_Result,"Fail"))</f>
        <v>0</v>
      </c>
      <c r="CT37">
        <f>IF(OR(J37=0,AF37&gt;0),0,COUNTIFS(Rec_Emp,People!$A$35,Rec_Course,'Training Matrix'!M$6,Rec_Result,"Fail"))</f>
        <v>0</v>
      </c>
      <c r="CU37">
        <f>IF(OR(K37=0,AG37&gt;0),0,COUNTIFS(Rec_Emp,People!$A$35,Rec_Course,'Training Matrix'!N$6,Rec_Result,"Fail"))</f>
        <v>0</v>
      </c>
      <c r="CV37">
        <f>IF(OR(L37=0,AH37&gt;0),0,COUNTIFS(Rec_Emp,People!$A$35,Rec_Course,'Training Matrix'!O$6,Rec_Result,"Fail"))</f>
        <v>0</v>
      </c>
      <c r="CW37">
        <f>IF(OR(M37=0,AI37&gt;0),0,COUNTIFS(Rec_Emp,People!$A$35,Rec_Course,'Training Matrix'!P$6,Rec_Result,"Fail"))</f>
        <v>0</v>
      </c>
      <c r="CX37">
        <f>IF(OR(N37=0,AJ37&gt;0),0,COUNTIFS(Rec_Emp,People!$A$35,Rec_Course,'Training Matrix'!Q$6,Rec_Result,"Fail"))</f>
        <v>0</v>
      </c>
      <c r="CY37">
        <f>IF(OR(O37=0,AK37&gt;0),0,COUNTIFS(Rec_Emp,People!$A$35,Rec_Course,'Training Matrix'!R$6,Rec_Result,"Fail"))</f>
        <v>0</v>
      </c>
      <c r="CZ37">
        <f>IF(OR(P37=0,AL37&gt;0),0,COUNTIFS(Rec_Emp,People!$A$35,Rec_Course,'Training Matrix'!S$6,Rec_Result,"Fail"))</f>
        <v>0</v>
      </c>
      <c r="DA37">
        <f>IF(OR(Q37=0,AM37&gt;0),0,COUNTIFS(Rec_Emp,People!$A$35,Rec_Course,'Training Matrix'!T$6,Rec_Result,"Fail"))</f>
        <v>0</v>
      </c>
      <c r="DB37">
        <f>IF(OR(R37=0,AN37&gt;0),0,COUNTIFS(Rec_Emp,People!$A$35,Rec_Course,'Training Matrix'!U$6,Rec_Result,"Fail"))</f>
        <v>0</v>
      </c>
      <c r="DC37">
        <f>IF(OR(S37=0,AO37&gt;0),0,COUNTIFS(Rec_Emp,People!$A$35,Rec_Course,'Training Matrix'!V$6,Rec_Result,"Fail"))</f>
        <v>0</v>
      </c>
      <c r="DD37">
        <f>IF(OR(T37=0,AP37&gt;0),0,COUNTIFS(Rec_Emp,People!$A$35,Rec_Course,'Training Matrix'!W$6,Rec_Result,"Fail"))</f>
        <v>0</v>
      </c>
      <c r="DE37">
        <f>IF(OR(U37=0,AQ37&gt;0),0,COUNTIFS(Rec_Emp,People!$A$35,Rec_Course,'Training Matrix'!X$6,Rec_Result,"Fail"))</f>
        <v>0</v>
      </c>
      <c r="DF37">
        <f>IF(OR(V37=0,AR37&gt;0),0,COUNTIFS(Rec_Emp,People!$A$35,Rec_Course,'Training Matrix'!Y$6,Rec_Result,"Fail"))</f>
        <v>0</v>
      </c>
      <c r="DG37">
        <f>IF(OR(W37=0,AS37&gt;0),0,COUNTIFS(Rec_Emp,People!$A$35,Rec_Course,'Training Matrix'!Z$6,Rec_Result,"Fail"))</f>
        <v>0</v>
      </c>
      <c r="DH37">
        <f>IF(OR(X37=0,AT37&gt;0),0,COUNTIFS(Rec_Emp,People!$A$35,Rec_Course,'Training Matrix'!AA$6,Rec_Result,"Fail"))</f>
        <v>0</v>
      </c>
      <c r="DK37">
        <f>IF(OR(E37=0,AA37&gt;0),0,IFERROR(AVERAGEIFS(Plan_End,Plan_Role,People!$D$35,Plan_Course,'Training Matrix'!H$6,Plan_Sched,"Window"),IFERROR(AVERAGEIFS(Plan_End,Plan_Role,"All employees",Plan_Course,'Training Matrix'!H$6,Plan_Sched,"Window"),0)))</f>
        <v>0</v>
      </c>
      <c r="DL37">
        <f>IF(OR(F37=0,AB37&gt;0),0,IFERROR(AVERAGEIFS(Plan_End,Plan_Role,People!$D$35,Plan_Course,'Training Matrix'!I$6,Plan_Sched,"Window"),IFERROR(AVERAGEIFS(Plan_End,Plan_Role,"All employees",Plan_Course,'Training Matrix'!I$6,Plan_Sched,"Window"),0)))</f>
        <v>0</v>
      </c>
      <c r="DM37">
        <f>IF(OR(G37=0,AC37&gt;0),0,IFERROR(AVERAGEIFS(Plan_End,Plan_Role,People!$D$35,Plan_Course,'Training Matrix'!J$6,Plan_Sched,"Window"),IFERROR(AVERAGEIFS(Plan_End,Plan_Role,"All employees",Plan_Course,'Training Matrix'!J$6,Plan_Sched,"Window"),0)))</f>
        <v>0</v>
      </c>
      <c r="DN37">
        <f>IF(OR(H37=0,AD37&gt;0),0,IFERROR(AVERAGEIFS(Plan_End,Plan_Role,People!$D$35,Plan_Course,'Training Matrix'!K$6,Plan_Sched,"Window"),IFERROR(AVERAGEIFS(Plan_End,Plan_Role,"All employees",Plan_Course,'Training Matrix'!K$6,Plan_Sched,"Window"),0)))</f>
        <v>0</v>
      </c>
      <c r="DO37">
        <f>IF(OR(I37=0,AE37&gt;0),0,IFERROR(AVERAGEIFS(Plan_End,Plan_Role,People!$D$35,Plan_Course,'Training Matrix'!L$6,Plan_Sched,"Window"),IFERROR(AVERAGEIFS(Plan_End,Plan_Role,"All employees",Plan_Course,'Training Matrix'!L$6,Plan_Sched,"Window"),0)))</f>
        <v>0</v>
      </c>
      <c r="DP37">
        <f>IF(OR(J37=0,AF37&gt;0),0,IFERROR(AVERAGEIFS(Plan_End,Plan_Role,People!$D$35,Plan_Course,'Training Matrix'!M$6,Plan_Sched,"Window"),IFERROR(AVERAGEIFS(Plan_End,Plan_Role,"All employees",Plan_Course,'Training Matrix'!M$6,Plan_Sched,"Window"),0)))</f>
        <v>0</v>
      </c>
      <c r="DQ37">
        <f>IF(OR(K37=0,AG37&gt;0),0,IFERROR(AVERAGEIFS(Plan_End,Plan_Role,People!$D$35,Plan_Course,'Training Matrix'!N$6,Plan_Sched,"Window"),IFERROR(AVERAGEIFS(Plan_End,Plan_Role,"All employees",Plan_Course,'Training Matrix'!N$6,Plan_Sched,"Window"),0)))</f>
        <v>0</v>
      </c>
      <c r="DR37">
        <f>IF(OR(L37=0,AH37&gt;0),0,IFERROR(AVERAGEIFS(Plan_End,Plan_Role,People!$D$35,Plan_Course,'Training Matrix'!O$6,Plan_Sched,"Window"),IFERROR(AVERAGEIFS(Plan_End,Plan_Role,"All employees",Plan_Course,'Training Matrix'!O$6,Plan_Sched,"Window"),0)))</f>
        <v>0</v>
      </c>
      <c r="DS37">
        <f>IF(OR(M37=0,AI37&gt;0),0,IFERROR(AVERAGEIFS(Plan_End,Plan_Role,People!$D$35,Plan_Course,'Training Matrix'!P$6,Plan_Sched,"Window"),IFERROR(AVERAGEIFS(Plan_End,Plan_Role,"All employees",Plan_Course,'Training Matrix'!P$6,Plan_Sched,"Window"),0)))</f>
        <v>0</v>
      </c>
      <c r="DT37">
        <f>IF(OR(N37=0,AJ37&gt;0),0,IFERROR(AVERAGEIFS(Plan_End,Plan_Role,People!$D$35,Plan_Course,'Training Matrix'!Q$6,Plan_Sched,"Window"),IFERROR(AVERAGEIFS(Plan_End,Plan_Role,"All employees",Plan_Course,'Training Matrix'!Q$6,Plan_Sched,"Window"),0)))</f>
        <v>0</v>
      </c>
      <c r="DU37">
        <f>IF(OR(O37=0,AK37&gt;0),0,IFERROR(AVERAGEIFS(Plan_End,Plan_Role,People!$D$35,Plan_Course,'Training Matrix'!R$6,Plan_Sched,"Window"),IFERROR(AVERAGEIFS(Plan_End,Plan_Role,"All employees",Plan_Course,'Training Matrix'!R$6,Plan_Sched,"Window"),0)))</f>
        <v>0</v>
      </c>
      <c r="DV37">
        <f>IF(OR(P37=0,AL37&gt;0),0,IFERROR(AVERAGEIFS(Plan_End,Plan_Role,People!$D$35,Plan_Course,'Training Matrix'!S$6,Plan_Sched,"Window"),IFERROR(AVERAGEIFS(Plan_End,Plan_Role,"All employees",Plan_Course,'Training Matrix'!S$6,Plan_Sched,"Window"),0)))</f>
        <v>0</v>
      </c>
      <c r="DW37">
        <f>IF(OR(Q37=0,AM37&gt;0),0,IFERROR(AVERAGEIFS(Plan_End,Plan_Role,People!$D$35,Plan_Course,'Training Matrix'!T$6,Plan_Sched,"Window"),IFERROR(AVERAGEIFS(Plan_End,Plan_Role,"All employees",Plan_Course,'Training Matrix'!T$6,Plan_Sched,"Window"),0)))</f>
        <v>0</v>
      </c>
      <c r="DX37">
        <f>IF(OR(R37=0,AN37&gt;0),0,IFERROR(AVERAGEIFS(Plan_End,Plan_Role,People!$D$35,Plan_Course,'Training Matrix'!U$6,Plan_Sched,"Window"),IFERROR(AVERAGEIFS(Plan_End,Plan_Role,"All employees",Plan_Course,'Training Matrix'!U$6,Plan_Sched,"Window"),0)))</f>
        <v>0</v>
      </c>
      <c r="DY37">
        <f>IF(OR(S37=0,AO37&gt;0),0,IFERROR(AVERAGEIFS(Plan_End,Plan_Role,People!$D$35,Plan_Course,'Training Matrix'!V$6,Plan_Sched,"Window"),IFERROR(AVERAGEIFS(Plan_End,Plan_Role,"All employees",Plan_Course,'Training Matrix'!V$6,Plan_Sched,"Window"),0)))</f>
        <v>0</v>
      </c>
      <c r="DZ37">
        <f>IF(OR(T37=0,AP37&gt;0),0,IFERROR(AVERAGEIFS(Plan_End,Plan_Role,People!$D$35,Plan_Course,'Training Matrix'!W$6,Plan_Sched,"Window"),IFERROR(AVERAGEIFS(Plan_End,Plan_Role,"All employees",Plan_Course,'Training Matrix'!W$6,Plan_Sched,"Window"),0)))</f>
        <v>0</v>
      </c>
      <c r="EA37">
        <f>IF(OR(U37=0,AQ37&gt;0),0,IFERROR(AVERAGEIFS(Plan_End,Plan_Role,People!$D$35,Plan_Course,'Training Matrix'!X$6,Plan_Sched,"Window"),IFERROR(AVERAGEIFS(Plan_End,Plan_Role,"All employees",Plan_Course,'Training Matrix'!X$6,Plan_Sched,"Window"),0)))</f>
        <v>0</v>
      </c>
      <c r="EB37">
        <f>IF(OR(V37=0,AR37&gt;0),0,IFERROR(AVERAGEIFS(Plan_End,Plan_Role,People!$D$35,Plan_Course,'Training Matrix'!Y$6,Plan_Sched,"Window"),IFERROR(AVERAGEIFS(Plan_End,Plan_Role,"All employees",Plan_Course,'Training Matrix'!Y$6,Plan_Sched,"Window"),0)))</f>
        <v>0</v>
      </c>
      <c r="EC37">
        <f>IF(OR(W37=0,AS37&gt;0),0,IFERROR(AVERAGEIFS(Plan_End,Plan_Role,People!$D$35,Plan_Course,'Training Matrix'!Z$6,Plan_Sched,"Window"),IFERROR(AVERAGEIFS(Plan_End,Plan_Role,"All employees",Plan_Course,'Training Matrix'!Z$6,Plan_Sched,"Window"),0)))</f>
        <v>0</v>
      </c>
      <c r="ED37">
        <f>IF(OR(X37=0,AT37&gt;0),0,IFERROR(AVERAGEIFS(Plan_End,Plan_Role,People!$D$35,Plan_Course,'Training Matrix'!AA$6,Plan_Sched,"Window"),IFERROR(AVERAGEIFS(Plan_End,Plan_Role,"All employees",Plan_Course,'Training Matrix'!AA$6,Plan_Sched,"Window"),0)))</f>
        <v>0</v>
      </c>
      <c r="EG37">
        <f>IF(OR(E37=0,AA37&gt;0),0,IFERROR(AVERAGEIFS(Plan_Days,Plan_Role,People!$D$35,Plan_Course,'Training Matrix'!H$6,Plan_Sched,"Within days of hire"),IFERROR(AVERAGEIFS(Plan_Days,Plan_Role,"All employees",Plan_Course,'Training Matrix'!H$6,Plan_Sched,"Within days of hire"),0)))</f>
        <v>0</v>
      </c>
      <c r="EH37">
        <f>IF(OR(F37=0,AB37&gt;0),0,IFERROR(AVERAGEIFS(Plan_Days,Plan_Role,People!$D$35,Plan_Course,'Training Matrix'!I$6,Plan_Sched,"Within days of hire"),IFERROR(AVERAGEIFS(Plan_Days,Plan_Role,"All employees",Plan_Course,'Training Matrix'!I$6,Plan_Sched,"Within days of hire"),0)))</f>
        <v>0</v>
      </c>
      <c r="EI37">
        <f>IF(OR(G37=0,AC37&gt;0),0,IFERROR(AVERAGEIFS(Plan_Days,Plan_Role,People!$D$35,Plan_Course,'Training Matrix'!J$6,Plan_Sched,"Within days of hire"),IFERROR(AVERAGEIFS(Plan_Days,Plan_Role,"All employees",Plan_Course,'Training Matrix'!J$6,Plan_Sched,"Within days of hire"),0)))</f>
        <v>0</v>
      </c>
      <c r="EJ37">
        <f>IF(OR(H37=0,AD37&gt;0),0,IFERROR(AVERAGEIFS(Plan_Days,Plan_Role,People!$D$35,Plan_Course,'Training Matrix'!K$6,Plan_Sched,"Within days of hire"),IFERROR(AVERAGEIFS(Plan_Days,Plan_Role,"All employees",Plan_Course,'Training Matrix'!K$6,Plan_Sched,"Within days of hire"),0)))</f>
        <v>0</v>
      </c>
      <c r="EK37">
        <f>IF(OR(I37=0,AE37&gt;0),0,IFERROR(AVERAGEIFS(Plan_Days,Plan_Role,People!$D$35,Plan_Course,'Training Matrix'!L$6,Plan_Sched,"Within days of hire"),IFERROR(AVERAGEIFS(Plan_Days,Plan_Role,"All employees",Plan_Course,'Training Matrix'!L$6,Plan_Sched,"Within days of hire"),0)))</f>
        <v>0</v>
      </c>
      <c r="EL37">
        <f>IF(OR(J37=0,AF37&gt;0),0,IFERROR(AVERAGEIFS(Plan_Days,Plan_Role,People!$D$35,Plan_Course,'Training Matrix'!M$6,Plan_Sched,"Within days of hire"),IFERROR(AVERAGEIFS(Plan_Days,Plan_Role,"All employees",Plan_Course,'Training Matrix'!M$6,Plan_Sched,"Within days of hire"),0)))</f>
        <v>0</v>
      </c>
      <c r="EM37">
        <f>IF(OR(K37=0,AG37&gt;0),0,IFERROR(AVERAGEIFS(Plan_Days,Plan_Role,People!$D$35,Plan_Course,'Training Matrix'!N$6,Plan_Sched,"Within days of hire"),IFERROR(AVERAGEIFS(Plan_Days,Plan_Role,"All employees",Plan_Course,'Training Matrix'!N$6,Plan_Sched,"Within days of hire"),0)))</f>
        <v>0</v>
      </c>
      <c r="EN37">
        <f>IF(OR(L37=0,AH37&gt;0),0,IFERROR(AVERAGEIFS(Plan_Days,Plan_Role,People!$D$35,Plan_Course,'Training Matrix'!O$6,Plan_Sched,"Within days of hire"),IFERROR(AVERAGEIFS(Plan_Days,Plan_Role,"All employees",Plan_Course,'Training Matrix'!O$6,Plan_Sched,"Within days of hire"),0)))</f>
        <v>0</v>
      </c>
      <c r="EO37">
        <f>IF(OR(M37=0,AI37&gt;0),0,IFERROR(AVERAGEIFS(Plan_Days,Plan_Role,People!$D$35,Plan_Course,'Training Matrix'!P$6,Plan_Sched,"Within days of hire"),IFERROR(AVERAGEIFS(Plan_Days,Plan_Role,"All employees",Plan_Course,'Training Matrix'!P$6,Plan_Sched,"Within days of hire"),0)))</f>
        <v>0</v>
      </c>
      <c r="EP37">
        <f>IF(OR(N37=0,AJ37&gt;0),0,IFERROR(AVERAGEIFS(Plan_Days,Plan_Role,People!$D$35,Plan_Course,'Training Matrix'!Q$6,Plan_Sched,"Within days of hire"),IFERROR(AVERAGEIFS(Plan_Days,Plan_Role,"All employees",Plan_Course,'Training Matrix'!Q$6,Plan_Sched,"Within days of hire"),0)))</f>
        <v>0</v>
      </c>
      <c r="EQ37">
        <f>IF(OR(O37=0,AK37&gt;0),0,IFERROR(AVERAGEIFS(Plan_Days,Plan_Role,People!$D$35,Plan_Course,'Training Matrix'!R$6,Plan_Sched,"Within days of hire"),IFERROR(AVERAGEIFS(Plan_Days,Plan_Role,"All employees",Plan_Course,'Training Matrix'!R$6,Plan_Sched,"Within days of hire"),0)))</f>
        <v>0</v>
      </c>
      <c r="ER37">
        <f>IF(OR(P37=0,AL37&gt;0),0,IFERROR(AVERAGEIFS(Plan_Days,Plan_Role,People!$D$35,Plan_Course,'Training Matrix'!S$6,Plan_Sched,"Within days of hire"),IFERROR(AVERAGEIFS(Plan_Days,Plan_Role,"All employees",Plan_Course,'Training Matrix'!S$6,Plan_Sched,"Within days of hire"),0)))</f>
        <v>0</v>
      </c>
      <c r="ES37">
        <f>IF(OR(Q37=0,AM37&gt;0),0,IFERROR(AVERAGEIFS(Plan_Days,Plan_Role,People!$D$35,Plan_Course,'Training Matrix'!T$6,Plan_Sched,"Within days of hire"),IFERROR(AVERAGEIFS(Plan_Days,Plan_Role,"All employees",Plan_Course,'Training Matrix'!T$6,Plan_Sched,"Within days of hire"),0)))</f>
        <v>0</v>
      </c>
      <c r="ET37">
        <f>IF(OR(R37=0,AN37&gt;0),0,IFERROR(AVERAGEIFS(Plan_Days,Plan_Role,People!$D$35,Plan_Course,'Training Matrix'!U$6,Plan_Sched,"Within days of hire"),IFERROR(AVERAGEIFS(Plan_Days,Plan_Role,"All employees",Plan_Course,'Training Matrix'!U$6,Plan_Sched,"Within days of hire"),0)))</f>
        <v>0</v>
      </c>
      <c r="EU37">
        <f>IF(OR(S37=0,AO37&gt;0),0,IFERROR(AVERAGEIFS(Plan_Days,Plan_Role,People!$D$35,Plan_Course,'Training Matrix'!V$6,Plan_Sched,"Within days of hire"),IFERROR(AVERAGEIFS(Plan_Days,Plan_Role,"All employees",Plan_Course,'Training Matrix'!V$6,Plan_Sched,"Within days of hire"),0)))</f>
        <v>0</v>
      </c>
      <c r="EV37">
        <f>IF(OR(T37=0,AP37&gt;0),0,IFERROR(AVERAGEIFS(Plan_Days,Plan_Role,People!$D$35,Plan_Course,'Training Matrix'!W$6,Plan_Sched,"Within days of hire"),IFERROR(AVERAGEIFS(Plan_Days,Plan_Role,"All employees",Plan_Course,'Training Matrix'!W$6,Plan_Sched,"Within days of hire"),0)))</f>
        <v>0</v>
      </c>
      <c r="EW37">
        <f>IF(OR(U37=0,AQ37&gt;0),0,IFERROR(AVERAGEIFS(Plan_Days,Plan_Role,People!$D$35,Plan_Course,'Training Matrix'!X$6,Plan_Sched,"Within days of hire"),IFERROR(AVERAGEIFS(Plan_Days,Plan_Role,"All employees",Plan_Course,'Training Matrix'!X$6,Plan_Sched,"Within days of hire"),0)))</f>
        <v>0</v>
      </c>
      <c r="EX37">
        <f>IF(OR(V37=0,AR37&gt;0),0,IFERROR(AVERAGEIFS(Plan_Days,Plan_Role,People!$D$35,Plan_Course,'Training Matrix'!Y$6,Plan_Sched,"Within days of hire"),IFERROR(AVERAGEIFS(Plan_Days,Plan_Role,"All employees",Plan_Course,'Training Matrix'!Y$6,Plan_Sched,"Within days of hire"),0)))</f>
        <v>0</v>
      </c>
      <c r="EY37">
        <f>IF(OR(W37=0,AS37&gt;0),0,IFERROR(AVERAGEIFS(Plan_Days,Plan_Role,People!$D$35,Plan_Course,'Training Matrix'!Z$6,Plan_Sched,"Within days of hire"),IFERROR(AVERAGEIFS(Plan_Days,Plan_Role,"All employees",Plan_Course,'Training Matrix'!Z$6,Plan_Sched,"Within days of hire"),0)))</f>
        <v>0</v>
      </c>
      <c r="EZ37">
        <f>IF(OR(X37=0,AT37&gt;0),0,IFERROR(AVERAGEIFS(Plan_Days,Plan_Role,People!$D$35,Plan_Course,'Training Matrix'!AA$6,Plan_Sched,"Within days of hire"),IFERROR(AVERAGEIFS(Plan_Days,Plan_Role,"All employees",Plan_Course,'Training Matrix'!AA$6,Plan_Sched,"Within days of hire"),0)))</f>
        <v>0</v>
      </c>
      <c r="FC37">
        <f>IF(OR(E37=0,AA37&gt;0),0,MAX(IF(AND(People!$F$35&lt;&gt;"",DK37&lt;People!$F$35),0,DK37),IF(AND(People!$F$35&lt;&gt;"",EG37&gt;0),People!$F$35+EG37,0)))</f>
        <v>0</v>
      </c>
      <c r="FD37">
        <f>IF(OR(F37=0,AB37&gt;0),0,MAX(IF(AND(People!$F$35&lt;&gt;"",DL37&lt;People!$F$35),0,DL37),IF(AND(People!$F$35&lt;&gt;"",EH37&gt;0),People!$F$35+EH37,0)))</f>
        <v>0</v>
      </c>
      <c r="FE37">
        <f>IF(OR(G37=0,AC37&gt;0),0,MAX(IF(AND(People!$F$35&lt;&gt;"",DM37&lt;People!$F$35),0,DM37),IF(AND(People!$F$35&lt;&gt;"",EI37&gt;0),People!$F$35+EI37,0)))</f>
        <v>0</v>
      </c>
      <c r="FF37">
        <f>IF(OR(H37=0,AD37&gt;0),0,MAX(IF(AND(People!$F$35&lt;&gt;"",DN37&lt;People!$F$35),0,DN37),IF(AND(People!$F$35&lt;&gt;"",EJ37&gt;0),People!$F$35+EJ37,0)))</f>
        <v>0</v>
      </c>
      <c r="FG37">
        <f>IF(OR(I37=0,AE37&gt;0),0,MAX(IF(AND(People!$F$35&lt;&gt;"",DO37&lt;People!$F$35),0,DO37),IF(AND(People!$F$35&lt;&gt;"",EK37&gt;0),People!$F$35+EK37,0)))</f>
        <v>0</v>
      </c>
      <c r="FH37">
        <f>IF(OR(J37=0,AF37&gt;0),0,MAX(IF(AND(People!$F$35&lt;&gt;"",DP37&lt;People!$F$35),0,DP37),IF(AND(People!$F$35&lt;&gt;"",EL37&gt;0),People!$F$35+EL37,0)))</f>
        <v>0</v>
      </c>
      <c r="FI37">
        <f>IF(OR(K37=0,AG37&gt;0),0,MAX(IF(AND(People!$F$35&lt;&gt;"",DQ37&lt;People!$F$35),0,DQ37),IF(AND(People!$F$35&lt;&gt;"",EM37&gt;0),People!$F$35+EM37,0)))</f>
        <v>0</v>
      </c>
      <c r="FJ37">
        <f>IF(OR(L37=0,AH37&gt;0),0,MAX(IF(AND(People!$F$35&lt;&gt;"",DR37&lt;People!$F$35),0,DR37),IF(AND(People!$F$35&lt;&gt;"",EN37&gt;0),People!$F$35+EN37,0)))</f>
        <v>0</v>
      </c>
      <c r="FK37">
        <f>IF(OR(M37=0,AI37&gt;0),0,MAX(IF(AND(People!$F$35&lt;&gt;"",DS37&lt;People!$F$35),0,DS37),IF(AND(People!$F$35&lt;&gt;"",EO37&gt;0),People!$F$35+EO37,0)))</f>
        <v>0</v>
      </c>
      <c r="FL37">
        <f>IF(OR(N37=0,AJ37&gt;0),0,MAX(IF(AND(People!$F$35&lt;&gt;"",DT37&lt;People!$F$35),0,DT37),IF(AND(People!$F$35&lt;&gt;"",EP37&gt;0),People!$F$35+EP37,0)))</f>
        <v>0</v>
      </c>
      <c r="FM37">
        <f>IF(OR(O37=0,AK37&gt;0),0,MAX(IF(AND(People!$F$35&lt;&gt;"",DU37&lt;People!$F$35),0,DU37),IF(AND(People!$F$35&lt;&gt;"",EQ37&gt;0),People!$F$35+EQ37,0)))</f>
        <v>0</v>
      </c>
      <c r="FN37">
        <f>IF(OR(P37=0,AL37&gt;0),0,MAX(IF(AND(People!$F$35&lt;&gt;"",DV37&lt;People!$F$35),0,DV37),IF(AND(People!$F$35&lt;&gt;"",ER37&gt;0),People!$F$35+ER37,0)))</f>
        <v>0</v>
      </c>
      <c r="FO37">
        <f>IF(OR(Q37=0,AM37&gt;0),0,MAX(IF(AND(People!$F$35&lt;&gt;"",DW37&lt;People!$F$35),0,DW37),IF(AND(People!$F$35&lt;&gt;"",ES37&gt;0),People!$F$35+ES37,0)))</f>
        <v>0</v>
      </c>
      <c r="FP37">
        <f>IF(OR(R37=0,AN37&gt;0),0,MAX(IF(AND(People!$F$35&lt;&gt;"",DX37&lt;People!$F$35),0,DX37),IF(AND(People!$F$35&lt;&gt;"",ET37&gt;0),People!$F$35+ET37,0)))</f>
        <v>0</v>
      </c>
      <c r="FQ37">
        <f>IF(OR(S37=0,AO37&gt;0),0,MAX(IF(AND(People!$F$35&lt;&gt;"",DY37&lt;People!$F$35),0,DY37),IF(AND(People!$F$35&lt;&gt;"",EU37&gt;0),People!$F$35+EU37,0)))</f>
        <v>0</v>
      </c>
      <c r="FR37">
        <f>IF(OR(T37=0,AP37&gt;0),0,MAX(IF(AND(People!$F$35&lt;&gt;"",DZ37&lt;People!$F$35),0,DZ37),IF(AND(People!$F$35&lt;&gt;"",EV37&gt;0),People!$F$35+EV37,0)))</f>
        <v>0</v>
      </c>
      <c r="FS37">
        <f>IF(OR(U37=0,AQ37&gt;0),0,MAX(IF(AND(People!$F$35&lt;&gt;"",EA37&lt;People!$F$35),0,EA37),IF(AND(People!$F$35&lt;&gt;"",EW37&gt;0),People!$F$35+EW37,0)))</f>
        <v>0</v>
      </c>
      <c r="FT37">
        <f>IF(OR(V37=0,AR37&gt;0),0,MAX(IF(AND(People!$F$35&lt;&gt;"",EB37&lt;People!$F$35),0,EB37),IF(AND(People!$F$35&lt;&gt;"",EX37&gt;0),People!$F$35+EX37,0)))</f>
        <v>0</v>
      </c>
      <c r="FU37">
        <f>IF(OR(W37=0,AS37&gt;0),0,MAX(IF(AND(People!$F$35&lt;&gt;"",EC37&lt;People!$F$35),0,EC37),IF(AND(People!$F$35&lt;&gt;"",EY37&gt;0),People!$F$35+EY37,0)))</f>
        <v>0</v>
      </c>
      <c r="FV37">
        <f>IF(OR(X37=0,AT37&gt;0),0,MAX(IF(AND(People!$F$35&lt;&gt;"",ED37&lt;People!$F$35),0,ED37),IF(AND(People!$F$35&lt;&gt;"",EZ37&gt;0),People!$F$35+EZ37,0)))</f>
        <v>0</v>
      </c>
    </row>
    <row r="38" spans="5:178" x14ac:dyDescent="0.3">
      <c r="E38">
        <f>IF(OR(People!$A$36="",'Training Matrix'!H$6=""),0,COUNTIFS(Plan_Role,People!$D$36,Plan_Course,'Training Matrix'!H$6)+COUNTIFS(Plan_Role,"All employees",Plan_Course,'Training Matrix'!H$6))</f>
        <v>0</v>
      </c>
      <c r="F38">
        <f>IF(OR(People!$A$36="",'Training Matrix'!I$6=""),0,COUNTIFS(Plan_Role,People!$D$36,Plan_Course,'Training Matrix'!I$6)+COUNTIFS(Plan_Role,"All employees",Plan_Course,'Training Matrix'!I$6))</f>
        <v>0</v>
      </c>
      <c r="G38">
        <f>IF(OR(People!$A$36="",'Training Matrix'!J$6=""),0,COUNTIFS(Plan_Role,People!$D$36,Plan_Course,'Training Matrix'!J$6)+COUNTIFS(Plan_Role,"All employees",Plan_Course,'Training Matrix'!J$6))</f>
        <v>0</v>
      </c>
      <c r="H38">
        <f>IF(OR(People!$A$36="",'Training Matrix'!K$6=""),0,COUNTIFS(Plan_Role,People!$D$36,Plan_Course,'Training Matrix'!K$6)+COUNTIFS(Plan_Role,"All employees",Plan_Course,'Training Matrix'!K$6))</f>
        <v>0</v>
      </c>
      <c r="I38">
        <f>IF(OR(People!$A$36="",'Training Matrix'!L$6=""),0,COUNTIFS(Plan_Role,People!$D$36,Plan_Course,'Training Matrix'!L$6)+COUNTIFS(Plan_Role,"All employees",Plan_Course,'Training Matrix'!L$6))</f>
        <v>0</v>
      </c>
      <c r="J38">
        <f>IF(OR(People!$A$36="",'Training Matrix'!M$6=""),0,COUNTIFS(Plan_Role,People!$D$36,Plan_Course,'Training Matrix'!M$6)+COUNTIFS(Plan_Role,"All employees",Plan_Course,'Training Matrix'!M$6))</f>
        <v>0</v>
      </c>
      <c r="K38">
        <f>IF(OR(People!$A$36="",'Training Matrix'!N$6=""),0,COUNTIFS(Plan_Role,People!$D$36,Plan_Course,'Training Matrix'!N$6)+COUNTIFS(Plan_Role,"All employees",Plan_Course,'Training Matrix'!N$6))</f>
        <v>0</v>
      </c>
      <c r="L38">
        <f>IF(OR(People!$A$36="",'Training Matrix'!O$6=""),0,COUNTIFS(Plan_Role,People!$D$36,Plan_Course,'Training Matrix'!O$6)+COUNTIFS(Plan_Role,"All employees",Plan_Course,'Training Matrix'!O$6))</f>
        <v>0</v>
      </c>
      <c r="M38">
        <f>IF(OR(People!$A$36="",'Training Matrix'!P$6=""),0,COUNTIFS(Plan_Role,People!$D$36,Plan_Course,'Training Matrix'!P$6)+COUNTIFS(Plan_Role,"All employees",Plan_Course,'Training Matrix'!P$6))</f>
        <v>0</v>
      </c>
      <c r="N38">
        <f>IF(OR(People!$A$36="",'Training Matrix'!Q$6=""),0,COUNTIFS(Plan_Role,People!$D$36,Plan_Course,'Training Matrix'!Q$6)+COUNTIFS(Plan_Role,"All employees",Plan_Course,'Training Matrix'!Q$6))</f>
        <v>0</v>
      </c>
      <c r="O38">
        <f>IF(OR(People!$A$36="",'Training Matrix'!R$6=""),0,COUNTIFS(Plan_Role,People!$D$36,Plan_Course,'Training Matrix'!R$6)+COUNTIFS(Plan_Role,"All employees",Plan_Course,'Training Matrix'!R$6))</f>
        <v>0</v>
      </c>
      <c r="P38">
        <f>IF(OR(People!$A$36="",'Training Matrix'!S$6=""),0,COUNTIFS(Plan_Role,People!$D$36,Plan_Course,'Training Matrix'!S$6)+COUNTIFS(Plan_Role,"All employees",Plan_Course,'Training Matrix'!S$6))</f>
        <v>0</v>
      </c>
      <c r="Q38">
        <f>IF(OR(People!$A$36="",'Training Matrix'!T$6=""),0,COUNTIFS(Plan_Role,People!$D$36,Plan_Course,'Training Matrix'!T$6)+COUNTIFS(Plan_Role,"All employees",Plan_Course,'Training Matrix'!T$6))</f>
        <v>0</v>
      </c>
      <c r="R38">
        <f>IF(OR(People!$A$36="",'Training Matrix'!U$6=""),0,COUNTIFS(Plan_Role,People!$D$36,Plan_Course,'Training Matrix'!U$6)+COUNTIFS(Plan_Role,"All employees",Plan_Course,'Training Matrix'!U$6))</f>
        <v>0</v>
      </c>
      <c r="S38">
        <f>IF(OR(People!$A$36="",'Training Matrix'!V$6=""),0,COUNTIFS(Plan_Role,People!$D$36,Plan_Course,'Training Matrix'!V$6)+COUNTIFS(Plan_Role,"All employees",Plan_Course,'Training Matrix'!V$6))</f>
        <v>0</v>
      </c>
      <c r="T38">
        <f>IF(OR(People!$A$36="",'Training Matrix'!W$6=""),0,COUNTIFS(Plan_Role,People!$D$36,Plan_Course,'Training Matrix'!W$6)+COUNTIFS(Plan_Role,"All employees",Plan_Course,'Training Matrix'!W$6))</f>
        <v>0</v>
      </c>
      <c r="U38">
        <f>IF(OR(People!$A$36="",'Training Matrix'!X$6=""),0,COUNTIFS(Plan_Role,People!$D$36,Plan_Course,'Training Matrix'!X$6)+COUNTIFS(Plan_Role,"All employees",Plan_Course,'Training Matrix'!X$6))</f>
        <v>0</v>
      </c>
      <c r="V38">
        <f>IF(OR(People!$A$36="",'Training Matrix'!Y$6=""),0,COUNTIFS(Plan_Role,People!$D$36,Plan_Course,'Training Matrix'!Y$6)+COUNTIFS(Plan_Role,"All employees",Plan_Course,'Training Matrix'!Y$6))</f>
        <v>0</v>
      </c>
      <c r="W38">
        <f>IF(OR(People!$A$36="",'Training Matrix'!Z$6=""),0,COUNTIFS(Plan_Role,People!$D$36,Plan_Course,'Training Matrix'!Z$6)+COUNTIFS(Plan_Role,"All employees",Plan_Course,'Training Matrix'!Z$6))</f>
        <v>0</v>
      </c>
      <c r="X38">
        <f>IF(OR(People!$A$36="",'Training Matrix'!AA$6=""),0,COUNTIFS(Plan_Role,People!$D$36,Plan_Course,'Training Matrix'!AA$6)+COUNTIFS(Plan_Role,"All employees",Plan_Course,'Training Matrix'!AA$6))</f>
        <v>0</v>
      </c>
      <c r="AA38">
        <f>IF(E38=0,0,COUNTIFS(Rec_Emp,People!$A$36,Rec_Course,'Training Matrix'!H$6,Rec_Done,1))</f>
        <v>0</v>
      </c>
      <c r="AB38">
        <f>IF(F38=0,0,COUNTIFS(Rec_Emp,People!$A$36,Rec_Course,'Training Matrix'!I$6,Rec_Done,1))</f>
        <v>0</v>
      </c>
      <c r="AC38">
        <f>IF(G38=0,0,COUNTIFS(Rec_Emp,People!$A$36,Rec_Course,'Training Matrix'!J$6,Rec_Done,1))</f>
        <v>0</v>
      </c>
      <c r="AD38">
        <f>IF(H38=0,0,COUNTIFS(Rec_Emp,People!$A$36,Rec_Course,'Training Matrix'!K$6,Rec_Done,1))</f>
        <v>0</v>
      </c>
      <c r="AE38">
        <f>IF(I38=0,0,COUNTIFS(Rec_Emp,People!$A$36,Rec_Course,'Training Matrix'!L$6,Rec_Done,1))</f>
        <v>0</v>
      </c>
      <c r="AF38">
        <f>IF(J38=0,0,COUNTIFS(Rec_Emp,People!$A$36,Rec_Course,'Training Matrix'!M$6,Rec_Done,1))</f>
        <v>0</v>
      </c>
      <c r="AG38">
        <f>IF(K38=0,0,COUNTIFS(Rec_Emp,People!$A$36,Rec_Course,'Training Matrix'!N$6,Rec_Done,1))</f>
        <v>0</v>
      </c>
      <c r="AH38">
        <f>IF(L38=0,0,COUNTIFS(Rec_Emp,People!$A$36,Rec_Course,'Training Matrix'!O$6,Rec_Done,1))</f>
        <v>0</v>
      </c>
      <c r="AI38">
        <f>IF(M38=0,0,COUNTIFS(Rec_Emp,People!$A$36,Rec_Course,'Training Matrix'!P$6,Rec_Done,1))</f>
        <v>0</v>
      </c>
      <c r="AJ38">
        <f>IF(N38=0,0,COUNTIFS(Rec_Emp,People!$A$36,Rec_Course,'Training Matrix'!Q$6,Rec_Done,1))</f>
        <v>0</v>
      </c>
      <c r="AK38">
        <f>IF(O38=0,0,COUNTIFS(Rec_Emp,People!$A$36,Rec_Course,'Training Matrix'!R$6,Rec_Done,1))</f>
        <v>0</v>
      </c>
      <c r="AL38">
        <f>IF(P38=0,0,COUNTIFS(Rec_Emp,People!$A$36,Rec_Course,'Training Matrix'!S$6,Rec_Done,1))</f>
        <v>0</v>
      </c>
      <c r="AM38">
        <f>IF(Q38=0,0,COUNTIFS(Rec_Emp,People!$A$36,Rec_Course,'Training Matrix'!T$6,Rec_Done,1))</f>
        <v>0</v>
      </c>
      <c r="AN38">
        <f>IF(R38=0,0,COUNTIFS(Rec_Emp,People!$A$36,Rec_Course,'Training Matrix'!U$6,Rec_Done,1))</f>
        <v>0</v>
      </c>
      <c r="AO38">
        <f>IF(S38=0,0,COUNTIFS(Rec_Emp,People!$A$36,Rec_Course,'Training Matrix'!V$6,Rec_Done,1))</f>
        <v>0</v>
      </c>
      <c r="AP38">
        <f>IF(T38=0,0,COUNTIFS(Rec_Emp,People!$A$36,Rec_Course,'Training Matrix'!W$6,Rec_Done,1))</f>
        <v>0</v>
      </c>
      <c r="AQ38">
        <f>IF(U38=0,0,COUNTIFS(Rec_Emp,People!$A$36,Rec_Course,'Training Matrix'!X$6,Rec_Done,1))</f>
        <v>0</v>
      </c>
      <c r="AR38">
        <f>IF(V38=0,0,COUNTIFS(Rec_Emp,People!$A$36,Rec_Course,'Training Matrix'!Y$6,Rec_Done,1))</f>
        <v>0</v>
      </c>
      <c r="AS38">
        <f>IF(W38=0,0,COUNTIFS(Rec_Emp,People!$A$36,Rec_Course,'Training Matrix'!Z$6,Rec_Done,1))</f>
        <v>0</v>
      </c>
      <c r="AT38">
        <f>IF(X38=0,0,COUNTIFS(Rec_Emp,People!$A$36,Rec_Course,'Training Matrix'!AA$6,Rec_Done,1))</f>
        <v>0</v>
      </c>
      <c r="AW38">
        <f ca="1">IF(AA38=0,0,COUNTIFS(Rec_Emp,People!$A$36,Rec_Course,'Training Matrix'!H$6,Rec_Done,1,Rec_Exp,"&gt;="&amp;TODAY()))</f>
        <v>0</v>
      </c>
      <c r="AX38">
        <f ca="1">IF(AB38=0,0,COUNTIFS(Rec_Emp,People!$A$36,Rec_Course,'Training Matrix'!I$6,Rec_Done,1,Rec_Exp,"&gt;="&amp;TODAY()))</f>
        <v>0</v>
      </c>
      <c r="AY38">
        <f ca="1">IF(AC38=0,0,COUNTIFS(Rec_Emp,People!$A$36,Rec_Course,'Training Matrix'!J$6,Rec_Done,1,Rec_Exp,"&gt;="&amp;TODAY()))</f>
        <v>0</v>
      </c>
      <c r="AZ38">
        <f ca="1">IF(AD38=0,0,COUNTIFS(Rec_Emp,People!$A$36,Rec_Course,'Training Matrix'!K$6,Rec_Done,1,Rec_Exp,"&gt;="&amp;TODAY()))</f>
        <v>0</v>
      </c>
      <c r="BA38">
        <f ca="1">IF(AE38=0,0,COUNTIFS(Rec_Emp,People!$A$36,Rec_Course,'Training Matrix'!L$6,Rec_Done,1,Rec_Exp,"&gt;="&amp;TODAY()))</f>
        <v>0</v>
      </c>
      <c r="BB38">
        <f ca="1">IF(AF38=0,0,COUNTIFS(Rec_Emp,People!$A$36,Rec_Course,'Training Matrix'!M$6,Rec_Done,1,Rec_Exp,"&gt;="&amp;TODAY()))</f>
        <v>0</v>
      </c>
      <c r="BC38">
        <f ca="1">IF(AG38=0,0,COUNTIFS(Rec_Emp,People!$A$36,Rec_Course,'Training Matrix'!N$6,Rec_Done,1,Rec_Exp,"&gt;="&amp;TODAY()))</f>
        <v>0</v>
      </c>
      <c r="BD38">
        <f ca="1">IF(AH38=0,0,COUNTIFS(Rec_Emp,People!$A$36,Rec_Course,'Training Matrix'!O$6,Rec_Done,1,Rec_Exp,"&gt;="&amp;TODAY()))</f>
        <v>0</v>
      </c>
      <c r="BE38">
        <f ca="1">IF(AI38=0,0,COUNTIFS(Rec_Emp,People!$A$36,Rec_Course,'Training Matrix'!P$6,Rec_Done,1,Rec_Exp,"&gt;="&amp;TODAY()))</f>
        <v>0</v>
      </c>
      <c r="BF38">
        <f ca="1">IF(AJ38=0,0,COUNTIFS(Rec_Emp,People!$A$36,Rec_Course,'Training Matrix'!Q$6,Rec_Done,1,Rec_Exp,"&gt;="&amp;TODAY()))</f>
        <v>0</v>
      </c>
      <c r="BG38">
        <f ca="1">IF(AK38=0,0,COUNTIFS(Rec_Emp,People!$A$36,Rec_Course,'Training Matrix'!R$6,Rec_Done,1,Rec_Exp,"&gt;="&amp;TODAY()))</f>
        <v>0</v>
      </c>
      <c r="BH38">
        <f ca="1">IF(AL38=0,0,COUNTIFS(Rec_Emp,People!$A$36,Rec_Course,'Training Matrix'!S$6,Rec_Done,1,Rec_Exp,"&gt;="&amp;TODAY()))</f>
        <v>0</v>
      </c>
      <c r="BI38">
        <f ca="1">IF(AM38=0,0,COUNTIFS(Rec_Emp,People!$A$36,Rec_Course,'Training Matrix'!T$6,Rec_Done,1,Rec_Exp,"&gt;="&amp;TODAY()))</f>
        <v>0</v>
      </c>
      <c r="BJ38">
        <f ca="1">IF(AN38=0,0,COUNTIFS(Rec_Emp,People!$A$36,Rec_Course,'Training Matrix'!U$6,Rec_Done,1,Rec_Exp,"&gt;="&amp;TODAY()))</f>
        <v>0</v>
      </c>
      <c r="BK38">
        <f ca="1">IF(AO38=0,0,COUNTIFS(Rec_Emp,People!$A$36,Rec_Course,'Training Matrix'!V$6,Rec_Done,1,Rec_Exp,"&gt;="&amp;TODAY()))</f>
        <v>0</v>
      </c>
      <c r="BL38">
        <f ca="1">IF(AP38=0,0,COUNTIFS(Rec_Emp,People!$A$36,Rec_Course,'Training Matrix'!W$6,Rec_Done,1,Rec_Exp,"&gt;="&amp;TODAY()))</f>
        <v>0</v>
      </c>
      <c r="BM38">
        <f ca="1">IF(AQ38=0,0,COUNTIFS(Rec_Emp,People!$A$36,Rec_Course,'Training Matrix'!X$6,Rec_Done,1,Rec_Exp,"&gt;="&amp;TODAY()))</f>
        <v>0</v>
      </c>
      <c r="BN38">
        <f ca="1">IF(AR38=0,0,COUNTIFS(Rec_Emp,People!$A$36,Rec_Course,'Training Matrix'!Y$6,Rec_Done,1,Rec_Exp,"&gt;="&amp;TODAY()))</f>
        <v>0</v>
      </c>
      <c r="BO38">
        <f ca="1">IF(AS38=0,0,COUNTIFS(Rec_Emp,People!$A$36,Rec_Course,'Training Matrix'!Z$6,Rec_Done,1,Rec_Exp,"&gt;="&amp;TODAY()))</f>
        <v>0</v>
      </c>
      <c r="BP38">
        <f ca="1">IF(AT38=0,0,COUNTIFS(Rec_Emp,People!$A$36,Rec_Course,'Training Matrix'!AA$6,Rec_Done,1,Rec_Exp,"&gt;="&amp;TODAY()))</f>
        <v>0</v>
      </c>
      <c r="BS38">
        <f ca="1">IF(AW38=0,0,COUNTIFS(Rec_Emp,People!$A$36,Rec_Course,'Training Matrix'!H$6,Rec_Done,1,Rec_Exp,"&gt;"&amp;(TODAY()+WarnDays)))</f>
        <v>0</v>
      </c>
      <c r="BT38">
        <f ca="1">IF(AX38=0,0,COUNTIFS(Rec_Emp,People!$A$36,Rec_Course,'Training Matrix'!I$6,Rec_Done,1,Rec_Exp,"&gt;"&amp;(TODAY()+WarnDays)))</f>
        <v>0</v>
      </c>
      <c r="BU38">
        <f ca="1">IF(AY38=0,0,COUNTIFS(Rec_Emp,People!$A$36,Rec_Course,'Training Matrix'!J$6,Rec_Done,1,Rec_Exp,"&gt;"&amp;(TODAY()+WarnDays)))</f>
        <v>0</v>
      </c>
      <c r="BV38">
        <f ca="1">IF(AZ38=0,0,COUNTIFS(Rec_Emp,People!$A$36,Rec_Course,'Training Matrix'!K$6,Rec_Done,1,Rec_Exp,"&gt;"&amp;(TODAY()+WarnDays)))</f>
        <v>0</v>
      </c>
      <c r="BW38">
        <f ca="1">IF(BA38=0,0,COUNTIFS(Rec_Emp,People!$A$36,Rec_Course,'Training Matrix'!L$6,Rec_Done,1,Rec_Exp,"&gt;"&amp;(TODAY()+WarnDays)))</f>
        <v>0</v>
      </c>
      <c r="BX38">
        <f ca="1">IF(BB38=0,0,COUNTIFS(Rec_Emp,People!$A$36,Rec_Course,'Training Matrix'!M$6,Rec_Done,1,Rec_Exp,"&gt;"&amp;(TODAY()+WarnDays)))</f>
        <v>0</v>
      </c>
      <c r="BY38">
        <f ca="1">IF(BC38=0,0,COUNTIFS(Rec_Emp,People!$A$36,Rec_Course,'Training Matrix'!N$6,Rec_Done,1,Rec_Exp,"&gt;"&amp;(TODAY()+WarnDays)))</f>
        <v>0</v>
      </c>
      <c r="BZ38">
        <f ca="1">IF(BD38=0,0,COUNTIFS(Rec_Emp,People!$A$36,Rec_Course,'Training Matrix'!O$6,Rec_Done,1,Rec_Exp,"&gt;"&amp;(TODAY()+WarnDays)))</f>
        <v>0</v>
      </c>
      <c r="CA38">
        <f ca="1">IF(BE38=0,0,COUNTIFS(Rec_Emp,People!$A$36,Rec_Course,'Training Matrix'!P$6,Rec_Done,1,Rec_Exp,"&gt;"&amp;(TODAY()+WarnDays)))</f>
        <v>0</v>
      </c>
      <c r="CB38">
        <f ca="1">IF(BF38=0,0,COUNTIFS(Rec_Emp,People!$A$36,Rec_Course,'Training Matrix'!Q$6,Rec_Done,1,Rec_Exp,"&gt;"&amp;(TODAY()+WarnDays)))</f>
        <v>0</v>
      </c>
      <c r="CC38">
        <f ca="1">IF(BG38=0,0,COUNTIFS(Rec_Emp,People!$A$36,Rec_Course,'Training Matrix'!R$6,Rec_Done,1,Rec_Exp,"&gt;"&amp;(TODAY()+WarnDays)))</f>
        <v>0</v>
      </c>
      <c r="CD38">
        <f ca="1">IF(BH38=0,0,COUNTIFS(Rec_Emp,People!$A$36,Rec_Course,'Training Matrix'!S$6,Rec_Done,1,Rec_Exp,"&gt;"&amp;(TODAY()+WarnDays)))</f>
        <v>0</v>
      </c>
      <c r="CE38">
        <f ca="1">IF(BI38=0,0,COUNTIFS(Rec_Emp,People!$A$36,Rec_Course,'Training Matrix'!T$6,Rec_Done,1,Rec_Exp,"&gt;"&amp;(TODAY()+WarnDays)))</f>
        <v>0</v>
      </c>
      <c r="CF38">
        <f ca="1">IF(BJ38=0,0,COUNTIFS(Rec_Emp,People!$A$36,Rec_Course,'Training Matrix'!U$6,Rec_Done,1,Rec_Exp,"&gt;"&amp;(TODAY()+WarnDays)))</f>
        <v>0</v>
      </c>
      <c r="CG38">
        <f ca="1">IF(BK38=0,0,COUNTIFS(Rec_Emp,People!$A$36,Rec_Course,'Training Matrix'!V$6,Rec_Done,1,Rec_Exp,"&gt;"&amp;(TODAY()+WarnDays)))</f>
        <v>0</v>
      </c>
      <c r="CH38">
        <f ca="1">IF(BL38=0,0,COUNTIFS(Rec_Emp,People!$A$36,Rec_Course,'Training Matrix'!W$6,Rec_Done,1,Rec_Exp,"&gt;"&amp;(TODAY()+WarnDays)))</f>
        <v>0</v>
      </c>
      <c r="CI38">
        <f ca="1">IF(BM38=0,0,COUNTIFS(Rec_Emp,People!$A$36,Rec_Course,'Training Matrix'!X$6,Rec_Done,1,Rec_Exp,"&gt;"&amp;(TODAY()+WarnDays)))</f>
        <v>0</v>
      </c>
      <c r="CJ38">
        <f ca="1">IF(BN38=0,0,COUNTIFS(Rec_Emp,People!$A$36,Rec_Course,'Training Matrix'!Y$6,Rec_Done,1,Rec_Exp,"&gt;"&amp;(TODAY()+WarnDays)))</f>
        <v>0</v>
      </c>
      <c r="CK38">
        <f ca="1">IF(BO38=0,0,COUNTIFS(Rec_Emp,People!$A$36,Rec_Course,'Training Matrix'!Z$6,Rec_Done,1,Rec_Exp,"&gt;"&amp;(TODAY()+WarnDays)))</f>
        <v>0</v>
      </c>
      <c r="CL38">
        <f ca="1">IF(BP38=0,0,COUNTIFS(Rec_Emp,People!$A$36,Rec_Course,'Training Matrix'!AA$6,Rec_Done,1,Rec_Exp,"&gt;"&amp;(TODAY()+WarnDays)))</f>
        <v>0</v>
      </c>
      <c r="CO38">
        <f>IF(OR(E38=0,AA38&gt;0),0,COUNTIFS(Rec_Emp,People!$A$36,Rec_Course,'Training Matrix'!H$6,Rec_Result,"Fail"))</f>
        <v>0</v>
      </c>
      <c r="CP38">
        <f>IF(OR(F38=0,AB38&gt;0),0,COUNTIFS(Rec_Emp,People!$A$36,Rec_Course,'Training Matrix'!I$6,Rec_Result,"Fail"))</f>
        <v>0</v>
      </c>
      <c r="CQ38">
        <f>IF(OR(G38=0,AC38&gt;0),0,COUNTIFS(Rec_Emp,People!$A$36,Rec_Course,'Training Matrix'!J$6,Rec_Result,"Fail"))</f>
        <v>0</v>
      </c>
      <c r="CR38">
        <f>IF(OR(H38=0,AD38&gt;0),0,COUNTIFS(Rec_Emp,People!$A$36,Rec_Course,'Training Matrix'!K$6,Rec_Result,"Fail"))</f>
        <v>0</v>
      </c>
      <c r="CS38">
        <f>IF(OR(I38=0,AE38&gt;0),0,COUNTIFS(Rec_Emp,People!$A$36,Rec_Course,'Training Matrix'!L$6,Rec_Result,"Fail"))</f>
        <v>0</v>
      </c>
      <c r="CT38">
        <f>IF(OR(J38=0,AF38&gt;0),0,COUNTIFS(Rec_Emp,People!$A$36,Rec_Course,'Training Matrix'!M$6,Rec_Result,"Fail"))</f>
        <v>0</v>
      </c>
      <c r="CU38">
        <f>IF(OR(K38=0,AG38&gt;0),0,COUNTIFS(Rec_Emp,People!$A$36,Rec_Course,'Training Matrix'!N$6,Rec_Result,"Fail"))</f>
        <v>0</v>
      </c>
      <c r="CV38">
        <f>IF(OR(L38=0,AH38&gt;0),0,COUNTIFS(Rec_Emp,People!$A$36,Rec_Course,'Training Matrix'!O$6,Rec_Result,"Fail"))</f>
        <v>0</v>
      </c>
      <c r="CW38">
        <f>IF(OR(M38=0,AI38&gt;0),0,COUNTIFS(Rec_Emp,People!$A$36,Rec_Course,'Training Matrix'!P$6,Rec_Result,"Fail"))</f>
        <v>0</v>
      </c>
      <c r="CX38">
        <f>IF(OR(N38=0,AJ38&gt;0),0,COUNTIFS(Rec_Emp,People!$A$36,Rec_Course,'Training Matrix'!Q$6,Rec_Result,"Fail"))</f>
        <v>0</v>
      </c>
      <c r="CY38">
        <f>IF(OR(O38=0,AK38&gt;0),0,COUNTIFS(Rec_Emp,People!$A$36,Rec_Course,'Training Matrix'!R$6,Rec_Result,"Fail"))</f>
        <v>0</v>
      </c>
      <c r="CZ38">
        <f>IF(OR(P38=0,AL38&gt;0),0,COUNTIFS(Rec_Emp,People!$A$36,Rec_Course,'Training Matrix'!S$6,Rec_Result,"Fail"))</f>
        <v>0</v>
      </c>
      <c r="DA38">
        <f>IF(OR(Q38=0,AM38&gt;0),0,COUNTIFS(Rec_Emp,People!$A$36,Rec_Course,'Training Matrix'!T$6,Rec_Result,"Fail"))</f>
        <v>0</v>
      </c>
      <c r="DB38">
        <f>IF(OR(R38=0,AN38&gt;0),0,COUNTIFS(Rec_Emp,People!$A$36,Rec_Course,'Training Matrix'!U$6,Rec_Result,"Fail"))</f>
        <v>0</v>
      </c>
      <c r="DC38">
        <f>IF(OR(S38=0,AO38&gt;0),0,COUNTIFS(Rec_Emp,People!$A$36,Rec_Course,'Training Matrix'!V$6,Rec_Result,"Fail"))</f>
        <v>0</v>
      </c>
      <c r="DD38">
        <f>IF(OR(T38=0,AP38&gt;0),0,COUNTIFS(Rec_Emp,People!$A$36,Rec_Course,'Training Matrix'!W$6,Rec_Result,"Fail"))</f>
        <v>0</v>
      </c>
      <c r="DE38">
        <f>IF(OR(U38=0,AQ38&gt;0),0,COUNTIFS(Rec_Emp,People!$A$36,Rec_Course,'Training Matrix'!X$6,Rec_Result,"Fail"))</f>
        <v>0</v>
      </c>
      <c r="DF38">
        <f>IF(OR(V38=0,AR38&gt;0),0,COUNTIFS(Rec_Emp,People!$A$36,Rec_Course,'Training Matrix'!Y$6,Rec_Result,"Fail"))</f>
        <v>0</v>
      </c>
      <c r="DG38">
        <f>IF(OR(W38=0,AS38&gt;0),0,COUNTIFS(Rec_Emp,People!$A$36,Rec_Course,'Training Matrix'!Z$6,Rec_Result,"Fail"))</f>
        <v>0</v>
      </c>
      <c r="DH38">
        <f>IF(OR(X38=0,AT38&gt;0),0,COUNTIFS(Rec_Emp,People!$A$36,Rec_Course,'Training Matrix'!AA$6,Rec_Result,"Fail"))</f>
        <v>0</v>
      </c>
      <c r="DK38">
        <f>IF(OR(E38=0,AA38&gt;0),0,IFERROR(AVERAGEIFS(Plan_End,Plan_Role,People!$D$36,Plan_Course,'Training Matrix'!H$6,Plan_Sched,"Window"),IFERROR(AVERAGEIFS(Plan_End,Plan_Role,"All employees",Plan_Course,'Training Matrix'!H$6,Plan_Sched,"Window"),0)))</f>
        <v>0</v>
      </c>
      <c r="DL38">
        <f>IF(OR(F38=0,AB38&gt;0),0,IFERROR(AVERAGEIFS(Plan_End,Plan_Role,People!$D$36,Plan_Course,'Training Matrix'!I$6,Plan_Sched,"Window"),IFERROR(AVERAGEIFS(Plan_End,Plan_Role,"All employees",Plan_Course,'Training Matrix'!I$6,Plan_Sched,"Window"),0)))</f>
        <v>0</v>
      </c>
      <c r="DM38">
        <f>IF(OR(G38=0,AC38&gt;0),0,IFERROR(AVERAGEIFS(Plan_End,Plan_Role,People!$D$36,Plan_Course,'Training Matrix'!J$6,Plan_Sched,"Window"),IFERROR(AVERAGEIFS(Plan_End,Plan_Role,"All employees",Plan_Course,'Training Matrix'!J$6,Plan_Sched,"Window"),0)))</f>
        <v>0</v>
      </c>
      <c r="DN38">
        <f>IF(OR(H38=0,AD38&gt;0),0,IFERROR(AVERAGEIFS(Plan_End,Plan_Role,People!$D$36,Plan_Course,'Training Matrix'!K$6,Plan_Sched,"Window"),IFERROR(AVERAGEIFS(Plan_End,Plan_Role,"All employees",Plan_Course,'Training Matrix'!K$6,Plan_Sched,"Window"),0)))</f>
        <v>0</v>
      </c>
      <c r="DO38">
        <f>IF(OR(I38=0,AE38&gt;0),0,IFERROR(AVERAGEIFS(Plan_End,Plan_Role,People!$D$36,Plan_Course,'Training Matrix'!L$6,Plan_Sched,"Window"),IFERROR(AVERAGEIFS(Plan_End,Plan_Role,"All employees",Plan_Course,'Training Matrix'!L$6,Plan_Sched,"Window"),0)))</f>
        <v>0</v>
      </c>
      <c r="DP38">
        <f>IF(OR(J38=0,AF38&gt;0),0,IFERROR(AVERAGEIFS(Plan_End,Plan_Role,People!$D$36,Plan_Course,'Training Matrix'!M$6,Plan_Sched,"Window"),IFERROR(AVERAGEIFS(Plan_End,Plan_Role,"All employees",Plan_Course,'Training Matrix'!M$6,Plan_Sched,"Window"),0)))</f>
        <v>0</v>
      </c>
      <c r="DQ38">
        <f>IF(OR(K38=0,AG38&gt;0),0,IFERROR(AVERAGEIFS(Plan_End,Plan_Role,People!$D$36,Plan_Course,'Training Matrix'!N$6,Plan_Sched,"Window"),IFERROR(AVERAGEIFS(Plan_End,Plan_Role,"All employees",Plan_Course,'Training Matrix'!N$6,Plan_Sched,"Window"),0)))</f>
        <v>0</v>
      </c>
      <c r="DR38">
        <f>IF(OR(L38=0,AH38&gt;0),0,IFERROR(AVERAGEIFS(Plan_End,Plan_Role,People!$D$36,Plan_Course,'Training Matrix'!O$6,Plan_Sched,"Window"),IFERROR(AVERAGEIFS(Plan_End,Plan_Role,"All employees",Plan_Course,'Training Matrix'!O$6,Plan_Sched,"Window"),0)))</f>
        <v>0</v>
      </c>
      <c r="DS38">
        <f>IF(OR(M38=0,AI38&gt;0),0,IFERROR(AVERAGEIFS(Plan_End,Plan_Role,People!$D$36,Plan_Course,'Training Matrix'!P$6,Plan_Sched,"Window"),IFERROR(AVERAGEIFS(Plan_End,Plan_Role,"All employees",Plan_Course,'Training Matrix'!P$6,Plan_Sched,"Window"),0)))</f>
        <v>0</v>
      </c>
      <c r="DT38">
        <f>IF(OR(N38=0,AJ38&gt;0),0,IFERROR(AVERAGEIFS(Plan_End,Plan_Role,People!$D$36,Plan_Course,'Training Matrix'!Q$6,Plan_Sched,"Window"),IFERROR(AVERAGEIFS(Plan_End,Plan_Role,"All employees",Plan_Course,'Training Matrix'!Q$6,Plan_Sched,"Window"),0)))</f>
        <v>0</v>
      </c>
      <c r="DU38">
        <f>IF(OR(O38=0,AK38&gt;0),0,IFERROR(AVERAGEIFS(Plan_End,Plan_Role,People!$D$36,Plan_Course,'Training Matrix'!R$6,Plan_Sched,"Window"),IFERROR(AVERAGEIFS(Plan_End,Plan_Role,"All employees",Plan_Course,'Training Matrix'!R$6,Plan_Sched,"Window"),0)))</f>
        <v>0</v>
      </c>
      <c r="DV38">
        <f>IF(OR(P38=0,AL38&gt;0),0,IFERROR(AVERAGEIFS(Plan_End,Plan_Role,People!$D$36,Plan_Course,'Training Matrix'!S$6,Plan_Sched,"Window"),IFERROR(AVERAGEIFS(Plan_End,Plan_Role,"All employees",Plan_Course,'Training Matrix'!S$6,Plan_Sched,"Window"),0)))</f>
        <v>0</v>
      </c>
      <c r="DW38">
        <f>IF(OR(Q38=0,AM38&gt;0),0,IFERROR(AVERAGEIFS(Plan_End,Plan_Role,People!$D$36,Plan_Course,'Training Matrix'!T$6,Plan_Sched,"Window"),IFERROR(AVERAGEIFS(Plan_End,Plan_Role,"All employees",Plan_Course,'Training Matrix'!T$6,Plan_Sched,"Window"),0)))</f>
        <v>0</v>
      </c>
      <c r="DX38">
        <f>IF(OR(R38=0,AN38&gt;0),0,IFERROR(AVERAGEIFS(Plan_End,Plan_Role,People!$D$36,Plan_Course,'Training Matrix'!U$6,Plan_Sched,"Window"),IFERROR(AVERAGEIFS(Plan_End,Plan_Role,"All employees",Plan_Course,'Training Matrix'!U$6,Plan_Sched,"Window"),0)))</f>
        <v>0</v>
      </c>
      <c r="DY38">
        <f>IF(OR(S38=0,AO38&gt;0),0,IFERROR(AVERAGEIFS(Plan_End,Plan_Role,People!$D$36,Plan_Course,'Training Matrix'!V$6,Plan_Sched,"Window"),IFERROR(AVERAGEIFS(Plan_End,Plan_Role,"All employees",Plan_Course,'Training Matrix'!V$6,Plan_Sched,"Window"),0)))</f>
        <v>0</v>
      </c>
      <c r="DZ38">
        <f>IF(OR(T38=0,AP38&gt;0),0,IFERROR(AVERAGEIFS(Plan_End,Plan_Role,People!$D$36,Plan_Course,'Training Matrix'!W$6,Plan_Sched,"Window"),IFERROR(AVERAGEIFS(Plan_End,Plan_Role,"All employees",Plan_Course,'Training Matrix'!W$6,Plan_Sched,"Window"),0)))</f>
        <v>0</v>
      </c>
      <c r="EA38">
        <f>IF(OR(U38=0,AQ38&gt;0),0,IFERROR(AVERAGEIFS(Plan_End,Plan_Role,People!$D$36,Plan_Course,'Training Matrix'!X$6,Plan_Sched,"Window"),IFERROR(AVERAGEIFS(Plan_End,Plan_Role,"All employees",Plan_Course,'Training Matrix'!X$6,Plan_Sched,"Window"),0)))</f>
        <v>0</v>
      </c>
      <c r="EB38">
        <f>IF(OR(V38=0,AR38&gt;0),0,IFERROR(AVERAGEIFS(Plan_End,Plan_Role,People!$D$36,Plan_Course,'Training Matrix'!Y$6,Plan_Sched,"Window"),IFERROR(AVERAGEIFS(Plan_End,Plan_Role,"All employees",Plan_Course,'Training Matrix'!Y$6,Plan_Sched,"Window"),0)))</f>
        <v>0</v>
      </c>
      <c r="EC38">
        <f>IF(OR(W38=0,AS38&gt;0),0,IFERROR(AVERAGEIFS(Plan_End,Plan_Role,People!$D$36,Plan_Course,'Training Matrix'!Z$6,Plan_Sched,"Window"),IFERROR(AVERAGEIFS(Plan_End,Plan_Role,"All employees",Plan_Course,'Training Matrix'!Z$6,Plan_Sched,"Window"),0)))</f>
        <v>0</v>
      </c>
      <c r="ED38">
        <f>IF(OR(X38=0,AT38&gt;0),0,IFERROR(AVERAGEIFS(Plan_End,Plan_Role,People!$D$36,Plan_Course,'Training Matrix'!AA$6,Plan_Sched,"Window"),IFERROR(AVERAGEIFS(Plan_End,Plan_Role,"All employees",Plan_Course,'Training Matrix'!AA$6,Plan_Sched,"Window"),0)))</f>
        <v>0</v>
      </c>
      <c r="EG38">
        <f>IF(OR(E38=0,AA38&gt;0),0,IFERROR(AVERAGEIFS(Plan_Days,Plan_Role,People!$D$36,Plan_Course,'Training Matrix'!H$6,Plan_Sched,"Within days of hire"),IFERROR(AVERAGEIFS(Plan_Days,Plan_Role,"All employees",Plan_Course,'Training Matrix'!H$6,Plan_Sched,"Within days of hire"),0)))</f>
        <v>0</v>
      </c>
      <c r="EH38">
        <f>IF(OR(F38=0,AB38&gt;0),0,IFERROR(AVERAGEIFS(Plan_Days,Plan_Role,People!$D$36,Plan_Course,'Training Matrix'!I$6,Plan_Sched,"Within days of hire"),IFERROR(AVERAGEIFS(Plan_Days,Plan_Role,"All employees",Plan_Course,'Training Matrix'!I$6,Plan_Sched,"Within days of hire"),0)))</f>
        <v>0</v>
      </c>
      <c r="EI38">
        <f>IF(OR(G38=0,AC38&gt;0),0,IFERROR(AVERAGEIFS(Plan_Days,Plan_Role,People!$D$36,Plan_Course,'Training Matrix'!J$6,Plan_Sched,"Within days of hire"),IFERROR(AVERAGEIFS(Plan_Days,Plan_Role,"All employees",Plan_Course,'Training Matrix'!J$6,Plan_Sched,"Within days of hire"),0)))</f>
        <v>0</v>
      </c>
      <c r="EJ38">
        <f>IF(OR(H38=0,AD38&gt;0),0,IFERROR(AVERAGEIFS(Plan_Days,Plan_Role,People!$D$36,Plan_Course,'Training Matrix'!K$6,Plan_Sched,"Within days of hire"),IFERROR(AVERAGEIFS(Plan_Days,Plan_Role,"All employees",Plan_Course,'Training Matrix'!K$6,Plan_Sched,"Within days of hire"),0)))</f>
        <v>0</v>
      </c>
      <c r="EK38">
        <f>IF(OR(I38=0,AE38&gt;0),0,IFERROR(AVERAGEIFS(Plan_Days,Plan_Role,People!$D$36,Plan_Course,'Training Matrix'!L$6,Plan_Sched,"Within days of hire"),IFERROR(AVERAGEIFS(Plan_Days,Plan_Role,"All employees",Plan_Course,'Training Matrix'!L$6,Plan_Sched,"Within days of hire"),0)))</f>
        <v>0</v>
      </c>
      <c r="EL38">
        <f>IF(OR(J38=0,AF38&gt;0),0,IFERROR(AVERAGEIFS(Plan_Days,Plan_Role,People!$D$36,Plan_Course,'Training Matrix'!M$6,Plan_Sched,"Within days of hire"),IFERROR(AVERAGEIFS(Plan_Days,Plan_Role,"All employees",Plan_Course,'Training Matrix'!M$6,Plan_Sched,"Within days of hire"),0)))</f>
        <v>0</v>
      </c>
      <c r="EM38">
        <f>IF(OR(K38=0,AG38&gt;0),0,IFERROR(AVERAGEIFS(Plan_Days,Plan_Role,People!$D$36,Plan_Course,'Training Matrix'!N$6,Plan_Sched,"Within days of hire"),IFERROR(AVERAGEIFS(Plan_Days,Plan_Role,"All employees",Plan_Course,'Training Matrix'!N$6,Plan_Sched,"Within days of hire"),0)))</f>
        <v>0</v>
      </c>
      <c r="EN38">
        <f>IF(OR(L38=0,AH38&gt;0),0,IFERROR(AVERAGEIFS(Plan_Days,Plan_Role,People!$D$36,Plan_Course,'Training Matrix'!O$6,Plan_Sched,"Within days of hire"),IFERROR(AVERAGEIFS(Plan_Days,Plan_Role,"All employees",Plan_Course,'Training Matrix'!O$6,Plan_Sched,"Within days of hire"),0)))</f>
        <v>0</v>
      </c>
      <c r="EO38">
        <f>IF(OR(M38=0,AI38&gt;0),0,IFERROR(AVERAGEIFS(Plan_Days,Plan_Role,People!$D$36,Plan_Course,'Training Matrix'!P$6,Plan_Sched,"Within days of hire"),IFERROR(AVERAGEIFS(Plan_Days,Plan_Role,"All employees",Plan_Course,'Training Matrix'!P$6,Plan_Sched,"Within days of hire"),0)))</f>
        <v>0</v>
      </c>
      <c r="EP38">
        <f>IF(OR(N38=0,AJ38&gt;0),0,IFERROR(AVERAGEIFS(Plan_Days,Plan_Role,People!$D$36,Plan_Course,'Training Matrix'!Q$6,Plan_Sched,"Within days of hire"),IFERROR(AVERAGEIFS(Plan_Days,Plan_Role,"All employees",Plan_Course,'Training Matrix'!Q$6,Plan_Sched,"Within days of hire"),0)))</f>
        <v>0</v>
      </c>
      <c r="EQ38">
        <f>IF(OR(O38=0,AK38&gt;0),0,IFERROR(AVERAGEIFS(Plan_Days,Plan_Role,People!$D$36,Plan_Course,'Training Matrix'!R$6,Plan_Sched,"Within days of hire"),IFERROR(AVERAGEIFS(Plan_Days,Plan_Role,"All employees",Plan_Course,'Training Matrix'!R$6,Plan_Sched,"Within days of hire"),0)))</f>
        <v>0</v>
      </c>
      <c r="ER38">
        <f>IF(OR(P38=0,AL38&gt;0),0,IFERROR(AVERAGEIFS(Plan_Days,Plan_Role,People!$D$36,Plan_Course,'Training Matrix'!S$6,Plan_Sched,"Within days of hire"),IFERROR(AVERAGEIFS(Plan_Days,Plan_Role,"All employees",Plan_Course,'Training Matrix'!S$6,Plan_Sched,"Within days of hire"),0)))</f>
        <v>0</v>
      </c>
      <c r="ES38">
        <f>IF(OR(Q38=0,AM38&gt;0),0,IFERROR(AVERAGEIFS(Plan_Days,Plan_Role,People!$D$36,Plan_Course,'Training Matrix'!T$6,Plan_Sched,"Within days of hire"),IFERROR(AVERAGEIFS(Plan_Days,Plan_Role,"All employees",Plan_Course,'Training Matrix'!T$6,Plan_Sched,"Within days of hire"),0)))</f>
        <v>0</v>
      </c>
      <c r="ET38">
        <f>IF(OR(R38=0,AN38&gt;0),0,IFERROR(AVERAGEIFS(Plan_Days,Plan_Role,People!$D$36,Plan_Course,'Training Matrix'!U$6,Plan_Sched,"Within days of hire"),IFERROR(AVERAGEIFS(Plan_Days,Plan_Role,"All employees",Plan_Course,'Training Matrix'!U$6,Plan_Sched,"Within days of hire"),0)))</f>
        <v>0</v>
      </c>
      <c r="EU38">
        <f>IF(OR(S38=0,AO38&gt;0),0,IFERROR(AVERAGEIFS(Plan_Days,Plan_Role,People!$D$36,Plan_Course,'Training Matrix'!V$6,Plan_Sched,"Within days of hire"),IFERROR(AVERAGEIFS(Plan_Days,Plan_Role,"All employees",Plan_Course,'Training Matrix'!V$6,Plan_Sched,"Within days of hire"),0)))</f>
        <v>0</v>
      </c>
      <c r="EV38">
        <f>IF(OR(T38=0,AP38&gt;0),0,IFERROR(AVERAGEIFS(Plan_Days,Plan_Role,People!$D$36,Plan_Course,'Training Matrix'!W$6,Plan_Sched,"Within days of hire"),IFERROR(AVERAGEIFS(Plan_Days,Plan_Role,"All employees",Plan_Course,'Training Matrix'!W$6,Plan_Sched,"Within days of hire"),0)))</f>
        <v>0</v>
      </c>
      <c r="EW38">
        <f>IF(OR(U38=0,AQ38&gt;0),0,IFERROR(AVERAGEIFS(Plan_Days,Plan_Role,People!$D$36,Plan_Course,'Training Matrix'!X$6,Plan_Sched,"Within days of hire"),IFERROR(AVERAGEIFS(Plan_Days,Plan_Role,"All employees",Plan_Course,'Training Matrix'!X$6,Plan_Sched,"Within days of hire"),0)))</f>
        <v>0</v>
      </c>
      <c r="EX38">
        <f>IF(OR(V38=0,AR38&gt;0),0,IFERROR(AVERAGEIFS(Plan_Days,Plan_Role,People!$D$36,Plan_Course,'Training Matrix'!Y$6,Plan_Sched,"Within days of hire"),IFERROR(AVERAGEIFS(Plan_Days,Plan_Role,"All employees",Plan_Course,'Training Matrix'!Y$6,Plan_Sched,"Within days of hire"),0)))</f>
        <v>0</v>
      </c>
      <c r="EY38">
        <f>IF(OR(W38=0,AS38&gt;0),0,IFERROR(AVERAGEIFS(Plan_Days,Plan_Role,People!$D$36,Plan_Course,'Training Matrix'!Z$6,Plan_Sched,"Within days of hire"),IFERROR(AVERAGEIFS(Plan_Days,Plan_Role,"All employees",Plan_Course,'Training Matrix'!Z$6,Plan_Sched,"Within days of hire"),0)))</f>
        <v>0</v>
      </c>
      <c r="EZ38">
        <f>IF(OR(X38=0,AT38&gt;0),0,IFERROR(AVERAGEIFS(Plan_Days,Plan_Role,People!$D$36,Plan_Course,'Training Matrix'!AA$6,Plan_Sched,"Within days of hire"),IFERROR(AVERAGEIFS(Plan_Days,Plan_Role,"All employees",Plan_Course,'Training Matrix'!AA$6,Plan_Sched,"Within days of hire"),0)))</f>
        <v>0</v>
      </c>
      <c r="FC38">
        <f>IF(OR(E38=0,AA38&gt;0),0,MAX(IF(AND(People!$F$36&lt;&gt;"",DK38&lt;People!$F$36),0,DK38),IF(AND(People!$F$36&lt;&gt;"",EG38&gt;0),People!$F$36+EG38,0)))</f>
        <v>0</v>
      </c>
      <c r="FD38">
        <f>IF(OR(F38=0,AB38&gt;0),0,MAX(IF(AND(People!$F$36&lt;&gt;"",DL38&lt;People!$F$36),0,DL38),IF(AND(People!$F$36&lt;&gt;"",EH38&gt;0),People!$F$36+EH38,0)))</f>
        <v>0</v>
      </c>
      <c r="FE38">
        <f>IF(OR(G38=0,AC38&gt;0),0,MAX(IF(AND(People!$F$36&lt;&gt;"",DM38&lt;People!$F$36),0,DM38),IF(AND(People!$F$36&lt;&gt;"",EI38&gt;0),People!$F$36+EI38,0)))</f>
        <v>0</v>
      </c>
      <c r="FF38">
        <f>IF(OR(H38=0,AD38&gt;0),0,MAX(IF(AND(People!$F$36&lt;&gt;"",DN38&lt;People!$F$36),0,DN38),IF(AND(People!$F$36&lt;&gt;"",EJ38&gt;0),People!$F$36+EJ38,0)))</f>
        <v>0</v>
      </c>
      <c r="FG38">
        <f>IF(OR(I38=0,AE38&gt;0),0,MAX(IF(AND(People!$F$36&lt;&gt;"",DO38&lt;People!$F$36),0,DO38),IF(AND(People!$F$36&lt;&gt;"",EK38&gt;0),People!$F$36+EK38,0)))</f>
        <v>0</v>
      </c>
      <c r="FH38">
        <f>IF(OR(J38=0,AF38&gt;0),0,MAX(IF(AND(People!$F$36&lt;&gt;"",DP38&lt;People!$F$36),0,DP38),IF(AND(People!$F$36&lt;&gt;"",EL38&gt;0),People!$F$36+EL38,0)))</f>
        <v>0</v>
      </c>
      <c r="FI38">
        <f>IF(OR(K38=0,AG38&gt;0),0,MAX(IF(AND(People!$F$36&lt;&gt;"",DQ38&lt;People!$F$36),0,DQ38),IF(AND(People!$F$36&lt;&gt;"",EM38&gt;0),People!$F$36+EM38,0)))</f>
        <v>0</v>
      </c>
      <c r="FJ38">
        <f>IF(OR(L38=0,AH38&gt;0),0,MAX(IF(AND(People!$F$36&lt;&gt;"",DR38&lt;People!$F$36),0,DR38),IF(AND(People!$F$36&lt;&gt;"",EN38&gt;0),People!$F$36+EN38,0)))</f>
        <v>0</v>
      </c>
      <c r="FK38">
        <f>IF(OR(M38=0,AI38&gt;0),0,MAX(IF(AND(People!$F$36&lt;&gt;"",DS38&lt;People!$F$36),0,DS38),IF(AND(People!$F$36&lt;&gt;"",EO38&gt;0),People!$F$36+EO38,0)))</f>
        <v>0</v>
      </c>
      <c r="FL38">
        <f>IF(OR(N38=0,AJ38&gt;0),0,MAX(IF(AND(People!$F$36&lt;&gt;"",DT38&lt;People!$F$36),0,DT38),IF(AND(People!$F$36&lt;&gt;"",EP38&gt;0),People!$F$36+EP38,0)))</f>
        <v>0</v>
      </c>
      <c r="FM38">
        <f>IF(OR(O38=0,AK38&gt;0),0,MAX(IF(AND(People!$F$36&lt;&gt;"",DU38&lt;People!$F$36),0,DU38),IF(AND(People!$F$36&lt;&gt;"",EQ38&gt;0),People!$F$36+EQ38,0)))</f>
        <v>0</v>
      </c>
      <c r="FN38">
        <f>IF(OR(P38=0,AL38&gt;0),0,MAX(IF(AND(People!$F$36&lt;&gt;"",DV38&lt;People!$F$36),0,DV38),IF(AND(People!$F$36&lt;&gt;"",ER38&gt;0),People!$F$36+ER38,0)))</f>
        <v>0</v>
      </c>
      <c r="FO38">
        <f>IF(OR(Q38=0,AM38&gt;0),0,MAX(IF(AND(People!$F$36&lt;&gt;"",DW38&lt;People!$F$36),0,DW38),IF(AND(People!$F$36&lt;&gt;"",ES38&gt;0),People!$F$36+ES38,0)))</f>
        <v>0</v>
      </c>
      <c r="FP38">
        <f>IF(OR(R38=0,AN38&gt;0),0,MAX(IF(AND(People!$F$36&lt;&gt;"",DX38&lt;People!$F$36),0,DX38),IF(AND(People!$F$36&lt;&gt;"",ET38&gt;0),People!$F$36+ET38,0)))</f>
        <v>0</v>
      </c>
      <c r="FQ38">
        <f>IF(OR(S38=0,AO38&gt;0),0,MAX(IF(AND(People!$F$36&lt;&gt;"",DY38&lt;People!$F$36),0,DY38),IF(AND(People!$F$36&lt;&gt;"",EU38&gt;0),People!$F$36+EU38,0)))</f>
        <v>0</v>
      </c>
      <c r="FR38">
        <f>IF(OR(T38=0,AP38&gt;0),0,MAX(IF(AND(People!$F$36&lt;&gt;"",DZ38&lt;People!$F$36),0,DZ38),IF(AND(People!$F$36&lt;&gt;"",EV38&gt;0),People!$F$36+EV38,0)))</f>
        <v>0</v>
      </c>
      <c r="FS38">
        <f>IF(OR(U38=0,AQ38&gt;0),0,MAX(IF(AND(People!$F$36&lt;&gt;"",EA38&lt;People!$F$36),0,EA38),IF(AND(People!$F$36&lt;&gt;"",EW38&gt;0),People!$F$36+EW38,0)))</f>
        <v>0</v>
      </c>
      <c r="FT38">
        <f>IF(OR(V38=0,AR38&gt;0),0,MAX(IF(AND(People!$F$36&lt;&gt;"",EB38&lt;People!$F$36),0,EB38),IF(AND(People!$F$36&lt;&gt;"",EX38&gt;0),People!$F$36+EX38,0)))</f>
        <v>0</v>
      </c>
      <c r="FU38">
        <f>IF(OR(W38=0,AS38&gt;0),0,MAX(IF(AND(People!$F$36&lt;&gt;"",EC38&lt;People!$F$36),0,EC38),IF(AND(People!$F$36&lt;&gt;"",EY38&gt;0),People!$F$36+EY38,0)))</f>
        <v>0</v>
      </c>
      <c r="FV38">
        <f>IF(OR(X38=0,AT38&gt;0),0,MAX(IF(AND(People!$F$36&lt;&gt;"",ED38&lt;People!$F$36),0,ED38),IF(AND(People!$F$36&lt;&gt;"",EZ38&gt;0),People!$F$36+EZ38,0)))</f>
        <v>0</v>
      </c>
    </row>
    <row r="39" spans="5:178" x14ac:dyDescent="0.3">
      <c r="E39">
        <f>IF(OR(People!$A$37="",'Training Matrix'!H$6=""),0,COUNTIFS(Plan_Role,People!$D$37,Plan_Course,'Training Matrix'!H$6)+COUNTIFS(Plan_Role,"All employees",Plan_Course,'Training Matrix'!H$6))</f>
        <v>0</v>
      </c>
      <c r="F39">
        <f>IF(OR(People!$A$37="",'Training Matrix'!I$6=""),0,COUNTIFS(Plan_Role,People!$D$37,Plan_Course,'Training Matrix'!I$6)+COUNTIFS(Plan_Role,"All employees",Plan_Course,'Training Matrix'!I$6))</f>
        <v>0</v>
      </c>
      <c r="G39">
        <f>IF(OR(People!$A$37="",'Training Matrix'!J$6=""),0,COUNTIFS(Plan_Role,People!$D$37,Plan_Course,'Training Matrix'!J$6)+COUNTIFS(Plan_Role,"All employees",Plan_Course,'Training Matrix'!J$6))</f>
        <v>0</v>
      </c>
      <c r="H39">
        <f>IF(OR(People!$A$37="",'Training Matrix'!K$6=""),0,COUNTIFS(Plan_Role,People!$D$37,Plan_Course,'Training Matrix'!K$6)+COUNTIFS(Plan_Role,"All employees",Plan_Course,'Training Matrix'!K$6))</f>
        <v>0</v>
      </c>
      <c r="I39">
        <f>IF(OR(People!$A$37="",'Training Matrix'!L$6=""),0,COUNTIFS(Plan_Role,People!$D$37,Plan_Course,'Training Matrix'!L$6)+COUNTIFS(Plan_Role,"All employees",Plan_Course,'Training Matrix'!L$6))</f>
        <v>0</v>
      </c>
      <c r="J39">
        <f>IF(OR(People!$A$37="",'Training Matrix'!M$6=""),0,COUNTIFS(Plan_Role,People!$D$37,Plan_Course,'Training Matrix'!M$6)+COUNTIFS(Plan_Role,"All employees",Plan_Course,'Training Matrix'!M$6))</f>
        <v>0</v>
      </c>
      <c r="K39">
        <f>IF(OR(People!$A$37="",'Training Matrix'!N$6=""),0,COUNTIFS(Plan_Role,People!$D$37,Plan_Course,'Training Matrix'!N$6)+COUNTIFS(Plan_Role,"All employees",Plan_Course,'Training Matrix'!N$6))</f>
        <v>0</v>
      </c>
      <c r="L39">
        <f>IF(OR(People!$A$37="",'Training Matrix'!O$6=""),0,COUNTIFS(Plan_Role,People!$D$37,Plan_Course,'Training Matrix'!O$6)+COUNTIFS(Plan_Role,"All employees",Plan_Course,'Training Matrix'!O$6))</f>
        <v>0</v>
      </c>
      <c r="M39">
        <f>IF(OR(People!$A$37="",'Training Matrix'!P$6=""),0,COUNTIFS(Plan_Role,People!$D$37,Plan_Course,'Training Matrix'!P$6)+COUNTIFS(Plan_Role,"All employees",Plan_Course,'Training Matrix'!P$6))</f>
        <v>0</v>
      </c>
      <c r="N39">
        <f>IF(OR(People!$A$37="",'Training Matrix'!Q$6=""),0,COUNTIFS(Plan_Role,People!$D$37,Plan_Course,'Training Matrix'!Q$6)+COUNTIFS(Plan_Role,"All employees",Plan_Course,'Training Matrix'!Q$6))</f>
        <v>0</v>
      </c>
      <c r="O39">
        <f>IF(OR(People!$A$37="",'Training Matrix'!R$6=""),0,COUNTIFS(Plan_Role,People!$D$37,Plan_Course,'Training Matrix'!R$6)+COUNTIFS(Plan_Role,"All employees",Plan_Course,'Training Matrix'!R$6))</f>
        <v>0</v>
      </c>
      <c r="P39">
        <f>IF(OR(People!$A$37="",'Training Matrix'!S$6=""),0,COUNTIFS(Plan_Role,People!$D$37,Plan_Course,'Training Matrix'!S$6)+COUNTIFS(Plan_Role,"All employees",Plan_Course,'Training Matrix'!S$6))</f>
        <v>0</v>
      </c>
      <c r="Q39">
        <f>IF(OR(People!$A$37="",'Training Matrix'!T$6=""),0,COUNTIFS(Plan_Role,People!$D$37,Plan_Course,'Training Matrix'!T$6)+COUNTIFS(Plan_Role,"All employees",Plan_Course,'Training Matrix'!T$6))</f>
        <v>0</v>
      </c>
      <c r="R39">
        <f>IF(OR(People!$A$37="",'Training Matrix'!U$6=""),0,COUNTIFS(Plan_Role,People!$D$37,Plan_Course,'Training Matrix'!U$6)+COUNTIFS(Plan_Role,"All employees",Plan_Course,'Training Matrix'!U$6))</f>
        <v>0</v>
      </c>
      <c r="S39">
        <f>IF(OR(People!$A$37="",'Training Matrix'!V$6=""),0,COUNTIFS(Plan_Role,People!$D$37,Plan_Course,'Training Matrix'!V$6)+COUNTIFS(Plan_Role,"All employees",Plan_Course,'Training Matrix'!V$6))</f>
        <v>0</v>
      </c>
      <c r="T39">
        <f>IF(OR(People!$A$37="",'Training Matrix'!W$6=""),0,COUNTIFS(Plan_Role,People!$D$37,Plan_Course,'Training Matrix'!W$6)+COUNTIFS(Plan_Role,"All employees",Plan_Course,'Training Matrix'!W$6))</f>
        <v>0</v>
      </c>
      <c r="U39">
        <f>IF(OR(People!$A$37="",'Training Matrix'!X$6=""),0,COUNTIFS(Plan_Role,People!$D$37,Plan_Course,'Training Matrix'!X$6)+COUNTIFS(Plan_Role,"All employees",Plan_Course,'Training Matrix'!X$6))</f>
        <v>0</v>
      </c>
      <c r="V39">
        <f>IF(OR(People!$A$37="",'Training Matrix'!Y$6=""),0,COUNTIFS(Plan_Role,People!$D$37,Plan_Course,'Training Matrix'!Y$6)+COUNTIFS(Plan_Role,"All employees",Plan_Course,'Training Matrix'!Y$6))</f>
        <v>0</v>
      </c>
      <c r="W39">
        <f>IF(OR(People!$A$37="",'Training Matrix'!Z$6=""),0,COUNTIFS(Plan_Role,People!$D$37,Plan_Course,'Training Matrix'!Z$6)+COUNTIFS(Plan_Role,"All employees",Plan_Course,'Training Matrix'!Z$6))</f>
        <v>0</v>
      </c>
      <c r="X39">
        <f>IF(OR(People!$A$37="",'Training Matrix'!AA$6=""),0,COUNTIFS(Plan_Role,People!$D$37,Plan_Course,'Training Matrix'!AA$6)+COUNTIFS(Plan_Role,"All employees",Plan_Course,'Training Matrix'!AA$6))</f>
        <v>0</v>
      </c>
      <c r="AA39">
        <f>IF(E39=0,0,COUNTIFS(Rec_Emp,People!$A$37,Rec_Course,'Training Matrix'!H$6,Rec_Done,1))</f>
        <v>0</v>
      </c>
      <c r="AB39">
        <f>IF(F39=0,0,COUNTIFS(Rec_Emp,People!$A$37,Rec_Course,'Training Matrix'!I$6,Rec_Done,1))</f>
        <v>0</v>
      </c>
      <c r="AC39">
        <f>IF(G39=0,0,COUNTIFS(Rec_Emp,People!$A$37,Rec_Course,'Training Matrix'!J$6,Rec_Done,1))</f>
        <v>0</v>
      </c>
      <c r="AD39">
        <f>IF(H39=0,0,COUNTIFS(Rec_Emp,People!$A$37,Rec_Course,'Training Matrix'!K$6,Rec_Done,1))</f>
        <v>0</v>
      </c>
      <c r="AE39">
        <f>IF(I39=0,0,COUNTIFS(Rec_Emp,People!$A$37,Rec_Course,'Training Matrix'!L$6,Rec_Done,1))</f>
        <v>0</v>
      </c>
      <c r="AF39">
        <f>IF(J39=0,0,COUNTIFS(Rec_Emp,People!$A$37,Rec_Course,'Training Matrix'!M$6,Rec_Done,1))</f>
        <v>0</v>
      </c>
      <c r="AG39">
        <f>IF(K39=0,0,COUNTIFS(Rec_Emp,People!$A$37,Rec_Course,'Training Matrix'!N$6,Rec_Done,1))</f>
        <v>0</v>
      </c>
      <c r="AH39">
        <f>IF(L39=0,0,COUNTIFS(Rec_Emp,People!$A$37,Rec_Course,'Training Matrix'!O$6,Rec_Done,1))</f>
        <v>0</v>
      </c>
      <c r="AI39">
        <f>IF(M39=0,0,COUNTIFS(Rec_Emp,People!$A$37,Rec_Course,'Training Matrix'!P$6,Rec_Done,1))</f>
        <v>0</v>
      </c>
      <c r="AJ39">
        <f>IF(N39=0,0,COUNTIFS(Rec_Emp,People!$A$37,Rec_Course,'Training Matrix'!Q$6,Rec_Done,1))</f>
        <v>0</v>
      </c>
      <c r="AK39">
        <f>IF(O39=0,0,COUNTIFS(Rec_Emp,People!$A$37,Rec_Course,'Training Matrix'!R$6,Rec_Done,1))</f>
        <v>0</v>
      </c>
      <c r="AL39">
        <f>IF(P39=0,0,COUNTIFS(Rec_Emp,People!$A$37,Rec_Course,'Training Matrix'!S$6,Rec_Done,1))</f>
        <v>0</v>
      </c>
      <c r="AM39">
        <f>IF(Q39=0,0,COUNTIFS(Rec_Emp,People!$A$37,Rec_Course,'Training Matrix'!T$6,Rec_Done,1))</f>
        <v>0</v>
      </c>
      <c r="AN39">
        <f>IF(R39=0,0,COUNTIFS(Rec_Emp,People!$A$37,Rec_Course,'Training Matrix'!U$6,Rec_Done,1))</f>
        <v>0</v>
      </c>
      <c r="AO39">
        <f>IF(S39=0,0,COUNTIFS(Rec_Emp,People!$A$37,Rec_Course,'Training Matrix'!V$6,Rec_Done,1))</f>
        <v>0</v>
      </c>
      <c r="AP39">
        <f>IF(T39=0,0,COUNTIFS(Rec_Emp,People!$A$37,Rec_Course,'Training Matrix'!W$6,Rec_Done,1))</f>
        <v>0</v>
      </c>
      <c r="AQ39">
        <f>IF(U39=0,0,COUNTIFS(Rec_Emp,People!$A$37,Rec_Course,'Training Matrix'!X$6,Rec_Done,1))</f>
        <v>0</v>
      </c>
      <c r="AR39">
        <f>IF(V39=0,0,COUNTIFS(Rec_Emp,People!$A$37,Rec_Course,'Training Matrix'!Y$6,Rec_Done,1))</f>
        <v>0</v>
      </c>
      <c r="AS39">
        <f>IF(W39=0,0,COUNTIFS(Rec_Emp,People!$A$37,Rec_Course,'Training Matrix'!Z$6,Rec_Done,1))</f>
        <v>0</v>
      </c>
      <c r="AT39">
        <f>IF(X39=0,0,COUNTIFS(Rec_Emp,People!$A$37,Rec_Course,'Training Matrix'!AA$6,Rec_Done,1))</f>
        <v>0</v>
      </c>
      <c r="AW39">
        <f ca="1">IF(AA39=0,0,COUNTIFS(Rec_Emp,People!$A$37,Rec_Course,'Training Matrix'!H$6,Rec_Done,1,Rec_Exp,"&gt;="&amp;TODAY()))</f>
        <v>0</v>
      </c>
      <c r="AX39">
        <f ca="1">IF(AB39=0,0,COUNTIFS(Rec_Emp,People!$A$37,Rec_Course,'Training Matrix'!I$6,Rec_Done,1,Rec_Exp,"&gt;="&amp;TODAY()))</f>
        <v>0</v>
      </c>
      <c r="AY39">
        <f ca="1">IF(AC39=0,0,COUNTIFS(Rec_Emp,People!$A$37,Rec_Course,'Training Matrix'!J$6,Rec_Done,1,Rec_Exp,"&gt;="&amp;TODAY()))</f>
        <v>0</v>
      </c>
      <c r="AZ39">
        <f ca="1">IF(AD39=0,0,COUNTIFS(Rec_Emp,People!$A$37,Rec_Course,'Training Matrix'!K$6,Rec_Done,1,Rec_Exp,"&gt;="&amp;TODAY()))</f>
        <v>0</v>
      </c>
      <c r="BA39">
        <f ca="1">IF(AE39=0,0,COUNTIFS(Rec_Emp,People!$A$37,Rec_Course,'Training Matrix'!L$6,Rec_Done,1,Rec_Exp,"&gt;="&amp;TODAY()))</f>
        <v>0</v>
      </c>
      <c r="BB39">
        <f ca="1">IF(AF39=0,0,COUNTIFS(Rec_Emp,People!$A$37,Rec_Course,'Training Matrix'!M$6,Rec_Done,1,Rec_Exp,"&gt;="&amp;TODAY()))</f>
        <v>0</v>
      </c>
      <c r="BC39">
        <f ca="1">IF(AG39=0,0,COUNTIFS(Rec_Emp,People!$A$37,Rec_Course,'Training Matrix'!N$6,Rec_Done,1,Rec_Exp,"&gt;="&amp;TODAY()))</f>
        <v>0</v>
      </c>
      <c r="BD39">
        <f ca="1">IF(AH39=0,0,COUNTIFS(Rec_Emp,People!$A$37,Rec_Course,'Training Matrix'!O$6,Rec_Done,1,Rec_Exp,"&gt;="&amp;TODAY()))</f>
        <v>0</v>
      </c>
      <c r="BE39">
        <f ca="1">IF(AI39=0,0,COUNTIFS(Rec_Emp,People!$A$37,Rec_Course,'Training Matrix'!P$6,Rec_Done,1,Rec_Exp,"&gt;="&amp;TODAY()))</f>
        <v>0</v>
      </c>
      <c r="BF39">
        <f ca="1">IF(AJ39=0,0,COUNTIFS(Rec_Emp,People!$A$37,Rec_Course,'Training Matrix'!Q$6,Rec_Done,1,Rec_Exp,"&gt;="&amp;TODAY()))</f>
        <v>0</v>
      </c>
      <c r="BG39">
        <f ca="1">IF(AK39=0,0,COUNTIFS(Rec_Emp,People!$A$37,Rec_Course,'Training Matrix'!R$6,Rec_Done,1,Rec_Exp,"&gt;="&amp;TODAY()))</f>
        <v>0</v>
      </c>
      <c r="BH39">
        <f ca="1">IF(AL39=0,0,COUNTIFS(Rec_Emp,People!$A$37,Rec_Course,'Training Matrix'!S$6,Rec_Done,1,Rec_Exp,"&gt;="&amp;TODAY()))</f>
        <v>0</v>
      </c>
      <c r="BI39">
        <f ca="1">IF(AM39=0,0,COUNTIFS(Rec_Emp,People!$A$37,Rec_Course,'Training Matrix'!T$6,Rec_Done,1,Rec_Exp,"&gt;="&amp;TODAY()))</f>
        <v>0</v>
      </c>
      <c r="BJ39">
        <f ca="1">IF(AN39=0,0,COUNTIFS(Rec_Emp,People!$A$37,Rec_Course,'Training Matrix'!U$6,Rec_Done,1,Rec_Exp,"&gt;="&amp;TODAY()))</f>
        <v>0</v>
      </c>
      <c r="BK39">
        <f ca="1">IF(AO39=0,0,COUNTIFS(Rec_Emp,People!$A$37,Rec_Course,'Training Matrix'!V$6,Rec_Done,1,Rec_Exp,"&gt;="&amp;TODAY()))</f>
        <v>0</v>
      </c>
      <c r="BL39">
        <f ca="1">IF(AP39=0,0,COUNTIFS(Rec_Emp,People!$A$37,Rec_Course,'Training Matrix'!W$6,Rec_Done,1,Rec_Exp,"&gt;="&amp;TODAY()))</f>
        <v>0</v>
      </c>
      <c r="BM39">
        <f ca="1">IF(AQ39=0,0,COUNTIFS(Rec_Emp,People!$A$37,Rec_Course,'Training Matrix'!X$6,Rec_Done,1,Rec_Exp,"&gt;="&amp;TODAY()))</f>
        <v>0</v>
      </c>
      <c r="BN39">
        <f ca="1">IF(AR39=0,0,COUNTIFS(Rec_Emp,People!$A$37,Rec_Course,'Training Matrix'!Y$6,Rec_Done,1,Rec_Exp,"&gt;="&amp;TODAY()))</f>
        <v>0</v>
      </c>
      <c r="BO39">
        <f ca="1">IF(AS39=0,0,COUNTIFS(Rec_Emp,People!$A$37,Rec_Course,'Training Matrix'!Z$6,Rec_Done,1,Rec_Exp,"&gt;="&amp;TODAY()))</f>
        <v>0</v>
      </c>
      <c r="BP39">
        <f ca="1">IF(AT39=0,0,COUNTIFS(Rec_Emp,People!$A$37,Rec_Course,'Training Matrix'!AA$6,Rec_Done,1,Rec_Exp,"&gt;="&amp;TODAY()))</f>
        <v>0</v>
      </c>
      <c r="BS39">
        <f ca="1">IF(AW39=0,0,COUNTIFS(Rec_Emp,People!$A$37,Rec_Course,'Training Matrix'!H$6,Rec_Done,1,Rec_Exp,"&gt;"&amp;(TODAY()+WarnDays)))</f>
        <v>0</v>
      </c>
      <c r="BT39">
        <f ca="1">IF(AX39=0,0,COUNTIFS(Rec_Emp,People!$A$37,Rec_Course,'Training Matrix'!I$6,Rec_Done,1,Rec_Exp,"&gt;"&amp;(TODAY()+WarnDays)))</f>
        <v>0</v>
      </c>
      <c r="BU39">
        <f ca="1">IF(AY39=0,0,COUNTIFS(Rec_Emp,People!$A$37,Rec_Course,'Training Matrix'!J$6,Rec_Done,1,Rec_Exp,"&gt;"&amp;(TODAY()+WarnDays)))</f>
        <v>0</v>
      </c>
      <c r="BV39">
        <f ca="1">IF(AZ39=0,0,COUNTIFS(Rec_Emp,People!$A$37,Rec_Course,'Training Matrix'!K$6,Rec_Done,1,Rec_Exp,"&gt;"&amp;(TODAY()+WarnDays)))</f>
        <v>0</v>
      </c>
      <c r="BW39">
        <f ca="1">IF(BA39=0,0,COUNTIFS(Rec_Emp,People!$A$37,Rec_Course,'Training Matrix'!L$6,Rec_Done,1,Rec_Exp,"&gt;"&amp;(TODAY()+WarnDays)))</f>
        <v>0</v>
      </c>
      <c r="BX39">
        <f ca="1">IF(BB39=0,0,COUNTIFS(Rec_Emp,People!$A$37,Rec_Course,'Training Matrix'!M$6,Rec_Done,1,Rec_Exp,"&gt;"&amp;(TODAY()+WarnDays)))</f>
        <v>0</v>
      </c>
      <c r="BY39">
        <f ca="1">IF(BC39=0,0,COUNTIFS(Rec_Emp,People!$A$37,Rec_Course,'Training Matrix'!N$6,Rec_Done,1,Rec_Exp,"&gt;"&amp;(TODAY()+WarnDays)))</f>
        <v>0</v>
      </c>
      <c r="BZ39">
        <f ca="1">IF(BD39=0,0,COUNTIFS(Rec_Emp,People!$A$37,Rec_Course,'Training Matrix'!O$6,Rec_Done,1,Rec_Exp,"&gt;"&amp;(TODAY()+WarnDays)))</f>
        <v>0</v>
      </c>
      <c r="CA39">
        <f ca="1">IF(BE39=0,0,COUNTIFS(Rec_Emp,People!$A$37,Rec_Course,'Training Matrix'!P$6,Rec_Done,1,Rec_Exp,"&gt;"&amp;(TODAY()+WarnDays)))</f>
        <v>0</v>
      </c>
      <c r="CB39">
        <f ca="1">IF(BF39=0,0,COUNTIFS(Rec_Emp,People!$A$37,Rec_Course,'Training Matrix'!Q$6,Rec_Done,1,Rec_Exp,"&gt;"&amp;(TODAY()+WarnDays)))</f>
        <v>0</v>
      </c>
      <c r="CC39">
        <f ca="1">IF(BG39=0,0,COUNTIFS(Rec_Emp,People!$A$37,Rec_Course,'Training Matrix'!R$6,Rec_Done,1,Rec_Exp,"&gt;"&amp;(TODAY()+WarnDays)))</f>
        <v>0</v>
      </c>
      <c r="CD39">
        <f ca="1">IF(BH39=0,0,COUNTIFS(Rec_Emp,People!$A$37,Rec_Course,'Training Matrix'!S$6,Rec_Done,1,Rec_Exp,"&gt;"&amp;(TODAY()+WarnDays)))</f>
        <v>0</v>
      </c>
      <c r="CE39">
        <f ca="1">IF(BI39=0,0,COUNTIFS(Rec_Emp,People!$A$37,Rec_Course,'Training Matrix'!T$6,Rec_Done,1,Rec_Exp,"&gt;"&amp;(TODAY()+WarnDays)))</f>
        <v>0</v>
      </c>
      <c r="CF39">
        <f ca="1">IF(BJ39=0,0,COUNTIFS(Rec_Emp,People!$A$37,Rec_Course,'Training Matrix'!U$6,Rec_Done,1,Rec_Exp,"&gt;"&amp;(TODAY()+WarnDays)))</f>
        <v>0</v>
      </c>
      <c r="CG39">
        <f ca="1">IF(BK39=0,0,COUNTIFS(Rec_Emp,People!$A$37,Rec_Course,'Training Matrix'!V$6,Rec_Done,1,Rec_Exp,"&gt;"&amp;(TODAY()+WarnDays)))</f>
        <v>0</v>
      </c>
      <c r="CH39">
        <f ca="1">IF(BL39=0,0,COUNTIFS(Rec_Emp,People!$A$37,Rec_Course,'Training Matrix'!W$6,Rec_Done,1,Rec_Exp,"&gt;"&amp;(TODAY()+WarnDays)))</f>
        <v>0</v>
      </c>
      <c r="CI39">
        <f ca="1">IF(BM39=0,0,COUNTIFS(Rec_Emp,People!$A$37,Rec_Course,'Training Matrix'!X$6,Rec_Done,1,Rec_Exp,"&gt;"&amp;(TODAY()+WarnDays)))</f>
        <v>0</v>
      </c>
      <c r="CJ39">
        <f ca="1">IF(BN39=0,0,COUNTIFS(Rec_Emp,People!$A$37,Rec_Course,'Training Matrix'!Y$6,Rec_Done,1,Rec_Exp,"&gt;"&amp;(TODAY()+WarnDays)))</f>
        <v>0</v>
      </c>
      <c r="CK39">
        <f ca="1">IF(BO39=0,0,COUNTIFS(Rec_Emp,People!$A$37,Rec_Course,'Training Matrix'!Z$6,Rec_Done,1,Rec_Exp,"&gt;"&amp;(TODAY()+WarnDays)))</f>
        <v>0</v>
      </c>
      <c r="CL39">
        <f ca="1">IF(BP39=0,0,COUNTIFS(Rec_Emp,People!$A$37,Rec_Course,'Training Matrix'!AA$6,Rec_Done,1,Rec_Exp,"&gt;"&amp;(TODAY()+WarnDays)))</f>
        <v>0</v>
      </c>
      <c r="CO39">
        <f>IF(OR(E39=0,AA39&gt;0),0,COUNTIFS(Rec_Emp,People!$A$37,Rec_Course,'Training Matrix'!H$6,Rec_Result,"Fail"))</f>
        <v>0</v>
      </c>
      <c r="CP39">
        <f>IF(OR(F39=0,AB39&gt;0),0,COUNTIFS(Rec_Emp,People!$A$37,Rec_Course,'Training Matrix'!I$6,Rec_Result,"Fail"))</f>
        <v>0</v>
      </c>
      <c r="CQ39">
        <f>IF(OR(G39=0,AC39&gt;0),0,COUNTIFS(Rec_Emp,People!$A$37,Rec_Course,'Training Matrix'!J$6,Rec_Result,"Fail"))</f>
        <v>0</v>
      </c>
      <c r="CR39">
        <f>IF(OR(H39=0,AD39&gt;0),0,COUNTIFS(Rec_Emp,People!$A$37,Rec_Course,'Training Matrix'!K$6,Rec_Result,"Fail"))</f>
        <v>0</v>
      </c>
      <c r="CS39">
        <f>IF(OR(I39=0,AE39&gt;0),0,COUNTIFS(Rec_Emp,People!$A$37,Rec_Course,'Training Matrix'!L$6,Rec_Result,"Fail"))</f>
        <v>0</v>
      </c>
      <c r="CT39">
        <f>IF(OR(J39=0,AF39&gt;0),0,COUNTIFS(Rec_Emp,People!$A$37,Rec_Course,'Training Matrix'!M$6,Rec_Result,"Fail"))</f>
        <v>0</v>
      </c>
      <c r="CU39">
        <f>IF(OR(K39=0,AG39&gt;0),0,COUNTIFS(Rec_Emp,People!$A$37,Rec_Course,'Training Matrix'!N$6,Rec_Result,"Fail"))</f>
        <v>0</v>
      </c>
      <c r="CV39">
        <f>IF(OR(L39=0,AH39&gt;0),0,COUNTIFS(Rec_Emp,People!$A$37,Rec_Course,'Training Matrix'!O$6,Rec_Result,"Fail"))</f>
        <v>0</v>
      </c>
      <c r="CW39">
        <f>IF(OR(M39=0,AI39&gt;0),0,COUNTIFS(Rec_Emp,People!$A$37,Rec_Course,'Training Matrix'!P$6,Rec_Result,"Fail"))</f>
        <v>0</v>
      </c>
      <c r="CX39">
        <f>IF(OR(N39=0,AJ39&gt;0),0,COUNTIFS(Rec_Emp,People!$A$37,Rec_Course,'Training Matrix'!Q$6,Rec_Result,"Fail"))</f>
        <v>0</v>
      </c>
      <c r="CY39">
        <f>IF(OR(O39=0,AK39&gt;0),0,COUNTIFS(Rec_Emp,People!$A$37,Rec_Course,'Training Matrix'!R$6,Rec_Result,"Fail"))</f>
        <v>0</v>
      </c>
      <c r="CZ39">
        <f>IF(OR(P39=0,AL39&gt;0),0,COUNTIFS(Rec_Emp,People!$A$37,Rec_Course,'Training Matrix'!S$6,Rec_Result,"Fail"))</f>
        <v>0</v>
      </c>
      <c r="DA39">
        <f>IF(OR(Q39=0,AM39&gt;0),0,COUNTIFS(Rec_Emp,People!$A$37,Rec_Course,'Training Matrix'!T$6,Rec_Result,"Fail"))</f>
        <v>0</v>
      </c>
      <c r="DB39">
        <f>IF(OR(R39=0,AN39&gt;0),0,COUNTIFS(Rec_Emp,People!$A$37,Rec_Course,'Training Matrix'!U$6,Rec_Result,"Fail"))</f>
        <v>0</v>
      </c>
      <c r="DC39">
        <f>IF(OR(S39=0,AO39&gt;0),0,COUNTIFS(Rec_Emp,People!$A$37,Rec_Course,'Training Matrix'!V$6,Rec_Result,"Fail"))</f>
        <v>0</v>
      </c>
      <c r="DD39">
        <f>IF(OR(T39=0,AP39&gt;0),0,COUNTIFS(Rec_Emp,People!$A$37,Rec_Course,'Training Matrix'!W$6,Rec_Result,"Fail"))</f>
        <v>0</v>
      </c>
      <c r="DE39">
        <f>IF(OR(U39=0,AQ39&gt;0),0,COUNTIFS(Rec_Emp,People!$A$37,Rec_Course,'Training Matrix'!X$6,Rec_Result,"Fail"))</f>
        <v>0</v>
      </c>
      <c r="DF39">
        <f>IF(OR(V39=0,AR39&gt;0),0,COUNTIFS(Rec_Emp,People!$A$37,Rec_Course,'Training Matrix'!Y$6,Rec_Result,"Fail"))</f>
        <v>0</v>
      </c>
      <c r="DG39">
        <f>IF(OR(W39=0,AS39&gt;0),0,COUNTIFS(Rec_Emp,People!$A$37,Rec_Course,'Training Matrix'!Z$6,Rec_Result,"Fail"))</f>
        <v>0</v>
      </c>
      <c r="DH39">
        <f>IF(OR(X39=0,AT39&gt;0),0,COUNTIFS(Rec_Emp,People!$A$37,Rec_Course,'Training Matrix'!AA$6,Rec_Result,"Fail"))</f>
        <v>0</v>
      </c>
      <c r="DK39">
        <f>IF(OR(E39=0,AA39&gt;0),0,IFERROR(AVERAGEIFS(Plan_End,Plan_Role,People!$D$37,Plan_Course,'Training Matrix'!H$6,Plan_Sched,"Window"),IFERROR(AVERAGEIFS(Plan_End,Plan_Role,"All employees",Plan_Course,'Training Matrix'!H$6,Plan_Sched,"Window"),0)))</f>
        <v>0</v>
      </c>
      <c r="DL39">
        <f>IF(OR(F39=0,AB39&gt;0),0,IFERROR(AVERAGEIFS(Plan_End,Plan_Role,People!$D$37,Plan_Course,'Training Matrix'!I$6,Plan_Sched,"Window"),IFERROR(AVERAGEIFS(Plan_End,Plan_Role,"All employees",Plan_Course,'Training Matrix'!I$6,Plan_Sched,"Window"),0)))</f>
        <v>0</v>
      </c>
      <c r="DM39">
        <f>IF(OR(G39=0,AC39&gt;0),0,IFERROR(AVERAGEIFS(Plan_End,Plan_Role,People!$D$37,Plan_Course,'Training Matrix'!J$6,Plan_Sched,"Window"),IFERROR(AVERAGEIFS(Plan_End,Plan_Role,"All employees",Plan_Course,'Training Matrix'!J$6,Plan_Sched,"Window"),0)))</f>
        <v>0</v>
      </c>
      <c r="DN39">
        <f>IF(OR(H39=0,AD39&gt;0),0,IFERROR(AVERAGEIFS(Plan_End,Plan_Role,People!$D$37,Plan_Course,'Training Matrix'!K$6,Plan_Sched,"Window"),IFERROR(AVERAGEIFS(Plan_End,Plan_Role,"All employees",Plan_Course,'Training Matrix'!K$6,Plan_Sched,"Window"),0)))</f>
        <v>0</v>
      </c>
      <c r="DO39">
        <f>IF(OR(I39=0,AE39&gt;0),0,IFERROR(AVERAGEIFS(Plan_End,Plan_Role,People!$D$37,Plan_Course,'Training Matrix'!L$6,Plan_Sched,"Window"),IFERROR(AVERAGEIFS(Plan_End,Plan_Role,"All employees",Plan_Course,'Training Matrix'!L$6,Plan_Sched,"Window"),0)))</f>
        <v>0</v>
      </c>
      <c r="DP39">
        <f>IF(OR(J39=0,AF39&gt;0),0,IFERROR(AVERAGEIFS(Plan_End,Plan_Role,People!$D$37,Plan_Course,'Training Matrix'!M$6,Plan_Sched,"Window"),IFERROR(AVERAGEIFS(Plan_End,Plan_Role,"All employees",Plan_Course,'Training Matrix'!M$6,Plan_Sched,"Window"),0)))</f>
        <v>0</v>
      </c>
      <c r="DQ39">
        <f>IF(OR(K39=0,AG39&gt;0),0,IFERROR(AVERAGEIFS(Plan_End,Plan_Role,People!$D$37,Plan_Course,'Training Matrix'!N$6,Plan_Sched,"Window"),IFERROR(AVERAGEIFS(Plan_End,Plan_Role,"All employees",Plan_Course,'Training Matrix'!N$6,Plan_Sched,"Window"),0)))</f>
        <v>0</v>
      </c>
      <c r="DR39">
        <f>IF(OR(L39=0,AH39&gt;0),0,IFERROR(AVERAGEIFS(Plan_End,Plan_Role,People!$D$37,Plan_Course,'Training Matrix'!O$6,Plan_Sched,"Window"),IFERROR(AVERAGEIFS(Plan_End,Plan_Role,"All employees",Plan_Course,'Training Matrix'!O$6,Plan_Sched,"Window"),0)))</f>
        <v>0</v>
      </c>
      <c r="DS39">
        <f>IF(OR(M39=0,AI39&gt;0),0,IFERROR(AVERAGEIFS(Plan_End,Plan_Role,People!$D$37,Plan_Course,'Training Matrix'!P$6,Plan_Sched,"Window"),IFERROR(AVERAGEIFS(Plan_End,Plan_Role,"All employees",Plan_Course,'Training Matrix'!P$6,Plan_Sched,"Window"),0)))</f>
        <v>0</v>
      </c>
      <c r="DT39">
        <f>IF(OR(N39=0,AJ39&gt;0),0,IFERROR(AVERAGEIFS(Plan_End,Plan_Role,People!$D$37,Plan_Course,'Training Matrix'!Q$6,Plan_Sched,"Window"),IFERROR(AVERAGEIFS(Plan_End,Plan_Role,"All employees",Plan_Course,'Training Matrix'!Q$6,Plan_Sched,"Window"),0)))</f>
        <v>0</v>
      </c>
      <c r="DU39">
        <f>IF(OR(O39=0,AK39&gt;0),0,IFERROR(AVERAGEIFS(Plan_End,Plan_Role,People!$D$37,Plan_Course,'Training Matrix'!R$6,Plan_Sched,"Window"),IFERROR(AVERAGEIFS(Plan_End,Plan_Role,"All employees",Plan_Course,'Training Matrix'!R$6,Plan_Sched,"Window"),0)))</f>
        <v>0</v>
      </c>
      <c r="DV39">
        <f>IF(OR(P39=0,AL39&gt;0),0,IFERROR(AVERAGEIFS(Plan_End,Plan_Role,People!$D$37,Plan_Course,'Training Matrix'!S$6,Plan_Sched,"Window"),IFERROR(AVERAGEIFS(Plan_End,Plan_Role,"All employees",Plan_Course,'Training Matrix'!S$6,Plan_Sched,"Window"),0)))</f>
        <v>0</v>
      </c>
      <c r="DW39">
        <f>IF(OR(Q39=0,AM39&gt;0),0,IFERROR(AVERAGEIFS(Plan_End,Plan_Role,People!$D$37,Plan_Course,'Training Matrix'!T$6,Plan_Sched,"Window"),IFERROR(AVERAGEIFS(Plan_End,Plan_Role,"All employees",Plan_Course,'Training Matrix'!T$6,Plan_Sched,"Window"),0)))</f>
        <v>0</v>
      </c>
      <c r="DX39">
        <f>IF(OR(R39=0,AN39&gt;0),0,IFERROR(AVERAGEIFS(Plan_End,Plan_Role,People!$D$37,Plan_Course,'Training Matrix'!U$6,Plan_Sched,"Window"),IFERROR(AVERAGEIFS(Plan_End,Plan_Role,"All employees",Plan_Course,'Training Matrix'!U$6,Plan_Sched,"Window"),0)))</f>
        <v>0</v>
      </c>
      <c r="DY39">
        <f>IF(OR(S39=0,AO39&gt;0),0,IFERROR(AVERAGEIFS(Plan_End,Plan_Role,People!$D$37,Plan_Course,'Training Matrix'!V$6,Plan_Sched,"Window"),IFERROR(AVERAGEIFS(Plan_End,Plan_Role,"All employees",Plan_Course,'Training Matrix'!V$6,Plan_Sched,"Window"),0)))</f>
        <v>0</v>
      </c>
      <c r="DZ39">
        <f>IF(OR(T39=0,AP39&gt;0),0,IFERROR(AVERAGEIFS(Plan_End,Plan_Role,People!$D$37,Plan_Course,'Training Matrix'!W$6,Plan_Sched,"Window"),IFERROR(AVERAGEIFS(Plan_End,Plan_Role,"All employees",Plan_Course,'Training Matrix'!W$6,Plan_Sched,"Window"),0)))</f>
        <v>0</v>
      </c>
      <c r="EA39">
        <f>IF(OR(U39=0,AQ39&gt;0),0,IFERROR(AVERAGEIFS(Plan_End,Plan_Role,People!$D$37,Plan_Course,'Training Matrix'!X$6,Plan_Sched,"Window"),IFERROR(AVERAGEIFS(Plan_End,Plan_Role,"All employees",Plan_Course,'Training Matrix'!X$6,Plan_Sched,"Window"),0)))</f>
        <v>0</v>
      </c>
      <c r="EB39">
        <f>IF(OR(V39=0,AR39&gt;0),0,IFERROR(AVERAGEIFS(Plan_End,Plan_Role,People!$D$37,Plan_Course,'Training Matrix'!Y$6,Plan_Sched,"Window"),IFERROR(AVERAGEIFS(Plan_End,Plan_Role,"All employees",Plan_Course,'Training Matrix'!Y$6,Plan_Sched,"Window"),0)))</f>
        <v>0</v>
      </c>
      <c r="EC39">
        <f>IF(OR(W39=0,AS39&gt;0),0,IFERROR(AVERAGEIFS(Plan_End,Plan_Role,People!$D$37,Plan_Course,'Training Matrix'!Z$6,Plan_Sched,"Window"),IFERROR(AVERAGEIFS(Plan_End,Plan_Role,"All employees",Plan_Course,'Training Matrix'!Z$6,Plan_Sched,"Window"),0)))</f>
        <v>0</v>
      </c>
      <c r="ED39">
        <f>IF(OR(X39=0,AT39&gt;0),0,IFERROR(AVERAGEIFS(Plan_End,Plan_Role,People!$D$37,Plan_Course,'Training Matrix'!AA$6,Plan_Sched,"Window"),IFERROR(AVERAGEIFS(Plan_End,Plan_Role,"All employees",Plan_Course,'Training Matrix'!AA$6,Plan_Sched,"Window"),0)))</f>
        <v>0</v>
      </c>
      <c r="EG39">
        <f>IF(OR(E39=0,AA39&gt;0),0,IFERROR(AVERAGEIFS(Plan_Days,Plan_Role,People!$D$37,Plan_Course,'Training Matrix'!H$6,Plan_Sched,"Within days of hire"),IFERROR(AVERAGEIFS(Plan_Days,Plan_Role,"All employees",Plan_Course,'Training Matrix'!H$6,Plan_Sched,"Within days of hire"),0)))</f>
        <v>0</v>
      </c>
      <c r="EH39">
        <f>IF(OR(F39=0,AB39&gt;0),0,IFERROR(AVERAGEIFS(Plan_Days,Plan_Role,People!$D$37,Plan_Course,'Training Matrix'!I$6,Plan_Sched,"Within days of hire"),IFERROR(AVERAGEIFS(Plan_Days,Plan_Role,"All employees",Plan_Course,'Training Matrix'!I$6,Plan_Sched,"Within days of hire"),0)))</f>
        <v>0</v>
      </c>
      <c r="EI39">
        <f>IF(OR(G39=0,AC39&gt;0),0,IFERROR(AVERAGEIFS(Plan_Days,Plan_Role,People!$D$37,Plan_Course,'Training Matrix'!J$6,Plan_Sched,"Within days of hire"),IFERROR(AVERAGEIFS(Plan_Days,Plan_Role,"All employees",Plan_Course,'Training Matrix'!J$6,Plan_Sched,"Within days of hire"),0)))</f>
        <v>0</v>
      </c>
      <c r="EJ39">
        <f>IF(OR(H39=0,AD39&gt;0),0,IFERROR(AVERAGEIFS(Plan_Days,Plan_Role,People!$D$37,Plan_Course,'Training Matrix'!K$6,Plan_Sched,"Within days of hire"),IFERROR(AVERAGEIFS(Plan_Days,Plan_Role,"All employees",Plan_Course,'Training Matrix'!K$6,Plan_Sched,"Within days of hire"),0)))</f>
        <v>0</v>
      </c>
      <c r="EK39">
        <f>IF(OR(I39=0,AE39&gt;0),0,IFERROR(AVERAGEIFS(Plan_Days,Plan_Role,People!$D$37,Plan_Course,'Training Matrix'!L$6,Plan_Sched,"Within days of hire"),IFERROR(AVERAGEIFS(Plan_Days,Plan_Role,"All employees",Plan_Course,'Training Matrix'!L$6,Plan_Sched,"Within days of hire"),0)))</f>
        <v>0</v>
      </c>
      <c r="EL39">
        <f>IF(OR(J39=0,AF39&gt;0),0,IFERROR(AVERAGEIFS(Plan_Days,Plan_Role,People!$D$37,Plan_Course,'Training Matrix'!M$6,Plan_Sched,"Within days of hire"),IFERROR(AVERAGEIFS(Plan_Days,Plan_Role,"All employees",Plan_Course,'Training Matrix'!M$6,Plan_Sched,"Within days of hire"),0)))</f>
        <v>0</v>
      </c>
      <c r="EM39">
        <f>IF(OR(K39=0,AG39&gt;0),0,IFERROR(AVERAGEIFS(Plan_Days,Plan_Role,People!$D$37,Plan_Course,'Training Matrix'!N$6,Plan_Sched,"Within days of hire"),IFERROR(AVERAGEIFS(Plan_Days,Plan_Role,"All employees",Plan_Course,'Training Matrix'!N$6,Plan_Sched,"Within days of hire"),0)))</f>
        <v>0</v>
      </c>
      <c r="EN39">
        <f>IF(OR(L39=0,AH39&gt;0),0,IFERROR(AVERAGEIFS(Plan_Days,Plan_Role,People!$D$37,Plan_Course,'Training Matrix'!O$6,Plan_Sched,"Within days of hire"),IFERROR(AVERAGEIFS(Plan_Days,Plan_Role,"All employees",Plan_Course,'Training Matrix'!O$6,Plan_Sched,"Within days of hire"),0)))</f>
        <v>0</v>
      </c>
      <c r="EO39">
        <f>IF(OR(M39=0,AI39&gt;0),0,IFERROR(AVERAGEIFS(Plan_Days,Plan_Role,People!$D$37,Plan_Course,'Training Matrix'!P$6,Plan_Sched,"Within days of hire"),IFERROR(AVERAGEIFS(Plan_Days,Plan_Role,"All employees",Plan_Course,'Training Matrix'!P$6,Plan_Sched,"Within days of hire"),0)))</f>
        <v>0</v>
      </c>
      <c r="EP39">
        <f>IF(OR(N39=0,AJ39&gt;0),0,IFERROR(AVERAGEIFS(Plan_Days,Plan_Role,People!$D$37,Plan_Course,'Training Matrix'!Q$6,Plan_Sched,"Within days of hire"),IFERROR(AVERAGEIFS(Plan_Days,Plan_Role,"All employees",Plan_Course,'Training Matrix'!Q$6,Plan_Sched,"Within days of hire"),0)))</f>
        <v>0</v>
      </c>
      <c r="EQ39">
        <f>IF(OR(O39=0,AK39&gt;0),0,IFERROR(AVERAGEIFS(Plan_Days,Plan_Role,People!$D$37,Plan_Course,'Training Matrix'!R$6,Plan_Sched,"Within days of hire"),IFERROR(AVERAGEIFS(Plan_Days,Plan_Role,"All employees",Plan_Course,'Training Matrix'!R$6,Plan_Sched,"Within days of hire"),0)))</f>
        <v>0</v>
      </c>
      <c r="ER39">
        <f>IF(OR(P39=0,AL39&gt;0),0,IFERROR(AVERAGEIFS(Plan_Days,Plan_Role,People!$D$37,Plan_Course,'Training Matrix'!S$6,Plan_Sched,"Within days of hire"),IFERROR(AVERAGEIFS(Plan_Days,Plan_Role,"All employees",Plan_Course,'Training Matrix'!S$6,Plan_Sched,"Within days of hire"),0)))</f>
        <v>0</v>
      </c>
      <c r="ES39">
        <f>IF(OR(Q39=0,AM39&gt;0),0,IFERROR(AVERAGEIFS(Plan_Days,Plan_Role,People!$D$37,Plan_Course,'Training Matrix'!T$6,Plan_Sched,"Within days of hire"),IFERROR(AVERAGEIFS(Plan_Days,Plan_Role,"All employees",Plan_Course,'Training Matrix'!T$6,Plan_Sched,"Within days of hire"),0)))</f>
        <v>0</v>
      </c>
      <c r="ET39">
        <f>IF(OR(R39=0,AN39&gt;0),0,IFERROR(AVERAGEIFS(Plan_Days,Plan_Role,People!$D$37,Plan_Course,'Training Matrix'!U$6,Plan_Sched,"Within days of hire"),IFERROR(AVERAGEIFS(Plan_Days,Plan_Role,"All employees",Plan_Course,'Training Matrix'!U$6,Plan_Sched,"Within days of hire"),0)))</f>
        <v>0</v>
      </c>
      <c r="EU39">
        <f>IF(OR(S39=0,AO39&gt;0),0,IFERROR(AVERAGEIFS(Plan_Days,Plan_Role,People!$D$37,Plan_Course,'Training Matrix'!V$6,Plan_Sched,"Within days of hire"),IFERROR(AVERAGEIFS(Plan_Days,Plan_Role,"All employees",Plan_Course,'Training Matrix'!V$6,Plan_Sched,"Within days of hire"),0)))</f>
        <v>0</v>
      </c>
      <c r="EV39">
        <f>IF(OR(T39=0,AP39&gt;0),0,IFERROR(AVERAGEIFS(Plan_Days,Plan_Role,People!$D$37,Plan_Course,'Training Matrix'!W$6,Plan_Sched,"Within days of hire"),IFERROR(AVERAGEIFS(Plan_Days,Plan_Role,"All employees",Plan_Course,'Training Matrix'!W$6,Plan_Sched,"Within days of hire"),0)))</f>
        <v>0</v>
      </c>
      <c r="EW39">
        <f>IF(OR(U39=0,AQ39&gt;0),0,IFERROR(AVERAGEIFS(Plan_Days,Plan_Role,People!$D$37,Plan_Course,'Training Matrix'!X$6,Plan_Sched,"Within days of hire"),IFERROR(AVERAGEIFS(Plan_Days,Plan_Role,"All employees",Plan_Course,'Training Matrix'!X$6,Plan_Sched,"Within days of hire"),0)))</f>
        <v>0</v>
      </c>
      <c r="EX39">
        <f>IF(OR(V39=0,AR39&gt;0),0,IFERROR(AVERAGEIFS(Plan_Days,Plan_Role,People!$D$37,Plan_Course,'Training Matrix'!Y$6,Plan_Sched,"Within days of hire"),IFERROR(AVERAGEIFS(Plan_Days,Plan_Role,"All employees",Plan_Course,'Training Matrix'!Y$6,Plan_Sched,"Within days of hire"),0)))</f>
        <v>0</v>
      </c>
      <c r="EY39">
        <f>IF(OR(W39=0,AS39&gt;0),0,IFERROR(AVERAGEIFS(Plan_Days,Plan_Role,People!$D$37,Plan_Course,'Training Matrix'!Z$6,Plan_Sched,"Within days of hire"),IFERROR(AVERAGEIFS(Plan_Days,Plan_Role,"All employees",Plan_Course,'Training Matrix'!Z$6,Plan_Sched,"Within days of hire"),0)))</f>
        <v>0</v>
      </c>
      <c r="EZ39">
        <f>IF(OR(X39=0,AT39&gt;0),0,IFERROR(AVERAGEIFS(Plan_Days,Plan_Role,People!$D$37,Plan_Course,'Training Matrix'!AA$6,Plan_Sched,"Within days of hire"),IFERROR(AVERAGEIFS(Plan_Days,Plan_Role,"All employees",Plan_Course,'Training Matrix'!AA$6,Plan_Sched,"Within days of hire"),0)))</f>
        <v>0</v>
      </c>
      <c r="FC39">
        <f>IF(OR(E39=0,AA39&gt;0),0,MAX(IF(AND(People!$F$37&lt;&gt;"",DK39&lt;People!$F$37),0,DK39),IF(AND(People!$F$37&lt;&gt;"",EG39&gt;0),People!$F$37+EG39,0)))</f>
        <v>0</v>
      </c>
      <c r="FD39">
        <f>IF(OR(F39=0,AB39&gt;0),0,MAX(IF(AND(People!$F$37&lt;&gt;"",DL39&lt;People!$F$37),0,DL39),IF(AND(People!$F$37&lt;&gt;"",EH39&gt;0),People!$F$37+EH39,0)))</f>
        <v>0</v>
      </c>
      <c r="FE39">
        <f>IF(OR(G39=0,AC39&gt;0),0,MAX(IF(AND(People!$F$37&lt;&gt;"",DM39&lt;People!$F$37),0,DM39),IF(AND(People!$F$37&lt;&gt;"",EI39&gt;0),People!$F$37+EI39,0)))</f>
        <v>0</v>
      </c>
      <c r="FF39">
        <f>IF(OR(H39=0,AD39&gt;0),0,MAX(IF(AND(People!$F$37&lt;&gt;"",DN39&lt;People!$F$37),0,DN39),IF(AND(People!$F$37&lt;&gt;"",EJ39&gt;0),People!$F$37+EJ39,0)))</f>
        <v>0</v>
      </c>
      <c r="FG39">
        <f>IF(OR(I39=0,AE39&gt;0),0,MAX(IF(AND(People!$F$37&lt;&gt;"",DO39&lt;People!$F$37),0,DO39),IF(AND(People!$F$37&lt;&gt;"",EK39&gt;0),People!$F$37+EK39,0)))</f>
        <v>0</v>
      </c>
      <c r="FH39">
        <f>IF(OR(J39=0,AF39&gt;0),0,MAX(IF(AND(People!$F$37&lt;&gt;"",DP39&lt;People!$F$37),0,DP39),IF(AND(People!$F$37&lt;&gt;"",EL39&gt;0),People!$F$37+EL39,0)))</f>
        <v>0</v>
      </c>
      <c r="FI39">
        <f>IF(OR(K39=0,AG39&gt;0),0,MAX(IF(AND(People!$F$37&lt;&gt;"",DQ39&lt;People!$F$37),0,DQ39),IF(AND(People!$F$37&lt;&gt;"",EM39&gt;0),People!$F$37+EM39,0)))</f>
        <v>0</v>
      </c>
      <c r="FJ39">
        <f>IF(OR(L39=0,AH39&gt;0),0,MAX(IF(AND(People!$F$37&lt;&gt;"",DR39&lt;People!$F$37),0,DR39),IF(AND(People!$F$37&lt;&gt;"",EN39&gt;0),People!$F$37+EN39,0)))</f>
        <v>0</v>
      </c>
      <c r="FK39">
        <f>IF(OR(M39=0,AI39&gt;0),0,MAX(IF(AND(People!$F$37&lt;&gt;"",DS39&lt;People!$F$37),0,DS39),IF(AND(People!$F$37&lt;&gt;"",EO39&gt;0),People!$F$37+EO39,0)))</f>
        <v>0</v>
      </c>
      <c r="FL39">
        <f>IF(OR(N39=0,AJ39&gt;0),0,MAX(IF(AND(People!$F$37&lt;&gt;"",DT39&lt;People!$F$37),0,DT39),IF(AND(People!$F$37&lt;&gt;"",EP39&gt;0),People!$F$37+EP39,0)))</f>
        <v>0</v>
      </c>
      <c r="FM39">
        <f>IF(OR(O39=0,AK39&gt;0),0,MAX(IF(AND(People!$F$37&lt;&gt;"",DU39&lt;People!$F$37),0,DU39),IF(AND(People!$F$37&lt;&gt;"",EQ39&gt;0),People!$F$37+EQ39,0)))</f>
        <v>0</v>
      </c>
      <c r="FN39">
        <f>IF(OR(P39=0,AL39&gt;0),0,MAX(IF(AND(People!$F$37&lt;&gt;"",DV39&lt;People!$F$37),0,DV39),IF(AND(People!$F$37&lt;&gt;"",ER39&gt;0),People!$F$37+ER39,0)))</f>
        <v>0</v>
      </c>
      <c r="FO39">
        <f>IF(OR(Q39=0,AM39&gt;0),0,MAX(IF(AND(People!$F$37&lt;&gt;"",DW39&lt;People!$F$37),0,DW39),IF(AND(People!$F$37&lt;&gt;"",ES39&gt;0),People!$F$37+ES39,0)))</f>
        <v>0</v>
      </c>
      <c r="FP39">
        <f>IF(OR(R39=0,AN39&gt;0),0,MAX(IF(AND(People!$F$37&lt;&gt;"",DX39&lt;People!$F$37),0,DX39),IF(AND(People!$F$37&lt;&gt;"",ET39&gt;0),People!$F$37+ET39,0)))</f>
        <v>0</v>
      </c>
      <c r="FQ39">
        <f>IF(OR(S39=0,AO39&gt;0),0,MAX(IF(AND(People!$F$37&lt;&gt;"",DY39&lt;People!$F$37),0,DY39),IF(AND(People!$F$37&lt;&gt;"",EU39&gt;0),People!$F$37+EU39,0)))</f>
        <v>0</v>
      </c>
      <c r="FR39">
        <f>IF(OR(T39=0,AP39&gt;0),0,MAX(IF(AND(People!$F$37&lt;&gt;"",DZ39&lt;People!$F$37),0,DZ39),IF(AND(People!$F$37&lt;&gt;"",EV39&gt;0),People!$F$37+EV39,0)))</f>
        <v>0</v>
      </c>
      <c r="FS39">
        <f>IF(OR(U39=0,AQ39&gt;0),0,MAX(IF(AND(People!$F$37&lt;&gt;"",EA39&lt;People!$F$37),0,EA39),IF(AND(People!$F$37&lt;&gt;"",EW39&gt;0),People!$F$37+EW39,0)))</f>
        <v>0</v>
      </c>
      <c r="FT39">
        <f>IF(OR(V39=0,AR39&gt;0),0,MAX(IF(AND(People!$F$37&lt;&gt;"",EB39&lt;People!$F$37),0,EB39),IF(AND(People!$F$37&lt;&gt;"",EX39&gt;0),People!$F$37+EX39,0)))</f>
        <v>0</v>
      </c>
      <c r="FU39">
        <f>IF(OR(W39=0,AS39&gt;0),0,MAX(IF(AND(People!$F$37&lt;&gt;"",EC39&lt;People!$F$37),0,EC39),IF(AND(People!$F$37&lt;&gt;"",EY39&gt;0),People!$F$37+EY39,0)))</f>
        <v>0</v>
      </c>
      <c r="FV39">
        <f>IF(OR(X39=0,AT39&gt;0),0,MAX(IF(AND(People!$F$37&lt;&gt;"",ED39&lt;People!$F$37),0,ED39),IF(AND(People!$F$37&lt;&gt;"",EZ39&gt;0),People!$F$37+EZ39,0)))</f>
        <v>0</v>
      </c>
    </row>
    <row r="40" spans="5:178" x14ac:dyDescent="0.3">
      <c r="E40">
        <f>IF(OR(People!$A$38="",'Training Matrix'!H$6=""),0,COUNTIFS(Plan_Role,People!$D$38,Plan_Course,'Training Matrix'!H$6)+COUNTIFS(Plan_Role,"All employees",Plan_Course,'Training Matrix'!H$6))</f>
        <v>0</v>
      </c>
      <c r="F40">
        <f>IF(OR(People!$A$38="",'Training Matrix'!I$6=""),0,COUNTIFS(Plan_Role,People!$D$38,Plan_Course,'Training Matrix'!I$6)+COUNTIFS(Plan_Role,"All employees",Plan_Course,'Training Matrix'!I$6))</f>
        <v>0</v>
      </c>
      <c r="G40">
        <f>IF(OR(People!$A$38="",'Training Matrix'!J$6=""),0,COUNTIFS(Plan_Role,People!$D$38,Plan_Course,'Training Matrix'!J$6)+COUNTIFS(Plan_Role,"All employees",Plan_Course,'Training Matrix'!J$6))</f>
        <v>0</v>
      </c>
      <c r="H40">
        <f>IF(OR(People!$A$38="",'Training Matrix'!K$6=""),0,COUNTIFS(Plan_Role,People!$D$38,Plan_Course,'Training Matrix'!K$6)+COUNTIFS(Plan_Role,"All employees",Plan_Course,'Training Matrix'!K$6))</f>
        <v>0</v>
      </c>
      <c r="I40">
        <f>IF(OR(People!$A$38="",'Training Matrix'!L$6=""),0,COUNTIFS(Plan_Role,People!$D$38,Plan_Course,'Training Matrix'!L$6)+COUNTIFS(Plan_Role,"All employees",Plan_Course,'Training Matrix'!L$6))</f>
        <v>0</v>
      </c>
      <c r="J40">
        <f>IF(OR(People!$A$38="",'Training Matrix'!M$6=""),0,COUNTIFS(Plan_Role,People!$D$38,Plan_Course,'Training Matrix'!M$6)+COUNTIFS(Plan_Role,"All employees",Plan_Course,'Training Matrix'!M$6))</f>
        <v>0</v>
      </c>
      <c r="K40">
        <f>IF(OR(People!$A$38="",'Training Matrix'!N$6=""),0,COUNTIFS(Plan_Role,People!$D$38,Plan_Course,'Training Matrix'!N$6)+COUNTIFS(Plan_Role,"All employees",Plan_Course,'Training Matrix'!N$6))</f>
        <v>0</v>
      </c>
      <c r="L40">
        <f>IF(OR(People!$A$38="",'Training Matrix'!O$6=""),0,COUNTIFS(Plan_Role,People!$D$38,Plan_Course,'Training Matrix'!O$6)+COUNTIFS(Plan_Role,"All employees",Plan_Course,'Training Matrix'!O$6))</f>
        <v>0</v>
      </c>
      <c r="M40">
        <f>IF(OR(People!$A$38="",'Training Matrix'!P$6=""),0,COUNTIFS(Plan_Role,People!$D$38,Plan_Course,'Training Matrix'!P$6)+COUNTIFS(Plan_Role,"All employees",Plan_Course,'Training Matrix'!P$6))</f>
        <v>0</v>
      </c>
      <c r="N40">
        <f>IF(OR(People!$A$38="",'Training Matrix'!Q$6=""),0,COUNTIFS(Plan_Role,People!$D$38,Plan_Course,'Training Matrix'!Q$6)+COUNTIFS(Plan_Role,"All employees",Plan_Course,'Training Matrix'!Q$6))</f>
        <v>0</v>
      </c>
      <c r="O40">
        <f>IF(OR(People!$A$38="",'Training Matrix'!R$6=""),0,COUNTIFS(Plan_Role,People!$D$38,Plan_Course,'Training Matrix'!R$6)+COUNTIFS(Plan_Role,"All employees",Plan_Course,'Training Matrix'!R$6))</f>
        <v>0</v>
      </c>
      <c r="P40">
        <f>IF(OR(People!$A$38="",'Training Matrix'!S$6=""),0,COUNTIFS(Plan_Role,People!$D$38,Plan_Course,'Training Matrix'!S$6)+COUNTIFS(Plan_Role,"All employees",Plan_Course,'Training Matrix'!S$6))</f>
        <v>0</v>
      </c>
      <c r="Q40">
        <f>IF(OR(People!$A$38="",'Training Matrix'!T$6=""),0,COUNTIFS(Plan_Role,People!$D$38,Plan_Course,'Training Matrix'!T$6)+COUNTIFS(Plan_Role,"All employees",Plan_Course,'Training Matrix'!T$6))</f>
        <v>0</v>
      </c>
      <c r="R40">
        <f>IF(OR(People!$A$38="",'Training Matrix'!U$6=""),0,COUNTIFS(Plan_Role,People!$D$38,Plan_Course,'Training Matrix'!U$6)+COUNTIFS(Plan_Role,"All employees",Plan_Course,'Training Matrix'!U$6))</f>
        <v>0</v>
      </c>
      <c r="S40">
        <f>IF(OR(People!$A$38="",'Training Matrix'!V$6=""),0,COUNTIFS(Plan_Role,People!$D$38,Plan_Course,'Training Matrix'!V$6)+COUNTIFS(Plan_Role,"All employees",Plan_Course,'Training Matrix'!V$6))</f>
        <v>0</v>
      </c>
      <c r="T40">
        <f>IF(OR(People!$A$38="",'Training Matrix'!W$6=""),0,COUNTIFS(Plan_Role,People!$D$38,Plan_Course,'Training Matrix'!W$6)+COUNTIFS(Plan_Role,"All employees",Plan_Course,'Training Matrix'!W$6))</f>
        <v>0</v>
      </c>
      <c r="U40">
        <f>IF(OR(People!$A$38="",'Training Matrix'!X$6=""),0,COUNTIFS(Plan_Role,People!$D$38,Plan_Course,'Training Matrix'!X$6)+COUNTIFS(Plan_Role,"All employees",Plan_Course,'Training Matrix'!X$6))</f>
        <v>0</v>
      </c>
      <c r="V40">
        <f>IF(OR(People!$A$38="",'Training Matrix'!Y$6=""),0,COUNTIFS(Plan_Role,People!$D$38,Plan_Course,'Training Matrix'!Y$6)+COUNTIFS(Plan_Role,"All employees",Plan_Course,'Training Matrix'!Y$6))</f>
        <v>0</v>
      </c>
      <c r="W40">
        <f>IF(OR(People!$A$38="",'Training Matrix'!Z$6=""),0,COUNTIFS(Plan_Role,People!$D$38,Plan_Course,'Training Matrix'!Z$6)+COUNTIFS(Plan_Role,"All employees",Plan_Course,'Training Matrix'!Z$6))</f>
        <v>0</v>
      </c>
      <c r="X40">
        <f>IF(OR(People!$A$38="",'Training Matrix'!AA$6=""),0,COUNTIFS(Plan_Role,People!$D$38,Plan_Course,'Training Matrix'!AA$6)+COUNTIFS(Plan_Role,"All employees",Plan_Course,'Training Matrix'!AA$6))</f>
        <v>0</v>
      </c>
      <c r="AA40">
        <f>IF(E40=0,0,COUNTIFS(Rec_Emp,People!$A$38,Rec_Course,'Training Matrix'!H$6,Rec_Done,1))</f>
        <v>0</v>
      </c>
      <c r="AB40">
        <f>IF(F40=0,0,COUNTIFS(Rec_Emp,People!$A$38,Rec_Course,'Training Matrix'!I$6,Rec_Done,1))</f>
        <v>0</v>
      </c>
      <c r="AC40">
        <f>IF(G40=0,0,COUNTIFS(Rec_Emp,People!$A$38,Rec_Course,'Training Matrix'!J$6,Rec_Done,1))</f>
        <v>0</v>
      </c>
      <c r="AD40">
        <f>IF(H40=0,0,COUNTIFS(Rec_Emp,People!$A$38,Rec_Course,'Training Matrix'!K$6,Rec_Done,1))</f>
        <v>0</v>
      </c>
      <c r="AE40">
        <f>IF(I40=0,0,COUNTIFS(Rec_Emp,People!$A$38,Rec_Course,'Training Matrix'!L$6,Rec_Done,1))</f>
        <v>0</v>
      </c>
      <c r="AF40">
        <f>IF(J40=0,0,COUNTIFS(Rec_Emp,People!$A$38,Rec_Course,'Training Matrix'!M$6,Rec_Done,1))</f>
        <v>0</v>
      </c>
      <c r="AG40">
        <f>IF(K40=0,0,COUNTIFS(Rec_Emp,People!$A$38,Rec_Course,'Training Matrix'!N$6,Rec_Done,1))</f>
        <v>0</v>
      </c>
      <c r="AH40">
        <f>IF(L40=0,0,COUNTIFS(Rec_Emp,People!$A$38,Rec_Course,'Training Matrix'!O$6,Rec_Done,1))</f>
        <v>0</v>
      </c>
      <c r="AI40">
        <f>IF(M40=0,0,COUNTIFS(Rec_Emp,People!$A$38,Rec_Course,'Training Matrix'!P$6,Rec_Done,1))</f>
        <v>0</v>
      </c>
      <c r="AJ40">
        <f>IF(N40=0,0,COUNTIFS(Rec_Emp,People!$A$38,Rec_Course,'Training Matrix'!Q$6,Rec_Done,1))</f>
        <v>0</v>
      </c>
      <c r="AK40">
        <f>IF(O40=0,0,COUNTIFS(Rec_Emp,People!$A$38,Rec_Course,'Training Matrix'!R$6,Rec_Done,1))</f>
        <v>0</v>
      </c>
      <c r="AL40">
        <f>IF(P40=0,0,COUNTIFS(Rec_Emp,People!$A$38,Rec_Course,'Training Matrix'!S$6,Rec_Done,1))</f>
        <v>0</v>
      </c>
      <c r="AM40">
        <f>IF(Q40=0,0,COUNTIFS(Rec_Emp,People!$A$38,Rec_Course,'Training Matrix'!T$6,Rec_Done,1))</f>
        <v>0</v>
      </c>
      <c r="AN40">
        <f>IF(R40=0,0,COUNTIFS(Rec_Emp,People!$A$38,Rec_Course,'Training Matrix'!U$6,Rec_Done,1))</f>
        <v>0</v>
      </c>
      <c r="AO40">
        <f>IF(S40=0,0,COUNTIFS(Rec_Emp,People!$A$38,Rec_Course,'Training Matrix'!V$6,Rec_Done,1))</f>
        <v>0</v>
      </c>
      <c r="AP40">
        <f>IF(T40=0,0,COUNTIFS(Rec_Emp,People!$A$38,Rec_Course,'Training Matrix'!W$6,Rec_Done,1))</f>
        <v>0</v>
      </c>
      <c r="AQ40">
        <f>IF(U40=0,0,COUNTIFS(Rec_Emp,People!$A$38,Rec_Course,'Training Matrix'!X$6,Rec_Done,1))</f>
        <v>0</v>
      </c>
      <c r="AR40">
        <f>IF(V40=0,0,COUNTIFS(Rec_Emp,People!$A$38,Rec_Course,'Training Matrix'!Y$6,Rec_Done,1))</f>
        <v>0</v>
      </c>
      <c r="AS40">
        <f>IF(W40=0,0,COUNTIFS(Rec_Emp,People!$A$38,Rec_Course,'Training Matrix'!Z$6,Rec_Done,1))</f>
        <v>0</v>
      </c>
      <c r="AT40">
        <f>IF(X40=0,0,COUNTIFS(Rec_Emp,People!$A$38,Rec_Course,'Training Matrix'!AA$6,Rec_Done,1))</f>
        <v>0</v>
      </c>
      <c r="AW40">
        <f ca="1">IF(AA40=0,0,COUNTIFS(Rec_Emp,People!$A$38,Rec_Course,'Training Matrix'!H$6,Rec_Done,1,Rec_Exp,"&gt;="&amp;TODAY()))</f>
        <v>0</v>
      </c>
      <c r="AX40">
        <f ca="1">IF(AB40=0,0,COUNTIFS(Rec_Emp,People!$A$38,Rec_Course,'Training Matrix'!I$6,Rec_Done,1,Rec_Exp,"&gt;="&amp;TODAY()))</f>
        <v>0</v>
      </c>
      <c r="AY40">
        <f ca="1">IF(AC40=0,0,COUNTIFS(Rec_Emp,People!$A$38,Rec_Course,'Training Matrix'!J$6,Rec_Done,1,Rec_Exp,"&gt;="&amp;TODAY()))</f>
        <v>0</v>
      </c>
      <c r="AZ40">
        <f ca="1">IF(AD40=0,0,COUNTIFS(Rec_Emp,People!$A$38,Rec_Course,'Training Matrix'!K$6,Rec_Done,1,Rec_Exp,"&gt;="&amp;TODAY()))</f>
        <v>0</v>
      </c>
      <c r="BA40">
        <f ca="1">IF(AE40=0,0,COUNTIFS(Rec_Emp,People!$A$38,Rec_Course,'Training Matrix'!L$6,Rec_Done,1,Rec_Exp,"&gt;="&amp;TODAY()))</f>
        <v>0</v>
      </c>
      <c r="BB40">
        <f ca="1">IF(AF40=0,0,COUNTIFS(Rec_Emp,People!$A$38,Rec_Course,'Training Matrix'!M$6,Rec_Done,1,Rec_Exp,"&gt;="&amp;TODAY()))</f>
        <v>0</v>
      </c>
      <c r="BC40">
        <f ca="1">IF(AG40=0,0,COUNTIFS(Rec_Emp,People!$A$38,Rec_Course,'Training Matrix'!N$6,Rec_Done,1,Rec_Exp,"&gt;="&amp;TODAY()))</f>
        <v>0</v>
      </c>
      <c r="BD40">
        <f ca="1">IF(AH40=0,0,COUNTIFS(Rec_Emp,People!$A$38,Rec_Course,'Training Matrix'!O$6,Rec_Done,1,Rec_Exp,"&gt;="&amp;TODAY()))</f>
        <v>0</v>
      </c>
      <c r="BE40">
        <f ca="1">IF(AI40=0,0,COUNTIFS(Rec_Emp,People!$A$38,Rec_Course,'Training Matrix'!P$6,Rec_Done,1,Rec_Exp,"&gt;="&amp;TODAY()))</f>
        <v>0</v>
      </c>
      <c r="BF40">
        <f ca="1">IF(AJ40=0,0,COUNTIFS(Rec_Emp,People!$A$38,Rec_Course,'Training Matrix'!Q$6,Rec_Done,1,Rec_Exp,"&gt;="&amp;TODAY()))</f>
        <v>0</v>
      </c>
      <c r="BG40">
        <f ca="1">IF(AK40=0,0,COUNTIFS(Rec_Emp,People!$A$38,Rec_Course,'Training Matrix'!R$6,Rec_Done,1,Rec_Exp,"&gt;="&amp;TODAY()))</f>
        <v>0</v>
      </c>
      <c r="BH40">
        <f ca="1">IF(AL40=0,0,COUNTIFS(Rec_Emp,People!$A$38,Rec_Course,'Training Matrix'!S$6,Rec_Done,1,Rec_Exp,"&gt;="&amp;TODAY()))</f>
        <v>0</v>
      </c>
      <c r="BI40">
        <f ca="1">IF(AM40=0,0,COUNTIFS(Rec_Emp,People!$A$38,Rec_Course,'Training Matrix'!T$6,Rec_Done,1,Rec_Exp,"&gt;="&amp;TODAY()))</f>
        <v>0</v>
      </c>
      <c r="BJ40">
        <f ca="1">IF(AN40=0,0,COUNTIFS(Rec_Emp,People!$A$38,Rec_Course,'Training Matrix'!U$6,Rec_Done,1,Rec_Exp,"&gt;="&amp;TODAY()))</f>
        <v>0</v>
      </c>
      <c r="BK40">
        <f ca="1">IF(AO40=0,0,COUNTIFS(Rec_Emp,People!$A$38,Rec_Course,'Training Matrix'!V$6,Rec_Done,1,Rec_Exp,"&gt;="&amp;TODAY()))</f>
        <v>0</v>
      </c>
      <c r="BL40">
        <f ca="1">IF(AP40=0,0,COUNTIFS(Rec_Emp,People!$A$38,Rec_Course,'Training Matrix'!W$6,Rec_Done,1,Rec_Exp,"&gt;="&amp;TODAY()))</f>
        <v>0</v>
      </c>
      <c r="BM40">
        <f ca="1">IF(AQ40=0,0,COUNTIFS(Rec_Emp,People!$A$38,Rec_Course,'Training Matrix'!X$6,Rec_Done,1,Rec_Exp,"&gt;="&amp;TODAY()))</f>
        <v>0</v>
      </c>
      <c r="BN40">
        <f ca="1">IF(AR40=0,0,COUNTIFS(Rec_Emp,People!$A$38,Rec_Course,'Training Matrix'!Y$6,Rec_Done,1,Rec_Exp,"&gt;="&amp;TODAY()))</f>
        <v>0</v>
      </c>
      <c r="BO40">
        <f ca="1">IF(AS40=0,0,COUNTIFS(Rec_Emp,People!$A$38,Rec_Course,'Training Matrix'!Z$6,Rec_Done,1,Rec_Exp,"&gt;="&amp;TODAY()))</f>
        <v>0</v>
      </c>
      <c r="BP40">
        <f ca="1">IF(AT40=0,0,COUNTIFS(Rec_Emp,People!$A$38,Rec_Course,'Training Matrix'!AA$6,Rec_Done,1,Rec_Exp,"&gt;="&amp;TODAY()))</f>
        <v>0</v>
      </c>
      <c r="BS40">
        <f ca="1">IF(AW40=0,0,COUNTIFS(Rec_Emp,People!$A$38,Rec_Course,'Training Matrix'!H$6,Rec_Done,1,Rec_Exp,"&gt;"&amp;(TODAY()+WarnDays)))</f>
        <v>0</v>
      </c>
      <c r="BT40">
        <f ca="1">IF(AX40=0,0,COUNTIFS(Rec_Emp,People!$A$38,Rec_Course,'Training Matrix'!I$6,Rec_Done,1,Rec_Exp,"&gt;"&amp;(TODAY()+WarnDays)))</f>
        <v>0</v>
      </c>
      <c r="BU40">
        <f ca="1">IF(AY40=0,0,COUNTIFS(Rec_Emp,People!$A$38,Rec_Course,'Training Matrix'!J$6,Rec_Done,1,Rec_Exp,"&gt;"&amp;(TODAY()+WarnDays)))</f>
        <v>0</v>
      </c>
      <c r="BV40">
        <f ca="1">IF(AZ40=0,0,COUNTIFS(Rec_Emp,People!$A$38,Rec_Course,'Training Matrix'!K$6,Rec_Done,1,Rec_Exp,"&gt;"&amp;(TODAY()+WarnDays)))</f>
        <v>0</v>
      </c>
      <c r="BW40">
        <f ca="1">IF(BA40=0,0,COUNTIFS(Rec_Emp,People!$A$38,Rec_Course,'Training Matrix'!L$6,Rec_Done,1,Rec_Exp,"&gt;"&amp;(TODAY()+WarnDays)))</f>
        <v>0</v>
      </c>
      <c r="BX40">
        <f ca="1">IF(BB40=0,0,COUNTIFS(Rec_Emp,People!$A$38,Rec_Course,'Training Matrix'!M$6,Rec_Done,1,Rec_Exp,"&gt;"&amp;(TODAY()+WarnDays)))</f>
        <v>0</v>
      </c>
      <c r="BY40">
        <f ca="1">IF(BC40=0,0,COUNTIFS(Rec_Emp,People!$A$38,Rec_Course,'Training Matrix'!N$6,Rec_Done,1,Rec_Exp,"&gt;"&amp;(TODAY()+WarnDays)))</f>
        <v>0</v>
      </c>
      <c r="BZ40">
        <f ca="1">IF(BD40=0,0,COUNTIFS(Rec_Emp,People!$A$38,Rec_Course,'Training Matrix'!O$6,Rec_Done,1,Rec_Exp,"&gt;"&amp;(TODAY()+WarnDays)))</f>
        <v>0</v>
      </c>
      <c r="CA40">
        <f ca="1">IF(BE40=0,0,COUNTIFS(Rec_Emp,People!$A$38,Rec_Course,'Training Matrix'!P$6,Rec_Done,1,Rec_Exp,"&gt;"&amp;(TODAY()+WarnDays)))</f>
        <v>0</v>
      </c>
      <c r="CB40">
        <f ca="1">IF(BF40=0,0,COUNTIFS(Rec_Emp,People!$A$38,Rec_Course,'Training Matrix'!Q$6,Rec_Done,1,Rec_Exp,"&gt;"&amp;(TODAY()+WarnDays)))</f>
        <v>0</v>
      </c>
      <c r="CC40">
        <f ca="1">IF(BG40=0,0,COUNTIFS(Rec_Emp,People!$A$38,Rec_Course,'Training Matrix'!R$6,Rec_Done,1,Rec_Exp,"&gt;"&amp;(TODAY()+WarnDays)))</f>
        <v>0</v>
      </c>
      <c r="CD40">
        <f ca="1">IF(BH40=0,0,COUNTIFS(Rec_Emp,People!$A$38,Rec_Course,'Training Matrix'!S$6,Rec_Done,1,Rec_Exp,"&gt;"&amp;(TODAY()+WarnDays)))</f>
        <v>0</v>
      </c>
      <c r="CE40">
        <f ca="1">IF(BI40=0,0,COUNTIFS(Rec_Emp,People!$A$38,Rec_Course,'Training Matrix'!T$6,Rec_Done,1,Rec_Exp,"&gt;"&amp;(TODAY()+WarnDays)))</f>
        <v>0</v>
      </c>
      <c r="CF40">
        <f ca="1">IF(BJ40=0,0,COUNTIFS(Rec_Emp,People!$A$38,Rec_Course,'Training Matrix'!U$6,Rec_Done,1,Rec_Exp,"&gt;"&amp;(TODAY()+WarnDays)))</f>
        <v>0</v>
      </c>
      <c r="CG40">
        <f ca="1">IF(BK40=0,0,COUNTIFS(Rec_Emp,People!$A$38,Rec_Course,'Training Matrix'!V$6,Rec_Done,1,Rec_Exp,"&gt;"&amp;(TODAY()+WarnDays)))</f>
        <v>0</v>
      </c>
      <c r="CH40">
        <f ca="1">IF(BL40=0,0,COUNTIFS(Rec_Emp,People!$A$38,Rec_Course,'Training Matrix'!W$6,Rec_Done,1,Rec_Exp,"&gt;"&amp;(TODAY()+WarnDays)))</f>
        <v>0</v>
      </c>
      <c r="CI40">
        <f ca="1">IF(BM40=0,0,COUNTIFS(Rec_Emp,People!$A$38,Rec_Course,'Training Matrix'!X$6,Rec_Done,1,Rec_Exp,"&gt;"&amp;(TODAY()+WarnDays)))</f>
        <v>0</v>
      </c>
      <c r="CJ40">
        <f ca="1">IF(BN40=0,0,COUNTIFS(Rec_Emp,People!$A$38,Rec_Course,'Training Matrix'!Y$6,Rec_Done,1,Rec_Exp,"&gt;"&amp;(TODAY()+WarnDays)))</f>
        <v>0</v>
      </c>
      <c r="CK40">
        <f ca="1">IF(BO40=0,0,COUNTIFS(Rec_Emp,People!$A$38,Rec_Course,'Training Matrix'!Z$6,Rec_Done,1,Rec_Exp,"&gt;"&amp;(TODAY()+WarnDays)))</f>
        <v>0</v>
      </c>
      <c r="CL40">
        <f ca="1">IF(BP40=0,0,COUNTIFS(Rec_Emp,People!$A$38,Rec_Course,'Training Matrix'!AA$6,Rec_Done,1,Rec_Exp,"&gt;"&amp;(TODAY()+WarnDays)))</f>
        <v>0</v>
      </c>
      <c r="CO40">
        <f>IF(OR(E40=0,AA40&gt;0),0,COUNTIFS(Rec_Emp,People!$A$38,Rec_Course,'Training Matrix'!H$6,Rec_Result,"Fail"))</f>
        <v>0</v>
      </c>
      <c r="CP40">
        <f>IF(OR(F40=0,AB40&gt;0),0,COUNTIFS(Rec_Emp,People!$A$38,Rec_Course,'Training Matrix'!I$6,Rec_Result,"Fail"))</f>
        <v>0</v>
      </c>
      <c r="CQ40">
        <f>IF(OR(G40=0,AC40&gt;0),0,COUNTIFS(Rec_Emp,People!$A$38,Rec_Course,'Training Matrix'!J$6,Rec_Result,"Fail"))</f>
        <v>0</v>
      </c>
      <c r="CR40">
        <f>IF(OR(H40=0,AD40&gt;0),0,COUNTIFS(Rec_Emp,People!$A$38,Rec_Course,'Training Matrix'!K$6,Rec_Result,"Fail"))</f>
        <v>0</v>
      </c>
      <c r="CS40">
        <f>IF(OR(I40=0,AE40&gt;0),0,COUNTIFS(Rec_Emp,People!$A$38,Rec_Course,'Training Matrix'!L$6,Rec_Result,"Fail"))</f>
        <v>0</v>
      </c>
      <c r="CT40">
        <f>IF(OR(J40=0,AF40&gt;0),0,COUNTIFS(Rec_Emp,People!$A$38,Rec_Course,'Training Matrix'!M$6,Rec_Result,"Fail"))</f>
        <v>0</v>
      </c>
      <c r="CU40">
        <f>IF(OR(K40=0,AG40&gt;0),0,COUNTIFS(Rec_Emp,People!$A$38,Rec_Course,'Training Matrix'!N$6,Rec_Result,"Fail"))</f>
        <v>0</v>
      </c>
      <c r="CV40">
        <f>IF(OR(L40=0,AH40&gt;0),0,COUNTIFS(Rec_Emp,People!$A$38,Rec_Course,'Training Matrix'!O$6,Rec_Result,"Fail"))</f>
        <v>0</v>
      </c>
      <c r="CW40">
        <f>IF(OR(M40=0,AI40&gt;0),0,COUNTIFS(Rec_Emp,People!$A$38,Rec_Course,'Training Matrix'!P$6,Rec_Result,"Fail"))</f>
        <v>0</v>
      </c>
      <c r="CX40">
        <f>IF(OR(N40=0,AJ40&gt;0),0,COUNTIFS(Rec_Emp,People!$A$38,Rec_Course,'Training Matrix'!Q$6,Rec_Result,"Fail"))</f>
        <v>0</v>
      </c>
      <c r="CY40">
        <f>IF(OR(O40=0,AK40&gt;0),0,COUNTIFS(Rec_Emp,People!$A$38,Rec_Course,'Training Matrix'!R$6,Rec_Result,"Fail"))</f>
        <v>0</v>
      </c>
      <c r="CZ40">
        <f>IF(OR(P40=0,AL40&gt;0),0,COUNTIFS(Rec_Emp,People!$A$38,Rec_Course,'Training Matrix'!S$6,Rec_Result,"Fail"))</f>
        <v>0</v>
      </c>
      <c r="DA40">
        <f>IF(OR(Q40=0,AM40&gt;0),0,COUNTIFS(Rec_Emp,People!$A$38,Rec_Course,'Training Matrix'!T$6,Rec_Result,"Fail"))</f>
        <v>0</v>
      </c>
      <c r="DB40">
        <f>IF(OR(R40=0,AN40&gt;0),0,COUNTIFS(Rec_Emp,People!$A$38,Rec_Course,'Training Matrix'!U$6,Rec_Result,"Fail"))</f>
        <v>0</v>
      </c>
      <c r="DC40">
        <f>IF(OR(S40=0,AO40&gt;0),0,COUNTIFS(Rec_Emp,People!$A$38,Rec_Course,'Training Matrix'!V$6,Rec_Result,"Fail"))</f>
        <v>0</v>
      </c>
      <c r="DD40">
        <f>IF(OR(T40=0,AP40&gt;0),0,COUNTIFS(Rec_Emp,People!$A$38,Rec_Course,'Training Matrix'!W$6,Rec_Result,"Fail"))</f>
        <v>0</v>
      </c>
      <c r="DE40">
        <f>IF(OR(U40=0,AQ40&gt;0),0,COUNTIFS(Rec_Emp,People!$A$38,Rec_Course,'Training Matrix'!X$6,Rec_Result,"Fail"))</f>
        <v>0</v>
      </c>
      <c r="DF40">
        <f>IF(OR(V40=0,AR40&gt;0),0,COUNTIFS(Rec_Emp,People!$A$38,Rec_Course,'Training Matrix'!Y$6,Rec_Result,"Fail"))</f>
        <v>0</v>
      </c>
      <c r="DG40">
        <f>IF(OR(W40=0,AS40&gt;0),0,COUNTIFS(Rec_Emp,People!$A$38,Rec_Course,'Training Matrix'!Z$6,Rec_Result,"Fail"))</f>
        <v>0</v>
      </c>
      <c r="DH40">
        <f>IF(OR(X40=0,AT40&gt;0),0,COUNTIFS(Rec_Emp,People!$A$38,Rec_Course,'Training Matrix'!AA$6,Rec_Result,"Fail"))</f>
        <v>0</v>
      </c>
      <c r="DK40">
        <f>IF(OR(E40=0,AA40&gt;0),0,IFERROR(AVERAGEIFS(Plan_End,Plan_Role,People!$D$38,Plan_Course,'Training Matrix'!H$6,Plan_Sched,"Window"),IFERROR(AVERAGEIFS(Plan_End,Plan_Role,"All employees",Plan_Course,'Training Matrix'!H$6,Plan_Sched,"Window"),0)))</f>
        <v>0</v>
      </c>
      <c r="DL40">
        <f>IF(OR(F40=0,AB40&gt;0),0,IFERROR(AVERAGEIFS(Plan_End,Plan_Role,People!$D$38,Plan_Course,'Training Matrix'!I$6,Plan_Sched,"Window"),IFERROR(AVERAGEIFS(Plan_End,Plan_Role,"All employees",Plan_Course,'Training Matrix'!I$6,Plan_Sched,"Window"),0)))</f>
        <v>0</v>
      </c>
      <c r="DM40">
        <f>IF(OR(G40=0,AC40&gt;0),0,IFERROR(AVERAGEIFS(Plan_End,Plan_Role,People!$D$38,Plan_Course,'Training Matrix'!J$6,Plan_Sched,"Window"),IFERROR(AVERAGEIFS(Plan_End,Plan_Role,"All employees",Plan_Course,'Training Matrix'!J$6,Plan_Sched,"Window"),0)))</f>
        <v>0</v>
      </c>
      <c r="DN40">
        <f>IF(OR(H40=0,AD40&gt;0),0,IFERROR(AVERAGEIFS(Plan_End,Plan_Role,People!$D$38,Plan_Course,'Training Matrix'!K$6,Plan_Sched,"Window"),IFERROR(AVERAGEIFS(Plan_End,Plan_Role,"All employees",Plan_Course,'Training Matrix'!K$6,Plan_Sched,"Window"),0)))</f>
        <v>0</v>
      </c>
      <c r="DO40">
        <f>IF(OR(I40=0,AE40&gt;0),0,IFERROR(AVERAGEIFS(Plan_End,Plan_Role,People!$D$38,Plan_Course,'Training Matrix'!L$6,Plan_Sched,"Window"),IFERROR(AVERAGEIFS(Plan_End,Plan_Role,"All employees",Plan_Course,'Training Matrix'!L$6,Plan_Sched,"Window"),0)))</f>
        <v>0</v>
      </c>
      <c r="DP40">
        <f>IF(OR(J40=0,AF40&gt;0),0,IFERROR(AVERAGEIFS(Plan_End,Plan_Role,People!$D$38,Plan_Course,'Training Matrix'!M$6,Plan_Sched,"Window"),IFERROR(AVERAGEIFS(Plan_End,Plan_Role,"All employees",Plan_Course,'Training Matrix'!M$6,Plan_Sched,"Window"),0)))</f>
        <v>0</v>
      </c>
      <c r="DQ40">
        <f>IF(OR(K40=0,AG40&gt;0),0,IFERROR(AVERAGEIFS(Plan_End,Plan_Role,People!$D$38,Plan_Course,'Training Matrix'!N$6,Plan_Sched,"Window"),IFERROR(AVERAGEIFS(Plan_End,Plan_Role,"All employees",Plan_Course,'Training Matrix'!N$6,Plan_Sched,"Window"),0)))</f>
        <v>0</v>
      </c>
      <c r="DR40">
        <f>IF(OR(L40=0,AH40&gt;0),0,IFERROR(AVERAGEIFS(Plan_End,Plan_Role,People!$D$38,Plan_Course,'Training Matrix'!O$6,Plan_Sched,"Window"),IFERROR(AVERAGEIFS(Plan_End,Plan_Role,"All employees",Plan_Course,'Training Matrix'!O$6,Plan_Sched,"Window"),0)))</f>
        <v>0</v>
      </c>
      <c r="DS40">
        <f>IF(OR(M40=0,AI40&gt;0),0,IFERROR(AVERAGEIFS(Plan_End,Plan_Role,People!$D$38,Plan_Course,'Training Matrix'!P$6,Plan_Sched,"Window"),IFERROR(AVERAGEIFS(Plan_End,Plan_Role,"All employees",Plan_Course,'Training Matrix'!P$6,Plan_Sched,"Window"),0)))</f>
        <v>0</v>
      </c>
      <c r="DT40">
        <f>IF(OR(N40=0,AJ40&gt;0),0,IFERROR(AVERAGEIFS(Plan_End,Plan_Role,People!$D$38,Plan_Course,'Training Matrix'!Q$6,Plan_Sched,"Window"),IFERROR(AVERAGEIFS(Plan_End,Plan_Role,"All employees",Plan_Course,'Training Matrix'!Q$6,Plan_Sched,"Window"),0)))</f>
        <v>0</v>
      </c>
      <c r="DU40">
        <f>IF(OR(O40=0,AK40&gt;0),0,IFERROR(AVERAGEIFS(Plan_End,Plan_Role,People!$D$38,Plan_Course,'Training Matrix'!R$6,Plan_Sched,"Window"),IFERROR(AVERAGEIFS(Plan_End,Plan_Role,"All employees",Plan_Course,'Training Matrix'!R$6,Plan_Sched,"Window"),0)))</f>
        <v>0</v>
      </c>
      <c r="DV40">
        <f>IF(OR(P40=0,AL40&gt;0),0,IFERROR(AVERAGEIFS(Plan_End,Plan_Role,People!$D$38,Plan_Course,'Training Matrix'!S$6,Plan_Sched,"Window"),IFERROR(AVERAGEIFS(Plan_End,Plan_Role,"All employees",Plan_Course,'Training Matrix'!S$6,Plan_Sched,"Window"),0)))</f>
        <v>0</v>
      </c>
      <c r="DW40">
        <f>IF(OR(Q40=0,AM40&gt;0),0,IFERROR(AVERAGEIFS(Plan_End,Plan_Role,People!$D$38,Plan_Course,'Training Matrix'!T$6,Plan_Sched,"Window"),IFERROR(AVERAGEIFS(Plan_End,Plan_Role,"All employees",Plan_Course,'Training Matrix'!T$6,Plan_Sched,"Window"),0)))</f>
        <v>0</v>
      </c>
      <c r="DX40">
        <f>IF(OR(R40=0,AN40&gt;0),0,IFERROR(AVERAGEIFS(Plan_End,Plan_Role,People!$D$38,Plan_Course,'Training Matrix'!U$6,Plan_Sched,"Window"),IFERROR(AVERAGEIFS(Plan_End,Plan_Role,"All employees",Plan_Course,'Training Matrix'!U$6,Plan_Sched,"Window"),0)))</f>
        <v>0</v>
      </c>
      <c r="DY40">
        <f>IF(OR(S40=0,AO40&gt;0),0,IFERROR(AVERAGEIFS(Plan_End,Plan_Role,People!$D$38,Plan_Course,'Training Matrix'!V$6,Plan_Sched,"Window"),IFERROR(AVERAGEIFS(Plan_End,Plan_Role,"All employees",Plan_Course,'Training Matrix'!V$6,Plan_Sched,"Window"),0)))</f>
        <v>0</v>
      </c>
      <c r="DZ40">
        <f>IF(OR(T40=0,AP40&gt;0),0,IFERROR(AVERAGEIFS(Plan_End,Plan_Role,People!$D$38,Plan_Course,'Training Matrix'!W$6,Plan_Sched,"Window"),IFERROR(AVERAGEIFS(Plan_End,Plan_Role,"All employees",Plan_Course,'Training Matrix'!W$6,Plan_Sched,"Window"),0)))</f>
        <v>0</v>
      </c>
      <c r="EA40">
        <f>IF(OR(U40=0,AQ40&gt;0),0,IFERROR(AVERAGEIFS(Plan_End,Plan_Role,People!$D$38,Plan_Course,'Training Matrix'!X$6,Plan_Sched,"Window"),IFERROR(AVERAGEIFS(Plan_End,Plan_Role,"All employees",Plan_Course,'Training Matrix'!X$6,Plan_Sched,"Window"),0)))</f>
        <v>0</v>
      </c>
      <c r="EB40">
        <f>IF(OR(V40=0,AR40&gt;0),0,IFERROR(AVERAGEIFS(Plan_End,Plan_Role,People!$D$38,Plan_Course,'Training Matrix'!Y$6,Plan_Sched,"Window"),IFERROR(AVERAGEIFS(Plan_End,Plan_Role,"All employees",Plan_Course,'Training Matrix'!Y$6,Plan_Sched,"Window"),0)))</f>
        <v>0</v>
      </c>
      <c r="EC40">
        <f>IF(OR(W40=0,AS40&gt;0),0,IFERROR(AVERAGEIFS(Plan_End,Plan_Role,People!$D$38,Plan_Course,'Training Matrix'!Z$6,Plan_Sched,"Window"),IFERROR(AVERAGEIFS(Plan_End,Plan_Role,"All employees",Plan_Course,'Training Matrix'!Z$6,Plan_Sched,"Window"),0)))</f>
        <v>0</v>
      </c>
      <c r="ED40">
        <f>IF(OR(X40=0,AT40&gt;0),0,IFERROR(AVERAGEIFS(Plan_End,Plan_Role,People!$D$38,Plan_Course,'Training Matrix'!AA$6,Plan_Sched,"Window"),IFERROR(AVERAGEIFS(Plan_End,Plan_Role,"All employees",Plan_Course,'Training Matrix'!AA$6,Plan_Sched,"Window"),0)))</f>
        <v>0</v>
      </c>
      <c r="EG40">
        <f>IF(OR(E40=0,AA40&gt;0),0,IFERROR(AVERAGEIFS(Plan_Days,Plan_Role,People!$D$38,Plan_Course,'Training Matrix'!H$6,Plan_Sched,"Within days of hire"),IFERROR(AVERAGEIFS(Plan_Days,Plan_Role,"All employees",Plan_Course,'Training Matrix'!H$6,Plan_Sched,"Within days of hire"),0)))</f>
        <v>0</v>
      </c>
      <c r="EH40">
        <f>IF(OR(F40=0,AB40&gt;0),0,IFERROR(AVERAGEIFS(Plan_Days,Plan_Role,People!$D$38,Plan_Course,'Training Matrix'!I$6,Plan_Sched,"Within days of hire"),IFERROR(AVERAGEIFS(Plan_Days,Plan_Role,"All employees",Plan_Course,'Training Matrix'!I$6,Plan_Sched,"Within days of hire"),0)))</f>
        <v>0</v>
      </c>
      <c r="EI40">
        <f>IF(OR(G40=0,AC40&gt;0),0,IFERROR(AVERAGEIFS(Plan_Days,Plan_Role,People!$D$38,Plan_Course,'Training Matrix'!J$6,Plan_Sched,"Within days of hire"),IFERROR(AVERAGEIFS(Plan_Days,Plan_Role,"All employees",Plan_Course,'Training Matrix'!J$6,Plan_Sched,"Within days of hire"),0)))</f>
        <v>0</v>
      </c>
      <c r="EJ40">
        <f>IF(OR(H40=0,AD40&gt;0),0,IFERROR(AVERAGEIFS(Plan_Days,Plan_Role,People!$D$38,Plan_Course,'Training Matrix'!K$6,Plan_Sched,"Within days of hire"),IFERROR(AVERAGEIFS(Plan_Days,Plan_Role,"All employees",Plan_Course,'Training Matrix'!K$6,Plan_Sched,"Within days of hire"),0)))</f>
        <v>0</v>
      </c>
      <c r="EK40">
        <f>IF(OR(I40=0,AE40&gt;0),0,IFERROR(AVERAGEIFS(Plan_Days,Plan_Role,People!$D$38,Plan_Course,'Training Matrix'!L$6,Plan_Sched,"Within days of hire"),IFERROR(AVERAGEIFS(Plan_Days,Plan_Role,"All employees",Plan_Course,'Training Matrix'!L$6,Plan_Sched,"Within days of hire"),0)))</f>
        <v>0</v>
      </c>
      <c r="EL40">
        <f>IF(OR(J40=0,AF40&gt;0),0,IFERROR(AVERAGEIFS(Plan_Days,Plan_Role,People!$D$38,Plan_Course,'Training Matrix'!M$6,Plan_Sched,"Within days of hire"),IFERROR(AVERAGEIFS(Plan_Days,Plan_Role,"All employees",Plan_Course,'Training Matrix'!M$6,Plan_Sched,"Within days of hire"),0)))</f>
        <v>0</v>
      </c>
      <c r="EM40">
        <f>IF(OR(K40=0,AG40&gt;0),0,IFERROR(AVERAGEIFS(Plan_Days,Plan_Role,People!$D$38,Plan_Course,'Training Matrix'!N$6,Plan_Sched,"Within days of hire"),IFERROR(AVERAGEIFS(Plan_Days,Plan_Role,"All employees",Plan_Course,'Training Matrix'!N$6,Plan_Sched,"Within days of hire"),0)))</f>
        <v>0</v>
      </c>
      <c r="EN40">
        <f>IF(OR(L40=0,AH40&gt;0),0,IFERROR(AVERAGEIFS(Plan_Days,Plan_Role,People!$D$38,Plan_Course,'Training Matrix'!O$6,Plan_Sched,"Within days of hire"),IFERROR(AVERAGEIFS(Plan_Days,Plan_Role,"All employees",Plan_Course,'Training Matrix'!O$6,Plan_Sched,"Within days of hire"),0)))</f>
        <v>0</v>
      </c>
      <c r="EO40">
        <f>IF(OR(M40=0,AI40&gt;0),0,IFERROR(AVERAGEIFS(Plan_Days,Plan_Role,People!$D$38,Plan_Course,'Training Matrix'!P$6,Plan_Sched,"Within days of hire"),IFERROR(AVERAGEIFS(Plan_Days,Plan_Role,"All employees",Plan_Course,'Training Matrix'!P$6,Plan_Sched,"Within days of hire"),0)))</f>
        <v>0</v>
      </c>
      <c r="EP40">
        <f>IF(OR(N40=0,AJ40&gt;0),0,IFERROR(AVERAGEIFS(Plan_Days,Plan_Role,People!$D$38,Plan_Course,'Training Matrix'!Q$6,Plan_Sched,"Within days of hire"),IFERROR(AVERAGEIFS(Plan_Days,Plan_Role,"All employees",Plan_Course,'Training Matrix'!Q$6,Plan_Sched,"Within days of hire"),0)))</f>
        <v>0</v>
      </c>
      <c r="EQ40">
        <f>IF(OR(O40=0,AK40&gt;0),0,IFERROR(AVERAGEIFS(Plan_Days,Plan_Role,People!$D$38,Plan_Course,'Training Matrix'!R$6,Plan_Sched,"Within days of hire"),IFERROR(AVERAGEIFS(Plan_Days,Plan_Role,"All employees",Plan_Course,'Training Matrix'!R$6,Plan_Sched,"Within days of hire"),0)))</f>
        <v>0</v>
      </c>
      <c r="ER40">
        <f>IF(OR(P40=0,AL40&gt;0),0,IFERROR(AVERAGEIFS(Plan_Days,Plan_Role,People!$D$38,Plan_Course,'Training Matrix'!S$6,Plan_Sched,"Within days of hire"),IFERROR(AVERAGEIFS(Plan_Days,Plan_Role,"All employees",Plan_Course,'Training Matrix'!S$6,Plan_Sched,"Within days of hire"),0)))</f>
        <v>0</v>
      </c>
      <c r="ES40">
        <f>IF(OR(Q40=0,AM40&gt;0),0,IFERROR(AVERAGEIFS(Plan_Days,Plan_Role,People!$D$38,Plan_Course,'Training Matrix'!T$6,Plan_Sched,"Within days of hire"),IFERROR(AVERAGEIFS(Plan_Days,Plan_Role,"All employees",Plan_Course,'Training Matrix'!T$6,Plan_Sched,"Within days of hire"),0)))</f>
        <v>0</v>
      </c>
      <c r="ET40">
        <f>IF(OR(R40=0,AN40&gt;0),0,IFERROR(AVERAGEIFS(Plan_Days,Plan_Role,People!$D$38,Plan_Course,'Training Matrix'!U$6,Plan_Sched,"Within days of hire"),IFERROR(AVERAGEIFS(Plan_Days,Plan_Role,"All employees",Plan_Course,'Training Matrix'!U$6,Plan_Sched,"Within days of hire"),0)))</f>
        <v>0</v>
      </c>
      <c r="EU40">
        <f>IF(OR(S40=0,AO40&gt;0),0,IFERROR(AVERAGEIFS(Plan_Days,Plan_Role,People!$D$38,Plan_Course,'Training Matrix'!V$6,Plan_Sched,"Within days of hire"),IFERROR(AVERAGEIFS(Plan_Days,Plan_Role,"All employees",Plan_Course,'Training Matrix'!V$6,Plan_Sched,"Within days of hire"),0)))</f>
        <v>0</v>
      </c>
      <c r="EV40">
        <f>IF(OR(T40=0,AP40&gt;0),0,IFERROR(AVERAGEIFS(Plan_Days,Plan_Role,People!$D$38,Plan_Course,'Training Matrix'!W$6,Plan_Sched,"Within days of hire"),IFERROR(AVERAGEIFS(Plan_Days,Plan_Role,"All employees",Plan_Course,'Training Matrix'!W$6,Plan_Sched,"Within days of hire"),0)))</f>
        <v>0</v>
      </c>
      <c r="EW40">
        <f>IF(OR(U40=0,AQ40&gt;0),0,IFERROR(AVERAGEIFS(Plan_Days,Plan_Role,People!$D$38,Plan_Course,'Training Matrix'!X$6,Plan_Sched,"Within days of hire"),IFERROR(AVERAGEIFS(Plan_Days,Plan_Role,"All employees",Plan_Course,'Training Matrix'!X$6,Plan_Sched,"Within days of hire"),0)))</f>
        <v>0</v>
      </c>
      <c r="EX40">
        <f>IF(OR(V40=0,AR40&gt;0),0,IFERROR(AVERAGEIFS(Plan_Days,Plan_Role,People!$D$38,Plan_Course,'Training Matrix'!Y$6,Plan_Sched,"Within days of hire"),IFERROR(AVERAGEIFS(Plan_Days,Plan_Role,"All employees",Plan_Course,'Training Matrix'!Y$6,Plan_Sched,"Within days of hire"),0)))</f>
        <v>0</v>
      </c>
      <c r="EY40">
        <f>IF(OR(W40=0,AS40&gt;0),0,IFERROR(AVERAGEIFS(Plan_Days,Plan_Role,People!$D$38,Plan_Course,'Training Matrix'!Z$6,Plan_Sched,"Within days of hire"),IFERROR(AVERAGEIFS(Plan_Days,Plan_Role,"All employees",Plan_Course,'Training Matrix'!Z$6,Plan_Sched,"Within days of hire"),0)))</f>
        <v>0</v>
      </c>
      <c r="EZ40">
        <f>IF(OR(X40=0,AT40&gt;0),0,IFERROR(AVERAGEIFS(Plan_Days,Plan_Role,People!$D$38,Plan_Course,'Training Matrix'!AA$6,Plan_Sched,"Within days of hire"),IFERROR(AVERAGEIFS(Plan_Days,Plan_Role,"All employees",Plan_Course,'Training Matrix'!AA$6,Plan_Sched,"Within days of hire"),0)))</f>
        <v>0</v>
      </c>
      <c r="FC40">
        <f>IF(OR(E40=0,AA40&gt;0),0,MAX(IF(AND(People!$F$38&lt;&gt;"",DK40&lt;People!$F$38),0,DK40),IF(AND(People!$F$38&lt;&gt;"",EG40&gt;0),People!$F$38+EG40,0)))</f>
        <v>0</v>
      </c>
      <c r="FD40">
        <f>IF(OR(F40=0,AB40&gt;0),0,MAX(IF(AND(People!$F$38&lt;&gt;"",DL40&lt;People!$F$38),0,DL40),IF(AND(People!$F$38&lt;&gt;"",EH40&gt;0),People!$F$38+EH40,0)))</f>
        <v>0</v>
      </c>
      <c r="FE40">
        <f>IF(OR(G40=0,AC40&gt;0),0,MAX(IF(AND(People!$F$38&lt;&gt;"",DM40&lt;People!$F$38),0,DM40),IF(AND(People!$F$38&lt;&gt;"",EI40&gt;0),People!$F$38+EI40,0)))</f>
        <v>0</v>
      </c>
      <c r="FF40">
        <f>IF(OR(H40=0,AD40&gt;0),0,MAX(IF(AND(People!$F$38&lt;&gt;"",DN40&lt;People!$F$38),0,DN40),IF(AND(People!$F$38&lt;&gt;"",EJ40&gt;0),People!$F$38+EJ40,0)))</f>
        <v>0</v>
      </c>
      <c r="FG40">
        <f>IF(OR(I40=0,AE40&gt;0),0,MAX(IF(AND(People!$F$38&lt;&gt;"",DO40&lt;People!$F$38),0,DO40),IF(AND(People!$F$38&lt;&gt;"",EK40&gt;0),People!$F$38+EK40,0)))</f>
        <v>0</v>
      </c>
      <c r="FH40">
        <f>IF(OR(J40=0,AF40&gt;0),0,MAX(IF(AND(People!$F$38&lt;&gt;"",DP40&lt;People!$F$38),0,DP40),IF(AND(People!$F$38&lt;&gt;"",EL40&gt;0),People!$F$38+EL40,0)))</f>
        <v>0</v>
      </c>
      <c r="FI40">
        <f>IF(OR(K40=0,AG40&gt;0),0,MAX(IF(AND(People!$F$38&lt;&gt;"",DQ40&lt;People!$F$38),0,DQ40),IF(AND(People!$F$38&lt;&gt;"",EM40&gt;0),People!$F$38+EM40,0)))</f>
        <v>0</v>
      </c>
      <c r="FJ40">
        <f>IF(OR(L40=0,AH40&gt;0),0,MAX(IF(AND(People!$F$38&lt;&gt;"",DR40&lt;People!$F$38),0,DR40),IF(AND(People!$F$38&lt;&gt;"",EN40&gt;0),People!$F$38+EN40,0)))</f>
        <v>0</v>
      </c>
      <c r="FK40">
        <f>IF(OR(M40=0,AI40&gt;0),0,MAX(IF(AND(People!$F$38&lt;&gt;"",DS40&lt;People!$F$38),0,DS40),IF(AND(People!$F$38&lt;&gt;"",EO40&gt;0),People!$F$38+EO40,0)))</f>
        <v>0</v>
      </c>
      <c r="FL40">
        <f>IF(OR(N40=0,AJ40&gt;0),0,MAX(IF(AND(People!$F$38&lt;&gt;"",DT40&lt;People!$F$38),0,DT40),IF(AND(People!$F$38&lt;&gt;"",EP40&gt;0),People!$F$38+EP40,0)))</f>
        <v>0</v>
      </c>
      <c r="FM40">
        <f>IF(OR(O40=0,AK40&gt;0),0,MAX(IF(AND(People!$F$38&lt;&gt;"",DU40&lt;People!$F$38),0,DU40),IF(AND(People!$F$38&lt;&gt;"",EQ40&gt;0),People!$F$38+EQ40,0)))</f>
        <v>0</v>
      </c>
      <c r="FN40">
        <f>IF(OR(P40=0,AL40&gt;0),0,MAX(IF(AND(People!$F$38&lt;&gt;"",DV40&lt;People!$F$38),0,DV40),IF(AND(People!$F$38&lt;&gt;"",ER40&gt;0),People!$F$38+ER40,0)))</f>
        <v>0</v>
      </c>
      <c r="FO40">
        <f>IF(OR(Q40=0,AM40&gt;0),0,MAX(IF(AND(People!$F$38&lt;&gt;"",DW40&lt;People!$F$38),0,DW40),IF(AND(People!$F$38&lt;&gt;"",ES40&gt;0),People!$F$38+ES40,0)))</f>
        <v>0</v>
      </c>
      <c r="FP40">
        <f>IF(OR(R40=0,AN40&gt;0),0,MAX(IF(AND(People!$F$38&lt;&gt;"",DX40&lt;People!$F$38),0,DX40),IF(AND(People!$F$38&lt;&gt;"",ET40&gt;0),People!$F$38+ET40,0)))</f>
        <v>0</v>
      </c>
      <c r="FQ40">
        <f>IF(OR(S40=0,AO40&gt;0),0,MAX(IF(AND(People!$F$38&lt;&gt;"",DY40&lt;People!$F$38),0,DY40),IF(AND(People!$F$38&lt;&gt;"",EU40&gt;0),People!$F$38+EU40,0)))</f>
        <v>0</v>
      </c>
      <c r="FR40">
        <f>IF(OR(T40=0,AP40&gt;0),0,MAX(IF(AND(People!$F$38&lt;&gt;"",DZ40&lt;People!$F$38),0,DZ40),IF(AND(People!$F$38&lt;&gt;"",EV40&gt;0),People!$F$38+EV40,0)))</f>
        <v>0</v>
      </c>
      <c r="FS40">
        <f>IF(OR(U40=0,AQ40&gt;0),0,MAX(IF(AND(People!$F$38&lt;&gt;"",EA40&lt;People!$F$38),0,EA40),IF(AND(People!$F$38&lt;&gt;"",EW40&gt;0),People!$F$38+EW40,0)))</f>
        <v>0</v>
      </c>
      <c r="FT40">
        <f>IF(OR(V40=0,AR40&gt;0),0,MAX(IF(AND(People!$F$38&lt;&gt;"",EB40&lt;People!$F$38),0,EB40),IF(AND(People!$F$38&lt;&gt;"",EX40&gt;0),People!$F$38+EX40,0)))</f>
        <v>0</v>
      </c>
      <c r="FU40">
        <f>IF(OR(W40=0,AS40&gt;0),0,MAX(IF(AND(People!$F$38&lt;&gt;"",EC40&lt;People!$F$38),0,EC40),IF(AND(People!$F$38&lt;&gt;"",EY40&gt;0),People!$F$38+EY40,0)))</f>
        <v>0</v>
      </c>
      <c r="FV40">
        <f>IF(OR(X40=0,AT40&gt;0),0,MAX(IF(AND(People!$F$38&lt;&gt;"",ED40&lt;People!$F$38),0,ED40),IF(AND(People!$F$38&lt;&gt;"",EZ40&gt;0),People!$F$38+EZ40,0)))</f>
        <v>0</v>
      </c>
    </row>
    <row r="41" spans="5:178" x14ac:dyDescent="0.3">
      <c r="E41">
        <f>IF(OR(People!$A$39="",'Training Matrix'!H$6=""),0,COUNTIFS(Plan_Role,People!$D$39,Plan_Course,'Training Matrix'!H$6)+COUNTIFS(Plan_Role,"All employees",Plan_Course,'Training Matrix'!H$6))</f>
        <v>0</v>
      </c>
      <c r="F41">
        <f>IF(OR(People!$A$39="",'Training Matrix'!I$6=""),0,COUNTIFS(Plan_Role,People!$D$39,Plan_Course,'Training Matrix'!I$6)+COUNTIFS(Plan_Role,"All employees",Plan_Course,'Training Matrix'!I$6))</f>
        <v>0</v>
      </c>
      <c r="G41">
        <f>IF(OR(People!$A$39="",'Training Matrix'!J$6=""),0,COUNTIFS(Plan_Role,People!$D$39,Plan_Course,'Training Matrix'!J$6)+COUNTIFS(Plan_Role,"All employees",Plan_Course,'Training Matrix'!J$6))</f>
        <v>0</v>
      </c>
      <c r="H41">
        <f>IF(OR(People!$A$39="",'Training Matrix'!K$6=""),0,COUNTIFS(Plan_Role,People!$D$39,Plan_Course,'Training Matrix'!K$6)+COUNTIFS(Plan_Role,"All employees",Plan_Course,'Training Matrix'!K$6))</f>
        <v>0</v>
      </c>
      <c r="I41">
        <f>IF(OR(People!$A$39="",'Training Matrix'!L$6=""),0,COUNTIFS(Plan_Role,People!$D$39,Plan_Course,'Training Matrix'!L$6)+COUNTIFS(Plan_Role,"All employees",Plan_Course,'Training Matrix'!L$6))</f>
        <v>0</v>
      </c>
      <c r="J41">
        <f>IF(OR(People!$A$39="",'Training Matrix'!M$6=""),0,COUNTIFS(Plan_Role,People!$D$39,Plan_Course,'Training Matrix'!M$6)+COUNTIFS(Plan_Role,"All employees",Plan_Course,'Training Matrix'!M$6))</f>
        <v>0</v>
      </c>
      <c r="K41">
        <f>IF(OR(People!$A$39="",'Training Matrix'!N$6=""),0,COUNTIFS(Plan_Role,People!$D$39,Plan_Course,'Training Matrix'!N$6)+COUNTIFS(Plan_Role,"All employees",Plan_Course,'Training Matrix'!N$6))</f>
        <v>0</v>
      </c>
      <c r="L41">
        <f>IF(OR(People!$A$39="",'Training Matrix'!O$6=""),0,COUNTIFS(Plan_Role,People!$D$39,Plan_Course,'Training Matrix'!O$6)+COUNTIFS(Plan_Role,"All employees",Plan_Course,'Training Matrix'!O$6))</f>
        <v>0</v>
      </c>
      <c r="M41">
        <f>IF(OR(People!$A$39="",'Training Matrix'!P$6=""),0,COUNTIFS(Plan_Role,People!$D$39,Plan_Course,'Training Matrix'!P$6)+COUNTIFS(Plan_Role,"All employees",Plan_Course,'Training Matrix'!P$6))</f>
        <v>0</v>
      </c>
      <c r="N41">
        <f>IF(OR(People!$A$39="",'Training Matrix'!Q$6=""),0,COUNTIFS(Plan_Role,People!$D$39,Plan_Course,'Training Matrix'!Q$6)+COUNTIFS(Plan_Role,"All employees",Plan_Course,'Training Matrix'!Q$6))</f>
        <v>0</v>
      </c>
      <c r="O41">
        <f>IF(OR(People!$A$39="",'Training Matrix'!R$6=""),0,COUNTIFS(Plan_Role,People!$D$39,Plan_Course,'Training Matrix'!R$6)+COUNTIFS(Plan_Role,"All employees",Plan_Course,'Training Matrix'!R$6))</f>
        <v>0</v>
      </c>
      <c r="P41">
        <f>IF(OR(People!$A$39="",'Training Matrix'!S$6=""),0,COUNTIFS(Plan_Role,People!$D$39,Plan_Course,'Training Matrix'!S$6)+COUNTIFS(Plan_Role,"All employees",Plan_Course,'Training Matrix'!S$6))</f>
        <v>0</v>
      </c>
      <c r="Q41">
        <f>IF(OR(People!$A$39="",'Training Matrix'!T$6=""),0,COUNTIFS(Plan_Role,People!$D$39,Plan_Course,'Training Matrix'!T$6)+COUNTIFS(Plan_Role,"All employees",Plan_Course,'Training Matrix'!T$6))</f>
        <v>0</v>
      </c>
      <c r="R41">
        <f>IF(OR(People!$A$39="",'Training Matrix'!U$6=""),0,COUNTIFS(Plan_Role,People!$D$39,Plan_Course,'Training Matrix'!U$6)+COUNTIFS(Plan_Role,"All employees",Plan_Course,'Training Matrix'!U$6))</f>
        <v>0</v>
      </c>
      <c r="S41">
        <f>IF(OR(People!$A$39="",'Training Matrix'!V$6=""),0,COUNTIFS(Plan_Role,People!$D$39,Plan_Course,'Training Matrix'!V$6)+COUNTIFS(Plan_Role,"All employees",Plan_Course,'Training Matrix'!V$6))</f>
        <v>0</v>
      </c>
      <c r="T41">
        <f>IF(OR(People!$A$39="",'Training Matrix'!W$6=""),0,COUNTIFS(Plan_Role,People!$D$39,Plan_Course,'Training Matrix'!W$6)+COUNTIFS(Plan_Role,"All employees",Plan_Course,'Training Matrix'!W$6))</f>
        <v>0</v>
      </c>
      <c r="U41">
        <f>IF(OR(People!$A$39="",'Training Matrix'!X$6=""),0,COUNTIFS(Plan_Role,People!$D$39,Plan_Course,'Training Matrix'!X$6)+COUNTIFS(Plan_Role,"All employees",Plan_Course,'Training Matrix'!X$6))</f>
        <v>0</v>
      </c>
      <c r="V41">
        <f>IF(OR(People!$A$39="",'Training Matrix'!Y$6=""),0,COUNTIFS(Plan_Role,People!$D$39,Plan_Course,'Training Matrix'!Y$6)+COUNTIFS(Plan_Role,"All employees",Plan_Course,'Training Matrix'!Y$6))</f>
        <v>0</v>
      </c>
      <c r="W41">
        <f>IF(OR(People!$A$39="",'Training Matrix'!Z$6=""),0,COUNTIFS(Plan_Role,People!$D$39,Plan_Course,'Training Matrix'!Z$6)+COUNTIFS(Plan_Role,"All employees",Plan_Course,'Training Matrix'!Z$6))</f>
        <v>0</v>
      </c>
      <c r="X41">
        <f>IF(OR(People!$A$39="",'Training Matrix'!AA$6=""),0,COUNTIFS(Plan_Role,People!$D$39,Plan_Course,'Training Matrix'!AA$6)+COUNTIFS(Plan_Role,"All employees",Plan_Course,'Training Matrix'!AA$6))</f>
        <v>0</v>
      </c>
      <c r="AA41">
        <f>IF(E41=0,0,COUNTIFS(Rec_Emp,People!$A$39,Rec_Course,'Training Matrix'!H$6,Rec_Done,1))</f>
        <v>0</v>
      </c>
      <c r="AB41">
        <f>IF(F41=0,0,COUNTIFS(Rec_Emp,People!$A$39,Rec_Course,'Training Matrix'!I$6,Rec_Done,1))</f>
        <v>0</v>
      </c>
      <c r="AC41">
        <f>IF(G41=0,0,COUNTIFS(Rec_Emp,People!$A$39,Rec_Course,'Training Matrix'!J$6,Rec_Done,1))</f>
        <v>0</v>
      </c>
      <c r="AD41">
        <f>IF(H41=0,0,COUNTIFS(Rec_Emp,People!$A$39,Rec_Course,'Training Matrix'!K$6,Rec_Done,1))</f>
        <v>0</v>
      </c>
      <c r="AE41">
        <f>IF(I41=0,0,COUNTIFS(Rec_Emp,People!$A$39,Rec_Course,'Training Matrix'!L$6,Rec_Done,1))</f>
        <v>0</v>
      </c>
      <c r="AF41">
        <f>IF(J41=0,0,COUNTIFS(Rec_Emp,People!$A$39,Rec_Course,'Training Matrix'!M$6,Rec_Done,1))</f>
        <v>0</v>
      </c>
      <c r="AG41">
        <f>IF(K41=0,0,COUNTIFS(Rec_Emp,People!$A$39,Rec_Course,'Training Matrix'!N$6,Rec_Done,1))</f>
        <v>0</v>
      </c>
      <c r="AH41">
        <f>IF(L41=0,0,COUNTIFS(Rec_Emp,People!$A$39,Rec_Course,'Training Matrix'!O$6,Rec_Done,1))</f>
        <v>0</v>
      </c>
      <c r="AI41">
        <f>IF(M41=0,0,COUNTIFS(Rec_Emp,People!$A$39,Rec_Course,'Training Matrix'!P$6,Rec_Done,1))</f>
        <v>0</v>
      </c>
      <c r="AJ41">
        <f>IF(N41=0,0,COUNTIFS(Rec_Emp,People!$A$39,Rec_Course,'Training Matrix'!Q$6,Rec_Done,1))</f>
        <v>0</v>
      </c>
      <c r="AK41">
        <f>IF(O41=0,0,COUNTIFS(Rec_Emp,People!$A$39,Rec_Course,'Training Matrix'!R$6,Rec_Done,1))</f>
        <v>0</v>
      </c>
      <c r="AL41">
        <f>IF(P41=0,0,COUNTIFS(Rec_Emp,People!$A$39,Rec_Course,'Training Matrix'!S$6,Rec_Done,1))</f>
        <v>0</v>
      </c>
      <c r="AM41">
        <f>IF(Q41=0,0,COUNTIFS(Rec_Emp,People!$A$39,Rec_Course,'Training Matrix'!T$6,Rec_Done,1))</f>
        <v>0</v>
      </c>
      <c r="AN41">
        <f>IF(R41=0,0,COUNTIFS(Rec_Emp,People!$A$39,Rec_Course,'Training Matrix'!U$6,Rec_Done,1))</f>
        <v>0</v>
      </c>
      <c r="AO41">
        <f>IF(S41=0,0,COUNTIFS(Rec_Emp,People!$A$39,Rec_Course,'Training Matrix'!V$6,Rec_Done,1))</f>
        <v>0</v>
      </c>
      <c r="AP41">
        <f>IF(T41=0,0,COUNTIFS(Rec_Emp,People!$A$39,Rec_Course,'Training Matrix'!W$6,Rec_Done,1))</f>
        <v>0</v>
      </c>
      <c r="AQ41">
        <f>IF(U41=0,0,COUNTIFS(Rec_Emp,People!$A$39,Rec_Course,'Training Matrix'!X$6,Rec_Done,1))</f>
        <v>0</v>
      </c>
      <c r="AR41">
        <f>IF(V41=0,0,COUNTIFS(Rec_Emp,People!$A$39,Rec_Course,'Training Matrix'!Y$6,Rec_Done,1))</f>
        <v>0</v>
      </c>
      <c r="AS41">
        <f>IF(W41=0,0,COUNTIFS(Rec_Emp,People!$A$39,Rec_Course,'Training Matrix'!Z$6,Rec_Done,1))</f>
        <v>0</v>
      </c>
      <c r="AT41">
        <f>IF(X41=0,0,COUNTIFS(Rec_Emp,People!$A$39,Rec_Course,'Training Matrix'!AA$6,Rec_Done,1))</f>
        <v>0</v>
      </c>
      <c r="AW41">
        <f ca="1">IF(AA41=0,0,COUNTIFS(Rec_Emp,People!$A$39,Rec_Course,'Training Matrix'!H$6,Rec_Done,1,Rec_Exp,"&gt;="&amp;TODAY()))</f>
        <v>0</v>
      </c>
      <c r="AX41">
        <f ca="1">IF(AB41=0,0,COUNTIFS(Rec_Emp,People!$A$39,Rec_Course,'Training Matrix'!I$6,Rec_Done,1,Rec_Exp,"&gt;="&amp;TODAY()))</f>
        <v>0</v>
      </c>
      <c r="AY41">
        <f ca="1">IF(AC41=0,0,COUNTIFS(Rec_Emp,People!$A$39,Rec_Course,'Training Matrix'!J$6,Rec_Done,1,Rec_Exp,"&gt;="&amp;TODAY()))</f>
        <v>0</v>
      </c>
      <c r="AZ41">
        <f ca="1">IF(AD41=0,0,COUNTIFS(Rec_Emp,People!$A$39,Rec_Course,'Training Matrix'!K$6,Rec_Done,1,Rec_Exp,"&gt;="&amp;TODAY()))</f>
        <v>0</v>
      </c>
      <c r="BA41">
        <f ca="1">IF(AE41=0,0,COUNTIFS(Rec_Emp,People!$A$39,Rec_Course,'Training Matrix'!L$6,Rec_Done,1,Rec_Exp,"&gt;="&amp;TODAY()))</f>
        <v>0</v>
      </c>
      <c r="BB41">
        <f ca="1">IF(AF41=0,0,COUNTIFS(Rec_Emp,People!$A$39,Rec_Course,'Training Matrix'!M$6,Rec_Done,1,Rec_Exp,"&gt;="&amp;TODAY()))</f>
        <v>0</v>
      </c>
      <c r="BC41">
        <f ca="1">IF(AG41=0,0,COUNTIFS(Rec_Emp,People!$A$39,Rec_Course,'Training Matrix'!N$6,Rec_Done,1,Rec_Exp,"&gt;="&amp;TODAY()))</f>
        <v>0</v>
      </c>
      <c r="BD41">
        <f ca="1">IF(AH41=0,0,COUNTIFS(Rec_Emp,People!$A$39,Rec_Course,'Training Matrix'!O$6,Rec_Done,1,Rec_Exp,"&gt;="&amp;TODAY()))</f>
        <v>0</v>
      </c>
      <c r="BE41">
        <f ca="1">IF(AI41=0,0,COUNTIFS(Rec_Emp,People!$A$39,Rec_Course,'Training Matrix'!P$6,Rec_Done,1,Rec_Exp,"&gt;="&amp;TODAY()))</f>
        <v>0</v>
      </c>
      <c r="BF41">
        <f ca="1">IF(AJ41=0,0,COUNTIFS(Rec_Emp,People!$A$39,Rec_Course,'Training Matrix'!Q$6,Rec_Done,1,Rec_Exp,"&gt;="&amp;TODAY()))</f>
        <v>0</v>
      </c>
      <c r="BG41">
        <f ca="1">IF(AK41=0,0,COUNTIFS(Rec_Emp,People!$A$39,Rec_Course,'Training Matrix'!R$6,Rec_Done,1,Rec_Exp,"&gt;="&amp;TODAY()))</f>
        <v>0</v>
      </c>
      <c r="BH41">
        <f ca="1">IF(AL41=0,0,COUNTIFS(Rec_Emp,People!$A$39,Rec_Course,'Training Matrix'!S$6,Rec_Done,1,Rec_Exp,"&gt;="&amp;TODAY()))</f>
        <v>0</v>
      </c>
      <c r="BI41">
        <f ca="1">IF(AM41=0,0,COUNTIFS(Rec_Emp,People!$A$39,Rec_Course,'Training Matrix'!T$6,Rec_Done,1,Rec_Exp,"&gt;="&amp;TODAY()))</f>
        <v>0</v>
      </c>
      <c r="BJ41">
        <f ca="1">IF(AN41=0,0,COUNTIFS(Rec_Emp,People!$A$39,Rec_Course,'Training Matrix'!U$6,Rec_Done,1,Rec_Exp,"&gt;="&amp;TODAY()))</f>
        <v>0</v>
      </c>
      <c r="BK41">
        <f ca="1">IF(AO41=0,0,COUNTIFS(Rec_Emp,People!$A$39,Rec_Course,'Training Matrix'!V$6,Rec_Done,1,Rec_Exp,"&gt;="&amp;TODAY()))</f>
        <v>0</v>
      </c>
      <c r="BL41">
        <f ca="1">IF(AP41=0,0,COUNTIFS(Rec_Emp,People!$A$39,Rec_Course,'Training Matrix'!W$6,Rec_Done,1,Rec_Exp,"&gt;="&amp;TODAY()))</f>
        <v>0</v>
      </c>
      <c r="BM41">
        <f ca="1">IF(AQ41=0,0,COUNTIFS(Rec_Emp,People!$A$39,Rec_Course,'Training Matrix'!X$6,Rec_Done,1,Rec_Exp,"&gt;="&amp;TODAY()))</f>
        <v>0</v>
      </c>
      <c r="BN41">
        <f ca="1">IF(AR41=0,0,COUNTIFS(Rec_Emp,People!$A$39,Rec_Course,'Training Matrix'!Y$6,Rec_Done,1,Rec_Exp,"&gt;="&amp;TODAY()))</f>
        <v>0</v>
      </c>
      <c r="BO41">
        <f ca="1">IF(AS41=0,0,COUNTIFS(Rec_Emp,People!$A$39,Rec_Course,'Training Matrix'!Z$6,Rec_Done,1,Rec_Exp,"&gt;="&amp;TODAY()))</f>
        <v>0</v>
      </c>
      <c r="BP41">
        <f ca="1">IF(AT41=0,0,COUNTIFS(Rec_Emp,People!$A$39,Rec_Course,'Training Matrix'!AA$6,Rec_Done,1,Rec_Exp,"&gt;="&amp;TODAY()))</f>
        <v>0</v>
      </c>
      <c r="BS41">
        <f ca="1">IF(AW41=0,0,COUNTIFS(Rec_Emp,People!$A$39,Rec_Course,'Training Matrix'!H$6,Rec_Done,1,Rec_Exp,"&gt;"&amp;(TODAY()+WarnDays)))</f>
        <v>0</v>
      </c>
      <c r="BT41">
        <f ca="1">IF(AX41=0,0,COUNTIFS(Rec_Emp,People!$A$39,Rec_Course,'Training Matrix'!I$6,Rec_Done,1,Rec_Exp,"&gt;"&amp;(TODAY()+WarnDays)))</f>
        <v>0</v>
      </c>
      <c r="BU41">
        <f ca="1">IF(AY41=0,0,COUNTIFS(Rec_Emp,People!$A$39,Rec_Course,'Training Matrix'!J$6,Rec_Done,1,Rec_Exp,"&gt;"&amp;(TODAY()+WarnDays)))</f>
        <v>0</v>
      </c>
      <c r="BV41">
        <f ca="1">IF(AZ41=0,0,COUNTIFS(Rec_Emp,People!$A$39,Rec_Course,'Training Matrix'!K$6,Rec_Done,1,Rec_Exp,"&gt;"&amp;(TODAY()+WarnDays)))</f>
        <v>0</v>
      </c>
      <c r="BW41">
        <f ca="1">IF(BA41=0,0,COUNTIFS(Rec_Emp,People!$A$39,Rec_Course,'Training Matrix'!L$6,Rec_Done,1,Rec_Exp,"&gt;"&amp;(TODAY()+WarnDays)))</f>
        <v>0</v>
      </c>
      <c r="BX41">
        <f ca="1">IF(BB41=0,0,COUNTIFS(Rec_Emp,People!$A$39,Rec_Course,'Training Matrix'!M$6,Rec_Done,1,Rec_Exp,"&gt;"&amp;(TODAY()+WarnDays)))</f>
        <v>0</v>
      </c>
      <c r="BY41">
        <f ca="1">IF(BC41=0,0,COUNTIFS(Rec_Emp,People!$A$39,Rec_Course,'Training Matrix'!N$6,Rec_Done,1,Rec_Exp,"&gt;"&amp;(TODAY()+WarnDays)))</f>
        <v>0</v>
      </c>
      <c r="BZ41">
        <f ca="1">IF(BD41=0,0,COUNTIFS(Rec_Emp,People!$A$39,Rec_Course,'Training Matrix'!O$6,Rec_Done,1,Rec_Exp,"&gt;"&amp;(TODAY()+WarnDays)))</f>
        <v>0</v>
      </c>
      <c r="CA41">
        <f ca="1">IF(BE41=0,0,COUNTIFS(Rec_Emp,People!$A$39,Rec_Course,'Training Matrix'!P$6,Rec_Done,1,Rec_Exp,"&gt;"&amp;(TODAY()+WarnDays)))</f>
        <v>0</v>
      </c>
      <c r="CB41">
        <f ca="1">IF(BF41=0,0,COUNTIFS(Rec_Emp,People!$A$39,Rec_Course,'Training Matrix'!Q$6,Rec_Done,1,Rec_Exp,"&gt;"&amp;(TODAY()+WarnDays)))</f>
        <v>0</v>
      </c>
      <c r="CC41">
        <f ca="1">IF(BG41=0,0,COUNTIFS(Rec_Emp,People!$A$39,Rec_Course,'Training Matrix'!R$6,Rec_Done,1,Rec_Exp,"&gt;"&amp;(TODAY()+WarnDays)))</f>
        <v>0</v>
      </c>
      <c r="CD41">
        <f ca="1">IF(BH41=0,0,COUNTIFS(Rec_Emp,People!$A$39,Rec_Course,'Training Matrix'!S$6,Rec_Done,1,Rec_Exp,"&gt;"&amp;(TODAY()+WarnDays)))</f>
        <v>0</v>
      </c>
      <c r="CE41">
        <f ca="1">IF(BI41=0,0,COUNTIFS(Rec_Emp,People!$A$39,Rec_Course,'Training Matrix'!T$6,Rec_Done,1,Rec_Exp,"&gt;"&amp;(TODAY()+WarnDays)))</f>
        <v>0</v>
      </c>
      <c r="CF41">
        <f ca="1">IF(BJ41=0,0,COUNTIFS(Rec_Emp,People!$A$39,Rec_Course,'Training Matrix'!U$6,Rec_Done,1,Rec_Exp,"&gt;"&amp;(TODAY()+WarnDays)))</f>
        <v>0</v>
      </c>
      <c r="CG41">
        <f ca="1">IF(BK41=0,0,COUNTIFS(Rec_Emp,People!$A$39,Rec_Course,'Training Matrix'!V$6,Rec_Done,1,Rec_Exp,"&gt;"&amp;(TODAY()+WarnDays)))</f>
        <v>0</v>
      </c>
      <c r="CH41">
        <f ca="1">IF(BL41=0,0,COUNTIFS(Rec_Emp,People!$A$39,Rec_Course,'Training Matrix'!W$6,Rec_Done,1,Rec_Exp,"&gt;"&amp;(TODAY()+WarnDays)))</f>
        <v>0</v>
      </c>
      <c r="CI41">
        <f ca="1">IF(BM41=0,0,COUNTIFS(Rec_Emp,People!$A$39,Rec_Course,'Training Matrix'!X$6,Rec_Done,1,Rec_Exp,"&gt;"&amp;(TODAY()+WarnDays)))</f>
        <v>0</v>
      </c>
      <c r="CJ41">
        <f ca="1">IF(BN41=0,0,COUNTIFS(Rec_Emp,People!$A$39,Rec_Course,'Training Matrix'!Y$6,Rec_Done,1,Rec_Exp,"&gt;"&amp;(TODAY()+WarnDays)))</f>
        <v>0</v>
      </c>
      <c r="CK41">
        <f ca="1">IF(BO41=0,0,COUNTIFS(Rec_Emp,People!$A$39,Rec_Course,'Training Matrix'!Z$6,Rec_Done,1,Rec_Exp,"&gt;"&amp;(TODAY()+WarnDays)))</f>
        <v>0</v>
      </c>
      <c r="CL41">
        <f ca="1">IF(BP41=0,0,COUNTIFS(Rec_Emp,People!$A$39,Rec_Course,'Training Matrix'!AA$6,Rec_Done,1,Rec_Exp,"&gt;"&amp;(TODAY()+WarnDays)))</f>
        <v>0</v>
      </c>
      <c r="CO41">
        <f>IF(OR(E41=0,AA41&gt;0),0,COUNTIFS(Rec_Emp,People!$A$39,Rec_Course,'Training Matrix'!H$6,Rec_Result,"Fail"))</f>
        <v>0</v>
      </c>
      <c r="CP41">
        <f>IF(OR(F41=0,AB41&gt;0),0,COUNTIFS(Rec_Emp,People!$A$39,Rec_Course,'Training Matrix'!I$6,Rec_Result,"Fail"))</f>
        <v>0</v>
      </c>
      <c r="CQ41">
        <f>IF(OR(G41=0,AC41&gt;0),0,COUNTIFS(Rec_Emp,People!$A$39,Rec_Course,'Training Matrix'!J$6,Rec_Result,"Fail"))</f>
        <v>0</v>
      </c>
      <c r="CR41">
        <f>IF(OR(H41=0,AD41&gt;0),0,COUNTIFS(Rec_Emp,People!$A$39,Rec_Course,'Training Matrix'!K$6,Rec_Result,"Fail"))</f>
        <v>0</v>
      </c>
      <c r="CS41">
        <f>IF(OR(I41=0,AE41&gt;0),0,COUNTIFS(Rec_Emp,People!$A$39,Rec_Course,'Training Matrix'!L$6,Rec_Result,"Fail"))</f>
        <v>0</v>
      </c>
      <c r="CT41">
        <f>IF(OR(J41=0,AF41&gt;0),0,COUNTIFS(Rec_Emp,People!$A$39,Rec_Course,'Training Matrix'!M$6,Rec_Result,"Fail"))</f>
        <v>0</v>
      </c>
      <c r="CU41">
        <f>IF(OR(K41=0,AG41&gt;0),0,COUNTIFS(Rec_Emp,People!$A$39,Rec_Course,'Training Matrix'!N$6,Rec_Result,"Fail"))</f>
        <v>0</v>
      </c>
      <c r="CV41">
        <f>IF(OR(L41=0,AH41&gt;0),0,COUNTIFS(Rec_Emp,People!$A$39,Rec_Course,'Training Matrix'!O$6,Rec_Result,"Fail"))</f>
        <v>0</v>
      </c>
      <c r="CW41">
        <f>IF(OR(M41=0,AI41&gt;0),0,COUNTIFS(Rec_Emp,People!$A$39,Rec_Course,'Training Matrix'!P$6,Rec_Result,"Fail"))</f>
        <v>0</v>
      </c>
      <c r="CX41">
        <f>IF(OR(N41=0,AJ41&gt;0),0,COUNTIFS(Rec_Emp,People!$A$39,Rec_Course,'Training Matrix'!Q$6,Rec_Result,"Fail"))</f>
        <v>0</v>
      </c>
      <c r="CY41">
        <f>IF(OR(O41=0,AK41&gt;0),0,COUNTIFS(Rec_Emp,People!$A$39,Rec_Course,'Training Matrix'!R$6,Rec_Result,"Fail"))</f>
        <v>0</v>
      </c>
      <c r="CZ41">
        <f>IF(OR(P41=0,AL41&gt;0),0,COUNTIFS(Rec_Emp,People!$A$39,Rec_Course,'Training Matrix'!S$6,Rec_Result,"Fail"))</f>
        <v>0</v>
      </c>
      <c r="DA41">
        <f>IF(OR(Q41=0,AM41&gt;0),0,COUNTIFS(Rec_Emp,People!$A$39,Rec_Course,'Training Matrix'!T$6,Rec_Result,"Fail"))</f>
        <v>0</v>
      </c>
      <c r="DB41">
        <f>IF(OR(R41=0,AN41&gt;0),0,COUNTIFS(Rec_Emp,People!$A$39,Rec_Course,'Training Matrix'!U$6,Rec_Result,"Fail"))</f>
        <v>0</v>
      </c>
      <c r="DC41">
        <f>IF(OR(S41=0,AO41&gt;0),0,COUNTIFS(Rec_Emp,People!$A$39,Rec_Course,'Training Matrix'!V$6,Rec_Result,"Fail"))</f>
        <v>0</v>
      </c>
      <c r="DD41">
        <f>IF(OR(T41=0,AP41&gt;0),0,COUNTIFS(Rec_Emp,People!$A$39,Rec_Course,'Training Matrix'!W$6,Rec_Result,"Fail"))</f>
        <v>0</v>
      </c>
      <c r="DE41">
        <f>IF(OR(U41=0,AQ41&gt;0),0,COUNTIFS(Rec_Emp,People!$A$39,Rec_Course,'Training Matrix'!X$6,Rec_Result,"Fail"))</f>
        <v>0</v>
      </c>
      <c r="DF41">
        <f>IF(OR(V41=0,AR41&gt;0),0,COUNTIFS(Rec_Emp,People!$A$39,Rec_Course,'Training Matrix'!Y$6,Rec_Result,"Fail"))</f>
        <v>0</v>
      </c>
      <c r="DG41">
        <f>IF(OR(W41=0,AS41&gt;0),0,COUNTIFS(Rec_Emp,People!$A$39,Rec_Course,'Training Matrix'!Z$6,Rec_Result,"Fail"))</f>
        <v>0</v>
      </c>
      <c r="DH41">
        <f>IF(OR(X41=0,AT41&gt;0),0,COUNTIFS(Rec_Emp,People!$A$39,Rec_Course,'Training Matrix'!AA$6,Rec_Result,"Fail"))</f>
        <v>0</v>
      </c>
      <c r="DK41">
        <f>IF(OR(E41=0,AA41&gt;0),0,IFERROR(AVERAGEIFS(Plan_End,Plan_Role,People!$D$39,Plan_Course,'Training Matrix'!H$6,Plan_Sched,"Window"),IFERROR(AVERAGEIFS(Plan_End,Plan_Role,"All employees",Plan_Course,'Training Matrix'!H$6,Plan_Sched,"Window"),0)))</f>
        <v>0</v>
      </c>
      <c r="DL41">
        <f>IF(OR(F41=0,AB41&gt;0),0,IFERROR(AVERAGEIFS(Plan_End,Plan_Role,People!$D$39,Plan_Course,'Training Matrix'!I$6,Plan_Sched,"Window"),IFERROR(AVERAGEIFS(Plan_End,Plan_Role,"All employees",Plan_Course,'Training Matrix'!I$6,Plan_Sched,"Window"),0)))</f>
        <v>0</v>
      </c>
      <c r="DM41">
        <f>IF(OR(G41=0,AC41&gt;0),0,IFERROR(AVERAGEIFS(Plan_End,Plan_Role,People!$D$39,Plan_Course,'Training Matrix'!J$6,Plan_Sched,"Window"),IFERROR(AVERAGEIFS(Plan_End,Plan_Role,"All employees",Plan_Course,'Training Matrix'!J$6,Plan_Sched,"Window"),0)))</f>
        <v>0</v>
      </c>
      <c r="DN41">
        <f>IF(OR(H41=0,AD41&gt;0),0,IFERROR(AVERAGEIFS(Plan_End,Plan_Role,People!$D$39,Plan_Course,'Training Matrix'!K$6,Plan_Sched,"Window"),IFERROR(AVERAGEIFS(Plan_End,Plan_Role,"All employees",Plan_Course,'Training Matrix'!K$6,Plan_Sched,"Window"),0)))</f>
        <v>0</v>
      </c>
      <c r="DO41">
        <f>IF(OR(I41=0,AE41&gt;0),0,IFERROR(AVERAGEIFS(Plan_End,Plan_Role,People!$D$39,Plan_Course,'Training Matrix'!L$6,Plan_Sched,"Window"),IFERROR(AVERAGEIFS(Plan_End,Plan_Role,"All employees",Plan_Course,'Training Matrix'!L$6,Plan_Sched,"Window"),0)))</f>
        <v>0</v>
      </c>
      <c r="DP41">
        <f>IF(OR(J41=0,AF41&gt;0),0,IFERROR(AVERAGEIFS(Plan_End,Plan_Role,People!$D$39,Plan_Course,'Training Matrix'!M$6,Plan_Sched,"Window"),IFERROR(AVERAGEIFS(Plan_End,Plan_Role,"All employees",Plan_Course,'Training Matrix'!M$6,Plan_Sched,"Window"),0)))</f>
        <v>0</v>
      </c>
      <c r="DQ41">
        <f>IF(OR(K41=0,AG41&gt;0),0,IFERROR(AVERAGEIFS(Plan_End,Plan_Role,People!$D$39,Plan_Course,'Training Matrix'!N$6,Plan_Sched,"Window"),IFERROR(AVERAGEIFS(Plan_End,Plan_Role,"All employees",Plan_Course,'Training Matrix'!N$6,Plan_Sched,"Window"),0)))</f>
        <v>0</v>
      </c>
      <c r="DR41">
        <f>IF(OR(L41=0,AH41&gt;0),0,IFERROR(AVERAGEIFS(Plan_End,Plan_Role,People!$D$39,Plan_Course,'Training Matrix'!O$6,Plan_Sched,"Window"),IFERROR(AVERAGEIFS(Plan_End,Plan_Role,"All employees",Plan_Course,'Training Matrix'!O$6,Plan_Sched,"Window"),0)))</f>
        <v>0</v>
      </c>
      <c r="DS41">
        <f>IF(OR(M41=0,AI41&gt;0),0,IFERROR(AVERAGEIFS(Plan_End,Plan_Role,People!$D$39,Plan_Course,'Training Matrix'!P$6,Plan_Sched,"Window"),IFERROR(AVERAGEIFS(Plan_End,Plan_Role,"All employees",Plan_Course,'Training Matrix'!P$6,Plan_Sched,"Window"),0)))</f>
        <v>0</v>
      </c>
      <c r="DT41">
        <f>IF(OR(N41=0,AJ41&gt;0),0,IFERROR(AVERAGEIFS(Plan_End,Plan_Role,People!$D$39,Plan_Course,'Training Matrix'!Q$6,Plan_Sched,"Window"),IFERROR(AVERAGEIFS(Plan_End,Plan_Role,"All employees",Plan_Course,'Training Matrix'!Q$6,Plan_Sched,"Window"),0)))</f>
        <v>0</v>
      </c>
      <c r="DU41">
        <f>IF(OR(O41=0,AK41&gt;0),0,IFERROR(AVERAGEIFS(Plan_End,Plan_Role,People!$D$39,Plan_Course,'Training Matrix'!R$6,Plan_Sched,"Window"),IFERROR(AVERAGEIFS(Plan_End,Plan_Role,"All employees",Plan_Course,'Training Matrix'!R$6,Plan_Sched,"Window"),0)))</f>
        <v>0</v>
      </c>
      <c r="DV41">
        <f>IF(OR(P41=0,AL41&gt;0),0,IFERROR(AVERAGEIFS(Plan_End,Plan_Role,People!$D$39,Plan_Course,'Training Matrix'!S$6,Plan_Sched,"Window"),IFERROR(AVERAGEIFS(Plan_End,Plan_Role,"All employees",Plan_Course,'Training Matrix'!S$6,Plan_Sched,"Window"),0)))</f>
        <v>0</v>
      </c>
      <c r="DW41">
        <f>IF(OR(Q41=0,AM41&gt;0),0,IFERROR(AVERAGEIFS(Plan_End,Plan_Role,People!$D$39,Plan_Course,'Training Matrix'!T$6,Plan_Sched,"Window"),IFERROR(AVERAGEIFS(Plan_End,Plan_Role,"All employees",Plan_Course,'Training Matrix'!T$6,Plan_Sched,"Window"),0)))</f>
        <v>0</v>
      </c>
      <c r="DX41">
        <f>IF(OR(R41=0,AN41&gt;0),0,IFERROR(AVERAGEIFS(Plan_End,Plan_Role,People!$D$39,Plan_Course,'Training Matrix'!U$6,Plan_Sched,"Window"),IFERROR(AVERAGEIFS(Plan_End,Plan_Role,"All employees",Plan_Course,'Training Matrix'!U$6,Plan_Sched,"Window"),0)))</f>
        <v>0</v>
      </c>
      <c r="DY41">
        <f>IF(OR(S41=0,AO41&gt;0),0,IFERROR(AVERAGEIFS(Plan_End,Plan_Role,People!$D$39,Plan_Course,'Training Matrix'!V$6,Plan_Sched,"Window"),IFERROR(AVERAGEIFS(Plan_End,Plan_Role,"All employees",Plan_Course,'Training Matrix'!V$6,Plan_Sched,"Window"),0)))</f>
        <v>0</v>
      </c>
      <c r="DZ41">
        <f>IF(OR(T41=0,AP41&gt;0),0,IFERROR(AVERAGEIFS(Plan_End,Plan_Role,People!$D$39,Plan_Course,'Training Matrix'!W$6,Plan_Sched,"Window"),IFERROR(AVERAGEIFS(Plan_End,Plan_Role,"All employees",Plan_Course,'Training Matrix'!W$6,Plan_Sched,"Window"),0)))</f>
        <v>0</v>
      </c>
      <c r="EA41">
        <f>IF(OR(U41=0,AQ41&gt;0),0,IFERROR(AVERAGEIFS(Plan_End,Plan_Role,People!$D$39,Plan_Course,'Training Matrix'!X$6,Plan_Sched,"Window"),IFERROR(AVERAGEIFS(Plan_End,Plan_Role,"All employees",Plan_Course,'Training Matrix'!X$6,Plan_Sched,"Window"),0)))</f>
        <v>0</v>
      </c>
      <c r="EB41">
        <f>IF(OR(V41=0,AR41&gt;0),0,IFERROR(AVERAGEIFS(Plan_End,Plan_Role,People!$D$39,Plan_Course,'Training Matrix'!Y$6,Plan_Sched,"Window"),IFERROR(AVERAGEIFS(Plan_End,Plan_Role,"All employees",Plan_Course,'Training Matrix'!Y$6,Plan_Sched,"Window"),0)))</f>
        <v>0</v>
      </c>
      <c r="EC41">
        <f>IF(OR(W41=0,AS41&gt;0),0,IFERROR(AVERAGEIFS(Plan_End,Plan_Role,People!$D$39,Plan_Course,'Training Matrix'!Z$6,Plan_Sched,"Window"),IFERROR(AVERAGEIFS(Plan_End,Plan_Role,"All employees",Plan_Course,'Training Matrix'!Z$6,Plan_Sched,"Window"),0)))</f>
        <v>0</v>
      </c>
      <c r="ED41">
        <f>IF(OR(X41=0,AT41&gt;0),0,IFERROR(AVERAGEIFS(Plan_End,Plan_Role,People!$D$39,Plan_Course,'Training Matrix'!AA$6,Plan_Sched,"Window"),IFERROR(AVERAGEIFS(Plan_End,Plan_Role,"All employees",Plan_Course,'Training Matrix'!AA$6,Plan_Sched,"Window"),0)))</f>
        <v>0</v>
      </c>
      <c r="EG41">
        <f>IF(OR(E41=0,AA41&gt;0),0,IFERROR(AVERAGEIFS(Plan_Days,Plan_Role,People!$D$39,Plan_Course,'Training Matrix'!H$6,Plan_Sched,"Within days of hire"),IFERROR(AVERAGEIFS(Plan_Days,Plan_Role,"All employees",Plan_Course,'Training Matrix'!H$6,Plan_Sched,"Within days of hire"),0)))</f>
        <v>0</v>
      </c>
      <c r="EH41">
        <f>IF(OR(F41=0,AB41&gt;0),0,IFERROR(AVERAGEIFS(Plan_Days,Plan_Role,People!$D$39,Plan_Course,'Training Matrix'!I$6,Plan_Sched,"Within days of hire"),IFERROR(AVERAGEIFS(Plan_Days,Plan_Role,"All employees",Plan_Course,'Training Matrix'!I$6,Plan_Sched,"Within days of hire"),0)))</f>
        <v>0</v>
      </c>
      <c r="EI41">
        <f>IF(OR(G41=0,AC41&gt;0),0,IFERROR(AVERAGEIFS(Plan_Days,Plan_Role,People!$D$39,Plan_Course,'Training Matrix'!J$6,Plan_Sched,"Within days of hire"),IFERROR(AVERAGEIFS(Plan_Days,Plan_Role,"All employees",Plan_Course,'Training Matrix'!J$6,Plan_Sched,"Within days of hire"),0)))</f>
        <v>0</v>
      </c>
      <c r="EJ41">
        <f>IF(OR(H41=0,AD41&gt;0),0,IFERROR(AVERAGEIFS(Plan_Days,Plan_Role,People!$D$39,Plan_Course,'Training Matrix'!K$6,Plan_Sched,"Within days of hire"),IFERROR(AVERAGEIFS(Plan_Days,Plan_Role,"All employees",Plan_Course,'Training Matrix'!K$6,Plan_Sched,"Within days of hire"),0)))</f>
        <v>0</v>
      </c>
      <c r="EK41">
        <f>IF(OR(I41=0,AE41&gt;0),0,IFERROR(AVERAGEIFS(Plan_Days,Plan_Role,People!$D$39,Plan_Course,'Training Matrix'!L$6,Plan_Sched,"Within days of hire"),IFERROR(AVERAGEIFS(Plan_Days,Plan_Role,"All employees",Plan_Course,'Training Matrix'!L$6,Plan_Sched,"Within days of hire"),0)))</f>
        <v>0</v>
      </c>
      <c r="EL41">
        <f>IF(OR(J41=0,AF41&gt;0),0,IFERROR(AVERAGEIFS(Plan_Days,Plan_Role,People!$D$39,Plan_Course,'Training Matrix'!M$6,Plan_Sched,"Within days of hire"),IFERROR(AVERAGEIFS(Plan_Days,Plan_Role,"All employees",Plan_Course,'Training Matrix'!M$6,Plan_Sched,"Within days of hire"),0)))</f>
        <v>0</v>
      </c>
      <c r="EM41">
        <f>IF(OR(K41=0,AG41&gt;0),0,IFERROR(AVERAGEIFS(Plan_Days,Plan_Role,People!$D$39,Plan_Course,'Training Matrix'!N$6,Plan_Sched,"Within days of hire"),IFERROR(AVERAGEIFS(Plan_Days,Plan_Role,"All employees",Plan_Course,'Training Matrix'!N$6,Plan_Sched,"Within days of hire"),0)))</f>
        <v>0</v>
      </c>
      <c r="EN41">
        <f>IF(OR(L41=0,AH41&gt;0),0,IFERROR(AVERAGEIFS(Plan_Days,Plan_Role,People!$D$39,Plan_Course,'Training Matrix'!O$6,Plan_Sched,"Within days of hire"),IFERROR(AVERAGEIFS(Plan_Days,Plan_Role,"All employees",Plan_Course,'Training Matrix'!O$6,Plan_Sched,"Within days of hire"),0)))</f>
        <v>0</v>
      </c>
      <c r="EO41">
        <f>IF(OR(M41=0,AI41&gt;0),0,IFERROR(AVERAGEIFS(Plan_Days,Plan_Role,People!$D$39,Plan_Course,'Training Matrix'!P$6,Plan_Sched,"Within days of hire"),IFERROR(AVERAGEIFS(Plan_Days,Plan_Role,"All employees",Plan_Course,'Training Matrix'!P$6,Plan_Sched,"Within days of hire"),0)))</f>
        <v>0</v>
      </c>
      <c r="EP41">
        <f>IF(OR(N41=0,AJ41&gt;0),0,IFERROR(AVERAGEIFS(Plan_Days,Plan_Role,People!$D$39,Plan_Course,'Training Matrix'!Q$6,Plan_Sched,"Within days of hire"),IFERROR(AVERAGEIFS(Plan_Days,Plan_Role,"All employees",Plan_Course,'Training Matrix'!Q$6,Plan_Sched,"Within days of hire"),0)))</f>
        <v>0</v>
      </c>
      <c r="EQ41">
        <f>IF(OR(O41=0,AK41&gt;0),0,IFERROR(AVERAGEIFS(Plan_Days,Plan_Role,People!$D$39,Plan_Course,'Training Matrix'!R$6,Plan_Sched,"Within days of hire"),IFERROR(AVERAGEIFS(Plan_Days,Plan_Role,"All employees",Plan_Course,'Training Matrix'!R$6,Plan_Sched,"Within days of hire"),0)))</f>
        <v>0</v>
      </c>
      <c r="ER41">
        <f>IF(OR(P41=0,AL41&gt;0),0,IFERROR(AVERAGEIFS(Plan_Days,Plan_Role,People!$D$39,Plan_Course,'Training Matrix'!S$6,Plan_Sched,"Within days of hire"),IFERROR(AVERAGEIFS(Plan_Days,Plan_Role,"All employees",Plan_Course,'Training Matrix'!S$6,Plan_Sched,"Within days of hire"),0)))</f>
        <v>0</v>
      </c>
      <c r="ES41">
        <f>IF(OR(Q41=0,AM41&gt;0),0,IFERROR(AVERAGEIFS(Plan_Days,Plan_Role,People!$D$39,Plan_Course,'Training Matrix'!T$6,Plan_Sched,"Within days of hire"),IFERROR(AVERAGEIFS(Plan_Days,Plan_Role,"All employees",Plan_Course,'Training Matrix'!T$6,Plan_Sched,"Within days of hire"),0)))</f>
        <v>0</v>
      </c>
      <c r="ET41">
        <f>IF(OR(R41=0,AN41&gt;0),0,IFERROR(AVERAGEIFS(Plan_Days,Plan_Role,People!$D$39,Plan_Course,'Training Matrix'!U$6,Plan_Sched,"Within days of hire"),IFERROR(AVERAGEIFS(Plan_Days,Plan_Role,"All employees",Plan_Course,'Training Matrix'!U$6,Plan_Sched,"Within days of hire"),0)))</f>
        <v>0</v>
      </c>
      <c r="EU41">
        <f>IF(OR(S41=0,AO41&gt;0),0,IFERROR(AVERAGEIFS(Plan_Days,Plan_Role,People!$D$39,Plan_Course,'Training Matrix'!V$6,Plan_Sched,"Within days of hire"),IFERROR(AVERAGEIFS(Plan_Days,Plan_Role,"All employees",Plan_Course,'Training Matrix'!V$6,Plan_Sched,"Within days of hire"),0)))</f>
        <v>0</v>
      </c>
      <c r="EV41">
        <f>IF(OR(T41=0,AP41&gt;0),0,IFERROR(AVERAGEIFS(Plan_Days,Plan_Role,People!$D$39,Plan_Course,'Training Matrix'!W$6,Plan_Sched,"Within days of hire"),IFERROR(AVERAGEIFS(Plan_Days,Plan_Role,"All employees",Plan_Course,'Training Matrix'!W$6,Plan_Sched,"Within days of hire"),0)))</f>
        <v>0</v>
      </c>
      <c r="EW41">
        <f>IF(OR(U41=0,AQ41&gt;0),0,IFERROR(AVERAGEIFS(Plan_Days,Plan_Role,People!$D$39,Plan_Course,'Training Matrix'!X$6,Plan_Sched,"Within days of hire"),IFERROR(AVERAGEIFS(Plan_Days,Plan_Role,"All employees",Plan_Course,'Training Matrix'!X$6,Plan_Sched,"Within days of hire"),0)))</f>
        <v>0</v>
      </c>
      <c r="EX41">
        <f>IF(OR(V41=0,AR41&gt;0),0,IFERROR(AVERAGEIFS(Plan_Days,Plan_Role,People!$D$39,Plan_Course,'Training Matrix'!Y$6,Plan_Sched,"Within days of hire"),IFERROR(AVERAGEIFS(Plan_Days,Plan_Role,"All employees",Plan_Course,'Training Matrix'!Y$6,Plan_Sched,"Within days of hire"),0)))</f>
        <v>0</v>
      </c>
      <c r="EY41">
        <f>IF(OR(W41=0,AS41&gt;0),0,IFERROR(AVERAGEIFS(Plan_Days,Plan_Role,People!$D$39,Plan_Course,'Training Matrix'!Z$6,Plan_Sched,"Within days of hire"),IFERROR(AVERAGEIFS(Plan_Days,Plan_Role,"All employees",Plan_Course,'Training Matrix'!Z$6,Plan_Sched,"Within days of hire"),0)))</f>
        <v>0</v>
      </c>
      <c r="EZ41">
        <f>IF(OR(X41=0,AT41&gt;0),0,IFERROR(AVERAGEIFS(Plan_Days,Plan_Role,People!$D$39,Plan_Course,'Training Matrix'!AA$6,Plan_Sched,"Within days of hire"),IFERROR(AVERAGEIFS(Plan_Days,Plan_Role,"All employees",Plan_Course,'Training Matrix'!AA$6,Plan_Sched,"Within days of hire"),0)))</f>
        <v>0</v>
      </c>
      <c r="FC41">
        <f>IF(OR(E41=0,AA41&gt;0),0,MAX(IF(AND(People!$F$39&lt;&gt;"",DK41&lt;People!$F$39),0,DK41),IF(AND(People!$F$39&lt;&gt;"",EG41&gt;0),People!$F$39+EG41,0)))</f>
        <v>0</v>
      </c>
      <c r="FD41">
        <f>IF(OR(F41=0,AB41&gt;0),0,MAX(IF(AND(People!$F$39&lt;&gt;"",DL41&lt;People!$F$39),0,DL41),IF(AND(People!$F$39&lt;&gt;"",EH41&gt;0),People!$F$39+EH41,0)))</f>
        <v>0</v>
      </c>
      <c r="FE41">
        <f>IF(OR(G41=0,AC41&gt;0),0,MAX(IF(AND(People!$F$39&lt;&gt;"",DM41&lt;People!$F$39),0,DM41),IF(AND(People!$F$39&lt;&gt;"",EI41&gt;0),People!$F$39+EI41,0)))</f>
        <v>0</v>
      </c>
      <c r="FF41">
        <f>IF(OR(H41=0,AD41&gt;0),0,MAX(IF(AND(People!$F$39&lt;&gt;"",DN41&lt;People!$F$39),0,DN41),IF(AND(People!$F$39&lt;&gt;"",EJ41&gt;0),People!$F$39+EJ41,0)))</f>
        <v>0</v>
      </c>
      <c r="FG41">
        <f>IF(OR(I41=0,AE41&gt;0),0,MAX(IF(AND(People!$F$39&lt;&gt;"",DO41&lt;People!$F$39),0,DO41),IF(AND(People!$F$39&lt;&gt;"",EK41&gt;0),People!$F$39+EK41,0)))</f>
        <v>0</v>
      </c>
      <c r="FH41">
        <f>IF(OR(J41=0,AF41&gt;0),0,MAX(IF(AND(People!$F$39&lt;&gt;"",DP41&lt;People!$F$39),0,DP41),IF(AND(People!$F$39&lt;&gt;"",EL41&gt;0),People!$F$39+EL41,0)))</f>
        <v>0</v>
      </c>
      <c r="FI41">
        <f>IF(OR(K41=0,AG41&gt;0),0,MAX(IF(AND(People!$F$39&lt;&gt;"",DQ41&lt;People!$F$39),0,DQ41),IF(AND(People!$F$39&lt;&gt;"",EM41&gt;0),People!$F$39+EM41,0)))</f>
        <v>0</v>
      </c>
      <c r="FJ41">
        <f>IF(OR(L41=0,AH41&gt;0),0,MAX(IF(AND(People!$F$39&lt;&gt;"",DR41&lt;People!$F$39),0,DR41),IF(AND(People!$F$39&lt;&gt;"",EN41&gt;0),People!$F$39+EN41,0)))</f>
        <v>0</v>
      </c>
      <c r="FK41">
        <f>IF(OR(M41=0,AI41&gt;0),0,MAX(IF(AND(People!$F$39&lt;&gt;"",DS41&lt;People!$F$39),0,DS41),IF(AND(People!$F$39&lt;&gt;"",EO41&gt;0),People!$F$39+EO41,0)))</f>
        <v>0</v>
      </c>
      <c r="FL41">
        <f>IF(OR(N41=0,AJ41&gt;0),0,MAX(IF(AND(People!$F$39&lt;&gt;"",DT41&lt;People!$F$39),0,DT41),IF(AND(People!$F$39&lt;&gt;"",EP41&gt;0),People!$F$39+EP41,0)))</f>
        <v>0</v>
      </c>
      <c r="FM41">
        <f>IF(OR(O41=0,AK41&gt;0),0,MAX(IF(AND(People!$F$39&lt;&gt;"",DU41&lt;People!$F$39),0,DU41),IF(AND(People!$F$39&lt;&gt;"",EQ41&gt;0),People!$F$39+EQ41,0)))</f>
        <v>0</v>
      </c>
      <c r="FN41">
        <f>IF(OR(P41=0,AL41&gt;0),0,MAX(IF(AND(People!$F$39&lt;&gt;"",DV41&lt;People!$F$39),0,DV41),IF(AND(People!$F$39&lt;&gt;"",ER41&gt;0),People!$F$39+ER41,0)))</f>
        <v>0</v>
      </c>
      <c r="FO41">
        <f>IF(OR(Q41=0,AM41&gt;0),0,MAX(IF(AND(People!$F$39&lt;&gt;"",DW41&lt;People!$F$39),0,DW41),IF(AND(People!$F$39&lt;&gt;"",ES41&gt;0),People!$F$39+ES41,0)))</f>
        <v>0</v>
      </c>
      <c r="FP41">
        <f>IF(OR(R41=0,AN41&gt;0),0,MAX(IF(AND(People!$F$39&lt;&gt;"",DX41&lt;People!$F$39),0,DX41),IF(AND(People!$F$39&lt;&gt;"",ET41&gt;0),People!$F$39+ET41,0)))</f>
        <v>0</v>
      </c>
      <c r="FQ41">
        <f>IF(OR(S41=0,AO41&gt;0),0,MAX(IF(AND(People!$F$39&lt;&gt;"",DY41&lt;People!$F$39),0,DY41),IF(AND(People!$F$39&lt;&gt;"",EU41&gt;0),People!$F$39+EU41,0)))</f>
        <v>0</v>
      </c>
      <c r="FR41">
        <f>IF(OR(T41=0,AP41&gt;0),0,MAX(IF(AND(People!$F$39&lt;&gt;"",DZ41&lt;People!$F$39),0,DZ41),IF(AND(People!$F$39&lt;&gt;"",EV41&gt;0),People!$F$39+EV41,0)))</f>
        <v>0</v>
      </c>
      <c r="FS41">
        <f>IF(OR(U41=0,AQ41&gt;0),0,MAX(IF(AND(People!$F$39&lt;&gt;"",EA41&lt;People!$F$39),0,EA41),IF(AND(People!$F$39&lt;&gt;"",EW41&gt;0),People!$F$39+EW41,0)))</f>
        <v>0</v>
      </c>
      <c r="FT41">
        <f>IF(OR(V41=0,AR41&gt;0),0,MAX(IF(AND(People!$F$39&lt;&gt;"",EB41&lt;People!$F$39),0,EB41),IF(AND(People!$F$39&lt;&gt;"",EX41&gt;0),People!$F$39+EX41,0)))</f>
        <v>0</v>
      </c>
      <c r="FU41">
        <f>IF(OR(W41=0,AS41&gt;0),0,MAX(IF(AND(People!$F$39&lt;&gt;"",EC41&lt;People!$F$39),0,EC41),IF(AND(People!$F$39&lt;&gt;"",EY41&gt;0),People!$F$39+EY41,0)))</f>
        <v>0</v>
      </c>
      <c r="FV41">
        <f>IF(OR(X41=0,AT41&gt;0),0,MAX(IF(AND(People!$F$39&lt;&gt;"",ED41&lt;People!$F$39),0,ED41),IF(AND(People!$F$39&lt;&gt;"",EZ41&gt;0),People!$F$39+EZ41,0)))</f>
        <v>0</v>
      </c>
    </row>
    <row r="42" spans="5:178" x14ac:dyDescent="0.3">
      <c r="E42">
        <f>IF(OR(People!$A$40="",'Training Matrix'!H$6=""),0,COUNTIFS(Plan_Role,People!$D$40,Plan_Course,'Training Matrix'!H$6)+COUNTIFS(Plan_Role,"All employees",Plan_Course,'Training Matrix'!H$6))</f>
        <v>0</v>
      </c>
      <c r="F42">
        <f>IF(OR(People!$A$40="",'Training Matrix'!I$6=""),0,COUNTIFS(Plan_Role,People!$D$40,Plan_Course,'Training Matrix'!I$6)+COUNTIFS(Plan_Role,"All employees",Plan_Course,'Training Matrix'!I$6))</f>
        <v>0</v>
      </c>
      <c r="G42">
        <f>IF(OR(People!$A$40="",'Training Matrix'!J$6=""),0,COUNTIFS(Plan_Role,People!$D$40,Plan_Course,'Training Matrix'!J$6)+COUNTIFS(Plan_Role,"All employees",Plan_Course,'Training Matrix'!J$6))</f>
        <v>0</v>
      </c>
      <c r="H42">
        <f>IF(OR(People!$A$40="",'Training Matrix'!K$6=""),0,COUNTIFS(Plan_Role,People!$D$40,Plan_Course,'Training Matrix'!K$6)+COUNTIFS(Plan_Role,"All employees",Plan_Course,'Training Matrix'!K$6))</f>
        <v>0</v>
      </c>
      <c r="I42">
        <f>IF(OR(People!$A$40="",'Training Matrix'!L$6=""),0,COUNTIFS(Plan_Role,People!$D$40,Plan_Course,'Training Matrix'!L$6)+COUNTIFS(Plan_Role,"All employees",Plan_Course,'Training Matrix'!L$6))</f>
        <v>0</v>
      </c>
      <c r="J42">
        <f>IF(OR(People!$A$40="",'Training Matrix'!M$6=""),0,COUNTIFS(Plan_Role,People!$D$40,Plan_Course,'Training Matrix'!M$6)+COUNTIFS(Plan_Role,"All employees",Plan_Course,'Training Matrix'!M$6))</f>
        <v>0</v>
      </c>
      <c r="K42">
        <f>IF(OR(People!$A$40="",'Training Matrix'!N$6=""),0,COUNTIFS(Plan_Role,People!$D$40,Plan_Course,'Training Matrix'!N$6)+COUNTIFS(Plan_Role,"All employees",Plan_Course,'Training Matrix'!N$6))</f>
        <v>0</v>
      </c>
      <c r="L42">
        <f>IF(OR(People!$A$40="",'Training Matrix'!O$6=""),0,COUNTIFS(Plan_Role,People!$D$40,Plan_Course,'Training Matrix'!O$6)+COUNTIFS(Plan_Role,"All employees",Plan_Course,'Training Matrix'!O$6))</f>
        <v>0</v>
      </c>
      <c r="M42">
        <f>IF(OR(People!$A$40="",'Training Matrix'!P$6=""),0,COUNTIFS(Plan_Role,People!$D$40,Plan_Course,'Training Matrix'!P$6)+COUNTIFS(Plan_Role,"All employees",Plan_Course,'Training Matrix'!P$6))</f>
        <v>0</v>
      </c>
      <c r="N42">
        <f>IF(OR(People!$A$40="",'Training Matrix'!Q$6=""),0,COUNTIFS(Plan_Role,People!$D$40,Plan_Course,'Training Matrix'!Q$6)+COUNTIFS(Plan_Role,"All employees",Plan_Course,'Training Matrix'!Q$6))</f>
        <v>0</v>
      </c>
      <c r="O42">
        <f>IF(OR(People!$A$40="",'Training Matrix'!R$6=""),0,COUNTIFS(Plan_Role,People!$D$40,Plan_Course,'Training Matrix'!R$6)+COUNTIFS(Plan_Role,"All employees",Plan_Course,'Training Matrix'!R$6))</f>
        <v>0</v>
      </c>
      <c r="P42">
        <f>IF(OR(People!$A$40="",'Training Matrix'!S$6=""),0,COUNTIFS(Plan_Role,People!$D$40,Plan_Course,'Training Matrix'!S$6)+COUNTIFS(Plan_Role,"All employees",Plan_Course,'Training Matrix'!S$6))</f>
        <v>0</v>
      </c>
      <c r="Q42">
        <f>IF(OR(People!$A$40="",'Training Matrix'!T$6=""),0,COUNTIFS(Plan_Role,People!$D$40,Plan_Course,'Training Matrix'!T$6)+COUNTIFS(Plan_Role,"All employees",Plan_Course,'Training Matrix'!T$6))</f>
        <v>0</v>
      </c>
      <c r="R42">
        <f>IF(OR(People!$A$40="",'Training Matrix'!U$6=""),0,COUNTIFS(Plan_Role,People!$D$40,Plan_Course,'Training Matrix'!U$6)+COUNTIFS(Plan_Role,"All employees",Plan_Course,'Training Matrix'!U$6))</f>
        <v>0</v>
      </c>
      <c r="S42">
        <f>IF(OR(People!$A$40="",'Training Matrix'!V$6=""),0,COUNTIFS(Plan_Role,People!$D$40,Plan_Course,'Training Matrix'!V$6)+COUNTIFS(Plan_Role,"All employees",Plan_Course,'Training Matrix'!V$6))</f>
        <v>0</v>
      </c>
      <c r="T42">
        <f>IF(OR(People!$A$40="",'Training Matrix'!W$6=""),0,COUNTIFS(Plan_Role,People!$D$40,Plan_Course,'Training Matrix'!W$6)+COUNTIFS(Plan_Role,"All employees",Plan_Course,'Training Matrix'!W$6))</f>
        <v>0</v>
      </c>
      <c r="U42">
        <f>IF(OR(People!$A$40="",'Training Matrix'!X$6=""),0,COUNTIFS(Plan_Role,People!$D$40,Plan_Course,'Training Matrix'!X$6)+COUNTIFS(Plan_Role,"All employees",Plan_Course,'Training Matrix'!X$6))</f>
        <v>0</v>
      </c>
      <c r="V42">
        <f>IF(OR(People!$A$40="",'Training Matrix'!Y$6=""),0,COUNTIFS(Plan_Role,People!$D$40,Plan_Course,'Training Matrix'!Y$6)+COUNTIFS(Plan_Role,"All employees",Plan_Course,'Training Matrix'!Y$6))</f>
        <v>0</v>
      </c>
      <c r="W42">
        <f>IF(OR(People!$A$40="",'Training Matrix'!Z$6=""),0,COUNTIFS(Plan_Role,People!$D$40,Plan_Course,'Training Matrix'!Z$6)+COUNTIFS(Plan_Role,"All employees",Plan_Course,'Training Matrix'!Z$6))</f>
        <v>0</v>
      </c>
      <c r="X42">
        <f>IF(OR(People!$A$40="",'Training Matrix'!AA$6=""),0,COUNTIFS(Plan_Role,People!$D$40,Plan_Course,'Training Matrix'!AA$6)+COUNTIFS(Plan_Role,"All employees",Plan_Course,'Training Matrix'!AA$6))</f>
        <v>0</v>
      </c>
      <c r="AA42">
        <f>IF(E42=0,0,COUNTIFS(Rec_Emp,People!$A$40,Rec_Course,'Training Matrix'!H$6,Rec_Done,1))</f>
        <v>0</v>
      </c>
      <c r="AB42">
        <f>IF(F42=0,0,COUNTIFS(Rec_Emp,People!$A$40,Rec_Course,'Training Matrix'!I$6,Rec_Done,1))</f>
        <v>0</v>
      </c>
      <c r="AC42">
        <f>IF(G42=0,0,COUNTIFS(Rec_Emp,People!$A$40,Rec_Course,'Training Matrix'!J$6,Rec_Done,1))</f>
        <v>0</v>
      </c>
      <c r="AD42">
        <f>IF(H42=0,0,COUNTIFS(Rec_Emp,People!$A$40,Rec_Course,'Training Matrix'!K$6,Rec_Done,1))</f>
        <v>0</v>
      </c>
      <c r="AE42">
        <f>IF(I42=0,0,COUNTIFS(Rec_Emp,People!$A$40,Rec_Course,'Training Matrix'!L$6,Rec_Done,1))</f>
        <v>0</v>
      </c>
      <c r="AF42">
        <f>IF(J42=0,0,COUNTIFS(Rec_Emp,People!$A$40,Rec_Course,'Training Matrix'!M$6,Rec_Done,1))</f>
        <v>0</v>
      </c>
      <c r="AG42">
        <f>IF(K42=0,0,COUNTIFS(Rec_Emp,People!$A$40,Rec_Course,'Training Matrix'!N$6,Rec_Done,1))</f>
        <v>0</v>
      </c>
      <c r="AH42">
        <f>IF(L42=0,0,COUNTIFS(Rec_Emp,People!$A$40,Rec_Course,'Training Matrix'!O$6,Rec_Done,1))</f>
        <v>0</v>
      </c>
      <c r="AI42">
        <f>IF(M42=0,0,COUNTIFS(Rec_Emp,People!$A$40,Rec_Course,'Training Matrix'!P$6,Rec_Done,1))</f>
        <v>0</v>
      </c>
      <c r="AJ42">
        <f>IF(N42=0,0,COUNTIFS(Rec_Emp,People!$A$40,Rec_Course,'Training Matrix'!Q$6,Rec_Done,1))</f>
        <v>0</v>
      </c>
      <c r="AK42">
        <f>IF(O42=0,0,COUNTIFS(Rec_Emp,People!$A$40,Rec_Course,'Training Matrix'!R$6,Rec_Done,1))</f>
        <v>0</v>
      </c>
      <c r="AL42">
        <f>IF(P42=0,0,COUNTIFS(Rec_Emp,People!$A$40,Rec_Course,'Training Matrix'!S$6,Rec_Done,1))</f>
        <v>0</v>
      </c>
      <c r="AM42">
        <f>IF(Q42=0,0,COUNTIFS(Rec_Emp,People!$A$40,Rec_Course,'Training Matrix'!T$6,Rec_Done,1))</f>
        <v>0</v>
      </c>
      <c r="AN42">
        <f>IF(R42=0,0,COUNTIFS(Rec_Emp,People!$A$40,Rec_Course,'Training Matrix'!U$6,Rec_Done,1))</f>
        <v>0</v>
      </c>
      <c r="AO42">
        <f>IF(S42=0,0,COUNTIFS(Rec_Emp,People!$A$40,Rec_Course,'Training Matrix'!V$6,Rec_Done,1))</f>
        <v>0</v>
      </c>
      <c r="AP42">
        <f>IF(T42=0,0,COUNTIFS(Rec_Emp,People!$A$40,Rec_Course,'Training Matrix'!W$6,Rec_Done,1))</f>
        <v>0</v>
      </c>
      <c r="AQ42">
        <f>IF(U42=0,0,COUNTIFS(Rec_Emp,People!$A$40,Rec_Course,'Training Matrix'!X$6,Rec_Done,1))</f>
        <v>0</v>
      </c>
      <c r="AR42">
        <f>IF(V42=0,0,COUNTIFS(Rec_Emp,People!$A$40,Rec_Course,'Training Matrix'!Y$6,Rec_Done,1))</f>
        <v>0</v>
      </c>
      <c r="AS42">
        <f>IF(W42=0,0,COUNTIFS(Rec_Emp,People!$A$40,Rec_Course,'Training Matrix'!Z$6,Rec_Done,1))</f>
        <v>0</v>
      </c>
      <c r="AT42">
        <f>IF(X42=0,0,COUNTIFS(Rec_Emp,People!$A$40,Rec_Course,'Training Matrix'!AA$6,Rec_Done,1))</f>
        <v>0</v>
      </c>
      <c r="AW42">
        <f ca="1">IF(AA42=0,0,COUNTIFS(Rec_Emp,People!$A$40,Rec_Course,'Training Matrix'!H$6,Rec_Done,1,Rec_Exp,"&gt;="&amp;TODAY()))</f>
        <v>0</v>
      </c>
      <c r="AX42">
        <f ca="1">IF(AB42=0,0,COUNTIFS(Rec_Emp,People!$A$40,Rec_Course,'Training Matrix'!I$6,Rec_Done,1,Rec_Exp,"&gt;="&amp;TODAY()))</f>
        <v>0</v>
      </c>
      <c r="AY42">
        <f ca="1">IF(AC42=0,0,COUNTIFS(Rec_Emp,People!$A$40,Rec_Course,'Training Matrix'!J$6,Rec_Done,1,Rec_Exp,"&gt;="&amp;TODAY()))</f>
        <v>0</v>
      </c>
      <c r="AZ42">
        <f ca="1">IF(AD42=0,0,COUNTIFS(Rec_Emp,People!$A$40,Rec_Course,'Training Matrix'!K$6,Rec_Done,1,Rec_Exp,"&gt;="&amp;TODAY()))</f>
        <v>0</v>
      </c>
      <c r="BA42">
        <f ca="1">IF(AE42=0,0,COUNTIFS(Rec_Emp,People!$A$40,Rec_Course,'Training Matrix'!L$6,Rec_Done,1,Rec_Exp,"&gt;="&amp;TODAY()))</f>
        <v>0</v>
      </c>
      <c r="BB42">
        <f ca="1">IF(AF42=0,0,COUNTIFS(Rec_Emp,People!$A$40,Rec_Course,'Training Matrix'!M$6,Rec_Done,1,Rec_Exp,"&gt;="&amp;TODAY()))</f>
        <v>0</v>
      </c>
      <c r="BC42">
        <f ca="1">IF(AG42=0,0,COUNTIFS(Rec_Emp,People!$A$40,Rec_Course,'Training Matrix'!N$6,Rec_Done,1,Rec_Exp,"&gt;="&amp;TODAY()))</f>
        <v>0</v>
      </c>
      <c r="BD42">
        <f ca="1">IF(AH42=0,0,COUNTIFS(Rec_Emp,People!$A$40,Rec_Course,'Training Matrix'!O$6,Rec_Done,1,Rec_Exp,"&gt;="&amp;TODAY()))</f>
        <v>0</v>
      </c>
      <c r="BE42">
        <f ca="1">IF(AI42=0,0,COUNTIFS(Rec_Emp,People!$A$40,Rec_Course,'Training Matrix'!P$6,Rec_Done,1,Rec_Exp,"&gt;="&amp;TODAY()))</f>
        <v>0</v>
      </c>
      <c r="BF42">
        <f ca="1">IF(AJ42=0,0,COUNTIFS(Rec_Emp,People!$A$40,Rec_Course,'Training Matrix'!Q$6,Rec_Done,1,Rec_Exp,"&gt;="&amp;TODAY()))</f>
        <v>0</v>
      </c>
      <c r="BG42">
        <f ca="1">IF(AK42=0,0,COUNTIFS(Rec_Emp,People!$A$40,Rec_Course,'Training Matrix'!R$6,Rec_Done,1,Rec_Exp,"&gt;="&amp;TODAY()))</f>
        <v>0</v>
      </c>
      <c r="BH42">
        <f ca="1">IF(AL42=0,0,COUNTIFS(Rec_Emp,People!$A$40,Rec_Course,'Training Matrix'!S$6,Rec_Done,1,Rec_Exp,"&gt;="&amp;TODAY()))</f>
        <v>0</v>
      </c>
      <c r="BI42">
        <f ca="1">IF(AM42=0,0,COUNTIFS(Rec_Emp,People!$A$40,Rec_Course,'Training Matrix'!T$6,Rec_Done,1,Rec_Exp,"&gt;="&amp;TODAY()))</f>
        <v>0</v>
      </c>
      <c r="BJ42">
        <f ca="1">IF(AN42=0,0,COUNTIFS(Rec_Emp,People!$A$40,Rec_Course,'Training Matrix'!U$6,Rec_Done,1,Rec_Exp,"&gt;="&amp;TODAY()))</f>
        <v>0</v>
      </c>
      <c r="BK42">
        <f ca="1">IF(AO42=0,0,COUNTIFS(Rec_Emp,People!$A$40,Rec_Course,'Training Matrix'!V$6,Rec_Done,1,Rec_Exp,"&gt;="&amp;TODAY()))</f>
        <v>0</v>
      </c>
      <c r="BL42">
        <f ca="1">IF(AP42=0,0,COUNTIFS(Rec_Emp,People!$A$40,Rec_Course,'Training Matrix'!W$6,Rec_Done,1,Rec_Exp,"&gt;="&amp;TODAY()))</f>
        <v>0</v>
      </c>
      <c r="BM42">
        <f ca="1">IF(AQ42=0,0,COUNTIFS(Rec_Emp,People!$A$40,Rec_Course,'Training Matrix'!X$6,Rec_Done,1,Rec_Exp,"&gt;="&amp;TODAY()))</f>
        <v>0</v>
      </c>
      <c r="BN42">
        <f ca="1">IF(AR42=0,0,COUNTIFS(Rec_Emp,People!$A$40,Rec_Course,'Training Matrix'!Y$6,Rec_Done,1,Rec_Exp,"&gt;="&amp;TODAY()))</f>
        <v>0</v>
      </c>
      <c r="BO42">
        <f ca="1">IF(AS42=0,0,COUNTIFS(Rec_Emp,People!$A$40,Rec_Course,'Training Matrix'!Z$6,Rec_Done,1,Rec_Exp,"&gt;="&amp;TODAY()))</f>
        <v>0</v>
      </c>
      <c r="BP42">
        <f ca="1">IF(AT42=0,0,COUNTIFS(Rec_Emp,People!$A$40,Rec_Course,'Training Matrix'!AA$6,Rec_Done,1,Rec_Exp,"&gt;="&amp;TODAY()))</f>
        <v>0</v>
      </c>
      <c r="BS42">
        <f ca="1">IF(AW42=0,0,COUNTIFS(Rec_Emp,People!$A$40,Rec_Course,'Training Matrix'!H$6,Rec_Done,1,Rec_Exp,"&gt;"&amp;(TODAY()+WarnDays)))</f>
        <v>0</v>
      </c>
      <c r="BT42">
        <f ca="1">IF(AX42=0,0,COUNTIFS(Rec_Emp,People!$A$40,Rec_Course,'Training Matrix'!I$6,Rec_Done,1,Rec_Exp,"&gt;"&amp;(TODAY()+WarnDays)))</f>
        <v>0</v>
      </c>
      <c r="BU42">
        <f ca="1">IF(AY42=0,0,COUNTIFS(Rec_Emp,People!$A$40,Rec_Course,'Training Matrix'!J$6,Rec_Done,1,Rec_Exp,"&gt;"&amp;(TODAY()+WarnDays)))</f>
        <v>0</v>
      </c>
      <c r="BV42">
        <f ca="1">IF(AZ42=0,0,COUNTIFS(Rec_Emp,People!$A$40,Rec_Course,'Training Matrix'!K$6,Rec_Done,1,Rec_Exp,"&gt;"&amp;(TODAY()+WarnDays)))</f>
        <v>0</v>
      </c>
      <c r="BW42">
        <f ca="1">IF(BA42=0,0,COUNTIFS(Rec_Emp,People!$A$40,Rec_Course,'Training Matrix'!L$6,Rec_Done,1,Rec_Exp,"&gt;"&amp;(TODAY()+WarnDays)))</f>
        <v>0</v>
      </c>
      <c r="BX42">
        <f ca="1">IF(BB42=0,0,COUNTIFS(Rec_Emp,People!$A$40,Rec_Course,'Training Matrix'!M$6,Rec_Done,1,Rec_Exp,"&gt;"&amp;(TODAY()+WarnDays)))</f>
        <v>0</v>
      </c>
      <c r="BY42">
        <f ca="1">IF(BC42=0,0,COUNTIFS(Rec_Emp,People!$A$40,Rec_Course,'Training Matrix'!N$6,Rec_Done,1,Rec_Exp,"&gt;"&amp;(TODAY()+WarnDays)))</f>
        <v>0</v>
      </c>
      <c r="BZ42">
        <f ca="1">IF(BD42=0,0,COUNTIFS(Rec_Emp,People!$A$40,Rec_Course,'Training Matrix'!O$6,Rec_Done,1,Rec_Exp,"&gt;"&amp;(TODAY()+WarnDays)))</f>
        <v>0</v>
      </c>
      <c r="CA42">
        <f ca="1">IF(BE42=0,0,COUNTIFS(Rec_Emp,People!$A$40,Rec_Course,'Training Matrix'!P$6,Rec_Done,1,Rec_Exp,"&gt;"&amp;(TODAY()+WarnDays)))</f>
        <v>0</v>
      </c>
      <c r="CB42">
        <f ca="1">IF(BF42=0,0,COUNTIFS(Rec_Emp,People!$A$40,Rec_Course,'Training Matrix'!Q$6,Rec_Done,1,Rec_Exp,"&gt;"&amp;(TODAY()+WarnDays)))</f>
        <v>0</v>
      </c>
      <c r="CC42">
        <f ca="1">IF(BG42=0,0,COUNTIFS(Rec_Emp,People!$A$40,Rec_Course,'Training Matrix'!R$6,Rec_Done,1,Rec_Exp,"&gt;"&amp;(TODAY()+WarnDays)))</f>
        <v>0</v>
      </c>
      <c r="CD42">
        <f ca="1">IF(BH42=0,0,COUNTIFS(Rec_Emp,People!$A$40,Rec_Course,'Training Matrix'!S$6,Rec_Done,1,Rec_Exp,"&gt;"&amp;(TODAY()+WarnDays)))</f>
        <v>0</v>
      </c>
      <c r="CE42">
        <f ca="1">IF(BI42=0,0,COUNTIFS(Rec_Emp,People!$A$40,Rec_Course,'Training Matrix'!T$6,Rec_Done,1,Rec_Exp,"&gt;"&amp;(TODAY()+WarnDays)))</f>
        <v>0</v>
      </c>
      <c r="CF42">
        <f ca="1">IF(BJ42=0,0,COUNTIFS(Rec_Emp,People!$A$40,Rec_Course,'Training Matrix'!U$6,Rec_Done,1,Rec_Exp,"&gt;"&amp;(TODAY()+WarnDays)))</f>
        <v>0</v>
      </c>
      <c r="CG42">
        <f ca="1">IF(BK42=0,0,COUNTIFS(Rec_Emp,People!$A$40,Rec_Course,'Training Matrix'!V$6,Rec_Done,1,Rec_Exp,"&gt;"&amp;(TODAY()+WarnDays)))</f>
        <v>0</v>
      </c>
      <c r="CH42">
        <f ca="1">IF(BL42=0,0,COUNTIFS(Rec_Emp,People!$A$40,Rec_Course,'Training Matrix'!W$6,Rec_Done,1,Rec_Exp,"&gt;"&amp;(TODAY()+WarnDays)))</f>
        <v>0</v>
      </c>
      <c r="CI42">
        <f ca="1">IF(BM42=0,0,COUNTIFS(Rec_Emp,People!$A$40,Rec_Course,'Training Matrix'!X$6,Rec_Done,1,Rec_Exp,"&gt;"&amp;(TODAY()+WarnDays)))</f>
        <v>0</v>
      </c>
      <c r="CJ42">
        <f ca="1">IF(BN42=0,0,COUNTIFS(Rec_Emp,People!$A$40,Rec_Course,'Training Matrix'!Y$6,Rec_Done,1,Rec_Exp,"&gt;"&amp;(TODAY()+WarnDays)))</f>
        <v>0</v>
      </c>
      <c r="CK42">
        <f ca="1">IF(BO42=0,0,COUNTIFS(Rec_Emp,People!$A$40,Rec_Course,'Training Matrix'!Z$6,Rec_Done,1,Rec_Exp,"&gt;"&amp;(TODAY()+WarnDays)))</f>
        <v>0</v>
      </c>
      <c r="CL42">
        <f ca="1">IF(BP42=0,0,COUNTIFS(Rec_Emp,People!$A$40,Rec_Course,'Training Matrix'!AA$6,Rec_Done,1,Rec_Exp,"&gt;"&amp;(TODAY()+WarnDays)))</f>
        <v>0</v>
      </c>
      <c r="CO42">
        <f>IF(OR(E42=0,AA42&gt;0),0,COUNTIFS(Rec_Emp,People!$A$40,Rec_Course,'Training Matrix'!H$6,Rec_Result,"Fail"))</f>
        <v>0</v>
      </c>
      <c r="CP42">
        <f>IF(OR(F42=0,AB42&gt;0),0,COUNTIFS(Rec_Emp,People!$A$40,Rec_Course,'Training Matrix'!I$6,Rec_Result,"Fail"))</f>
        <v>0</v>
      </c>
      <c r="CQ42">
        <f>IF(OR(G42=0,AC42&gt;0),0,COUNTIFS(Rec_Emp,People!$A$40,Rec_Course,'Training Matrix'!J$6,Rec_Result,"Fail"))</f>
        <v>0</v>
      </c>
      <c r="CR42">
        <f>IF(OR(H42=0,AD42&gt;0),0,COUNTIFS(Rec_Emp,People!$A$40,Rec_Course,'Training Matrix'!K$6,Rec_Result,"Fail"))</f>
        <v>0</v>
      </c>
      <c r="CS42">
        <f>IF(OR(I42=0,AE42&gt;0),0,COUNTIFS(Rec_Emp,People!$A$40,Rec_Course,'Training Matrix'!L$6,Rec_Result,"Fail"))</f>
        <v>0</v>
      </c>
      <c r="CT42">
        <f>IF(OR(J42=0,AF42&gt;0),0,COUNTIFS(Rec_Emp,People!$A$40,Rec_Course,'Training Matrix'!M$6,Rec_Result,"Fail"))</f>
        <v>0</v>
      </c>
      <c r="CU42">
        <f>IF(OR(K42=0,AG42&gt;0),0,COUNTIFS(Rec_Emp,People!$A$40,Rec_Course,'Training Matrix'!N$6,Rec_Result,"Fail"))</f>
        <v>0</v>
      </c>
      <c r="CV42">
        <f>IF(OR(L42=0,AH42&gt;0),0,COUNTIFS(Rec_Emp,People!$A$40,Rec_Course,'Training Matrix'!O$6,Rec_Result,"Fail"))</f>
        <v>0</v>
      </c>
      <c r="CW42">
        <f>IF(OR(M42=0,AI42&gt;0),0,COUNTIFS(Rec_Emp,People!$A$40,Rec_Course,'Training Matrix'!P$6,Rec_Result,"Fail"))</f>
        <v>0</v>
      </c>
      <c r="CX42">
        <f>IF(OR(N42=0,AJ42&gt;0),0,COUNTIFS(Rec_Emp,People!$A$40,Rec_Course,'Training Matrix'!Q$6,Rec_Result,"Fail"))</f>
        <v>0</v>
      </c>
      <c r="CY42">
        <f>IF(OR(O42=0,AK42&gt;0),0,COUNTIFS(Rec_Emp,People!$A$40,Rec_Course,'Training Matrix'!R$6,Rec_Result,"Fail"))</f>
        <v>0</v>
      </c>
      <c r="CZ42">
        <f>IF(OR(P42=0,AL42&gt;0),0,COUNTIFS(Rec_Emp,People!$A$40,Rec_Course,'Training Matrix'!S$6,Rec_Result,"Fail"))</f>
        <v>0</v>
      </c>
      <c r="DA42">
        <f>IF(OR(Q42=0,AM42&gt;0),0,COUNTIFS(Rec_Emp,People!$A$40,Rec_Course,'Training Matrix'!T$6,Rec_Result,"Fail"))</f>
        <v>0</v>
      </c>
      <c r="DB42">
        <f>IF(OR(R42=0,AN42&gt;0),0,COUNTIFS(Rec_Emp,People!$A$40,Rec_Course,'Training Matrix'!U$6,Rec_Result,"Fail"))</f>
        <v>0</v>
      </c>
      <c r="DC42">
        <f>IF(OR(S42=0,AO42&gt;0),0,COUNTIFS(Rec_Emp,People!$A$40,Rec_Course,'Training Matrix'!V$6,Rec_Result,"Fail"))</f>
        <v>0</v>
      </c>
      <c r="DD42">
        <f>IF(OR(T42=0,AP42&gt;0),0,COUNTIFS(Rec_Emp,People!$A$40,Rec_Course,'Training Matrix'!W$6,Rec_Result,"Fail"))</f>
        <v>0</v>
      </c>
      <c r="DE42">
        <f>IF(OR(U42=0,AQ42&gt;0),0,COUNTIFS(Rec_Emp,People!$A$40,Rec_Course,'Training Matrix'!X$6,Rec_Result,"Fail"))</f>
        <v>0</v>
      </c>
      <c r="DF42">
        <f>IF(OR(V42=0,AR42&gt;0),0,COUNTIFS(Rec_Emp,People!$A$40,Rec_Course,'Training Matrix'!Y$6,Rec_Result,"Fail"))</f>
        <v>0</v>
      </c>
      <c r="DG42">
        <f>IF(OR(W42=0,AS42&gt;0),0,COUNTIFS(Rec_Emp,People!$A$40,Rec_Course,'Training Matrix'!Z$6,Rec_Result,"Fail"))</f>
        <v>0</v>
      </c>
      <c r="DH42">
        <f>IF(OR(X42=0,AT42&gt;0),0,COUNTIFS(Rec_Emp,People!$A$40,Rec_Course,'Training Matrix'!AA$6,Rec_Result,"Fail"))</f>
        <v>0</v>
      </c>
      <c r="DK42">
        <f>IF(OR(E42=0,AA42&gt;0),0,IFERROR(AVERAGEIFS(Plan_End,Plan_Role,People!$D$40,Plan_Course,'Training Matrix'!H$6,Plan_Sched,"Window"),IFERROR(AVERAGEIFS(Plan_End,Plan_Role,"All employees",Plan_Course,'Training Matrix'!H$6,Plan_Sched,"Window"),0)))</f>
        <v>0</v>
      </c>
      <c r="DL42">
        <f>IF(OR(F42=0,AB42&gt;0),0,IFERROR(AVERAGEIFS(Plan_End,Plan_Role,People!$D$40,Plan_Course,'Training Matrix'!I$6,Plan_Sched,"Window"),IFERROR(AVERAGEIFS(Plan_End,Plan_Role,"All employees",Plan_Course,'Training Matrix'!I$6,Plan_Sched,"Window"),0)))</f>
        <v>0</v>
      </c>
      <c r="DM42">
        <f>IF(OR(G42=0,AC42&gt;0),0,IFERROR(AVERAGEIFS(Plan_End,Plan_Role,People!$D$40,Plan_Course,'Training Matrix'!J$6,Plan_Sched,"Window"),IFERROR(AVERAGEIFS(Plan_End,Plan_Role,"All employees",Plan_Course,'Training Matrix'!J$6,Plan_Sched,"Window"),0)))</f>
        <v>0</v>
      </c>
      <c r="DN42">
        <f>IF(OR(H42=0,AD42&gt;0),0,IFERROR(AVERAGEIFS(Plan_End,Plan_Role,People!$D$40,Plan_Course,'Training Matrix'!K$6,Plan_Sched,"Window"),IFERROR(AVERAGEIFS(Plan_End,Plan_Role,"All employees",Plan_Course,'Training Matrix'!K$6,Plan_Sched,"Window"),0)))</f>
        <v>0</v>
      </c>
      <c r="DO42">
        <f>IF(OR(I42=0,AE42&gt;0),0,IFERROR(AVERAGEIFS(Plan_End,Plan_Role,People!$D$40,Plan_Course,'Training Matrix'!L$6,Plan_Sched,"Window"),IFERROR(AVERAGEIFS(Plan_End,Plan_Role,"All employees",Plan_Course,'Training Matrix'!L$6,Plan_Sched,"Window"),0)))</f>
        <v>0</v>
      </c>
      <c r="DP42">
        <f>IF(OR(J42=0,AF42&gt;0),0,IFERROR(AVERAGEIFS(Plan_End,Plan_Role,People!$D$40,Plan_Course,'Training Matrix'!M$6,Plan_Sched,"Window"),IFERROR(AVERAGEIFS(Plan_End,Plan_Role,"All employees",Plan_Course,'Training Matrix'!M$6,Plan_Sched,"Window"),0)))</f>
        <v>0</v>
      </c>
      <c r="DQ42">
        <f>IF(OR(K42=0,AG42&gt;0),0,IFERROR(AVERAGEIFS(Plan_End,Plan_Role,People!$D$40,Plan_Course,'Training Matrix'!N$6,Plan_Sched,"Window"),IFERROR(AVERAGEIFS(Plan_End,Plan_Role,"All employees",Plan_Course,'Training Matrix'!N$6,Plan_Sched,"Window"),0)))</f>
        <v>0</v>
      </c>
      <c r="DR42">
        <f>IF(OR(L42=0,AH42&gt;0),0,IFERROR(AVERAGEIFS(Plan_End,Plan_Role,People!$D$40,Plan_Course,'Training Matrix'!O$6,Plan_Sched,"Window"),IFERROR(AVERAGEIFS(Plan_End,Plan_Role,"All employees",Plan_Course,'Training Matrix'!O$6,Plan_Sched,"Window"),0)))</f>
        <v>0</v>
      </c>
      <c r="DS42">
        <f>IF(OR(M42=0,AI42&gt;0),0,IFERROR(AVERAGEIFS(Plan_End,Plan_Role,People!$D$40,Plan_Course,'Training Matrix'!P$6,Plan_Sched,"Window"),IFERROR(AVERAGEIFS(Plan_End,Plan_Role,"All employees",Plan_Course,'Training Matrix'!P$6,Plan_Sched,"Window"),0)))</f>
        <v>0</v>
      </c>
      <c r="DT42">
        <f>IF(OR(N42=0,AJ42&gt;0),0,IFERROR(AVERAGEIFS(Plan_End,Plan_Role,People!$D$40,Plan_Course,'Training Matrix'!Q$6,Plan_Sched,"Window"),IFERROR(AVERAGEIFS(Plan_End,Plan_Role,"All employees",Plan_Course,'Training Matrix'!Q$6,Plan_Sched,"Window"),0)))</f>
        <v>0</v>
      </c>
      <c r="DU42">
        <f>IF(OR(O42=0,AK42&gt;0),0,IFERROR(AVERAGEIFS(Plan_End,Plan_Role,People!$D$40,Plan_Course,'Training Matrix'!R$6,Plan_Sched,"Window"),IFERROR(AVERAGEIFS(Plan_End,Plan_Role,"All employees",Plan_Course,'Training Matrix'!R$6,Plan_Sched,"Window"),0)))</f>
        <v>0</v>
      </c>
      <c r="DV42">
        <f>IF(OR(P42=0,AL42&gt;0),0,IFERROR(AVERAGEIFS(Plan_End,Plan_Role,People!$D$40,Plan_Course,'Training Matrix'!S$6,Plan_Sched,"Window"),IFERROR(AVERAGEIFS(Plan_End,Plan_Role,"All employees",Plan_Course,'Training Matrix'!S$6,Plan_Sched,"Window"),0)))</f>
        <v>0</v>
      </c>
      <c r="DW42">
        <f>IF(OR(Q42=0,AM42&gt;0),0,IFERROR(AVERAGEIFS(Plan_End,Plan_Role,People!$D$40,Plan_Course,'Training Matrix'!T$6,Plan_Sched,"Window"),IFERROR(AVERAGEIFS(Plan_End,Plan_Role,"All employees",Plan_Course,'Training Matrix'!T$6,Plan_Sched,"Window"),0)))</f>
        <v>0</v>
      </c>
      <c r="DX42">
        <f>IF(OR(R42=0,AN42&gt;0),0,IFERROR(AVERAGEIFS(Plan_End,Plan_Role,People!$D$40,Plan_Course,'Training Matrix'!U$6,Plan_Sched,"Window"),IFERROR(AVERAGEIFS(Plan_End,Plan_Role,"All employees",Plan_Course,'Training Matrix'!U$6,Plan_Sched,"Window"),0)))</f>
        <v>0</v>
      </c>
      <c r="DY42">
        <f>IF(OR(S42=0,AO42&gt;0),0,IFERROR(AVERAGEIFS(Plan_End,Plan_Role,People!$D$40,Plan_Course,'Training Matrix'!V$6,Plan_Sched,"Window"),IFERROR(AVERAGEIFS(Plan_End,Plan_Role,"All employees",Plan_Course,'Training Matrix'!V$6,Plan_Sched,"Window"),0)))</f>
        <v>0</v>
      </c>
      <c r="DZ42">
        <f>IF(OR(T42=0,AP42&gt;0),0,IFERROR(AVERAGEIFS(Plan_End,Plan_Role,People!$D$40,Plan_Course,'Training Matrix'!W$6,Plan_Sched,"Window"),IFERROR(AVERAGEIFS(Plan_End,Plan_Role,"All employees",Plan_Course,'Training Matrix'!W$6,Plan_Sched,"Window"),0)))</f>
        <v>0</v>
      </c>
      <c r="EA42">
        <f>IF(OR(U42=0,AQ42&gt;0),0,IFERROR(AVERAGEIFS(Plan_End,Plan_Role,People!$D$40,Plan_Course,'Training Matrix'!X$6,Plan_Sched,"Window"),IFERROR(AVERAGEIFS(Plan_End,Plan_Role,"All employees",Plan_Course,'Training Matrix'!X$6,Plan_Sched,"Window"),0)))</f>
        <v>0</v>
      </c>
      <c r="EB42">
        <f>IF(OR(V42=0,AR42&gt;0),0,IFERROR(AVERAGEIFS(Plan_End,Plan_Role,People!$D$40,Plan_Course,'Training Matrix'!Y$6,Plan_Sched,"Window"),IFERROR(AVERAGEIFS(Plan_End,Plan_Role,"All employees",Plan_Course,'Training Matrix'!Y$6,Plan_Sched,"Window"),0)))</f>
        <v>0</v>
      </c>
      <c r="EC42">
        <f>IF(OR(W42=0,AS42&gt;0),0,IFERROR(AVERAGEIFS(Plan_End,Plan_Role,People!$D$40,Plan_Course,'Training Matrix'!Z$6,Plan_Sched,"Window"),IFERROR(AVERAGEIFS(Plan_End,Plan_Role,"All employees",Plan_Course,'Training Matrix'!Z$6,Plan_Sched,"Window"),0)))</f>
        <v>0</v>
      </c>
      <c r="ED42">
        <f>IF(OR(X42=0,AT42&gt;0),0,IFERROR(AVERAGEIFS(Plan_End,Plan_Role,People!$D$40,Plan_Course,'Training Matrix'!AA$6,Plan_Sched,"Window"),IFERROR(AVERAGEIFS(Plan_End,Plan_Role,"All employees",Plan_Course,'Training Matrix'!AA$6,Plan_Sched,"Window"),0)))</f>
        <v>0</v>
      </c>
      <c r="EG42">
        <f>IF(OR(E42=0,AA42&gt;0),0,IFERROR(AVERAGEIFS(Plan_Days,Plan_Role,People!$D$40,Plan_Course,'Training Matrix'!H$6,Plan_Sched,"Within days of hire"),IFERROR(AVERAGEIFS(Plan_Days,Plan_Role,"All employees",Plan_Course,'Training Matrix'!H$6,Plan_Sched,"Within days of hire"),0)))</f>
        <v>0</v>
      </c>
      <c r="EH42">
        <f>IF(OR(F42=0,AB42&gt;0),0,IFERROR(AVERAGEIFS(Plan_Days,Plan_Role,People!$D$40,Plan_Course,'Training Matrix'!I$6,Plan_Sched,"Within days of hire"),IFERROR(AVERAGEIFS(Plan_Days,Plan_Role,"All employees",Plan_Course,'Training Matrix'!I$6,Plan_Sched,"Within days of hire"),0)))</f>
        <v>0</v>
      </c>
      <c r="EI42">
        <f>IF(OR(G42=0,AC42&gt;0),0,IFERROR(AVERAGEIFS(Plan_Days,Plan_Role,People!$D$40,Plan_Course,'Training Matrix'!J$6,Plan_Sched,"Within days of hire"),IFERROR(AVERAGEIFS(Plan_Days,Plan_Role,"All employees",Plan_Course,'Training Matrix'!J$6,Plan_Sched,"Within days of hire"),0)))</f>
        <v>0</v>
      </c>
      <c r="EJ42">
        <f>IF(OR(H42=0,AD42&gt;0),0,IFERROR(AVERAGEIFS(Plan_Days,Plan_Role,People!$D$40,Plan_Course,'Training Matrix'!K$6,Plan_Sched,"Within days of hire"),IFERROR(AVERAGEIFS(Plan_Days,Plan_Role,"All employees",Plan_Course,'Training Matrix'!K$6,Plan_Sched,"Within days of hire"),0)))</f>
        <v>0</v>
      </c>
      <c r="EK42">
        <f>IF(OR(I42=0,AE42&gt;0),0,IFERROR(AVERAGEIFS(Plan_Days,Plan_Role,People!$D$40,Plan_Course,'Training Matrix'!L$6,Plan_Sched,"Within days of hire"),IFERROR(AVERAGEIFS(Plan_Days,Plan_Role,"All employees",Plan_Course,'Training Matrix'!L$6,Plan_Sched,"Within days of hire"),0)))</f>
        <v>0</v>
      </c>
      <c r="EL42">
        <f>IF(OR(J42=0,AF42&gt;0),0,IFERROR(AVERAGEIFS(Plan_Days,Plan_Role,People!$D$40,Plan_Course,'Training Matrix'!M$6,Plan_Sched,"Within days of hire"),IFERROR(AVERAGEIFS(Plan_Days,Plan_Role,"All employees",Plan_Course,'Training Matrix'!M$6,Plan_Sched,"Within days of hire"),0)))</f>
        <v>0</v>
      </c>
      <c r="EM42">
        <f>IF(OR(K42=0,AG42&gt;0),0,IFERROR(AVERAGEIFS(Plan_Days,Plan_Role,People!$D$40,Plan_Course,'Training Matrix'!N$6,Plan_Sched,"Within days of hire"),IFERROR(AVERAGEIFS(Plan_Days,Plan_Role,"All employees",Plan_Course,'Training Matrix'!N$6,Plan_Sched,"Within days of hire"),0)))</f>
        <v>0</v>
      </c>
      <c r="EN42">
        <f>IF(OR(L42=0,AH42&gt;0),0,IFERROR(AVERAGEIFS(Plan_Days,Plan_Role,People!$D$40,Plan_Course,'Training Matrix'!O$6,Plan_Sched,"Within days of hire"),IFERROR(AVERAGEIFS(Plan_Days,Plan_Role,"All employees",Plan_Course,'Training Matrix'!O$6,Plan_Sched,"Within days of hire"),0)))</f>
        <v>0</v>
      </c>
      <c r="EO42">
        <f>IF(OR(M42=0,AI42&gt;0),0,IFERROR(AVERAGEIFS(Plan_Days,Plan_Role,People!$D$40,Plan_Course,'Training Matrix'!P$6,Plan_Sched,"Within days of hire"),IFERROR(AVERAGEIFS(Plan_Days,Plan_Role,"All employees",Plan_Course,'Training Matrix'!P$6,Plan_Sched,"Within days of hire"),0)))</f>
        <v>0</v>
      </c>
      <c r="EP42">
        <f>IF(OR(N42=0,AJ42&gt;0),0,IFERROR(AVERAGEIFS(Plan_Days,Plan_Role,People!$D$40,Plan_Course,'Training Matrix'!Q$6,Plan_Sched,"Within days of hire"),IFERROR(AVERAGEIFS(Plan_Days,Plan_Role,"All employees",Plan_Course,'Training Matrix'!Q$6,Plan_Sched,"Within days of hire"),0)))</f>
        <v>0</v>
      </c>
      <c r="EQ42">
        <f>IF(OR(O42=0,AK42&gt;0),0,IFERROR(AVERAGEIFS(Plan_Days,Plan_Role,People!$D$40,Plan_Course,'Training Matrix'!R$6,Plan_Sched,"Within days of hire"),IFERROR(AVERAGEIFS(Plan_Days,Plan_Role,"All employees",Plan_Course,'Training Matrix'!R$6,Plan_Sched,"Within days of hire"),0)))</f>
        <v>0</v>
      </c>
      <c r="ER42">
        <f>IF(OR(P42=0,AL42&gt;0),0,IFERROR(AVERAGEIFS(Plan_Days,Plan_Role,People!$D$40,Plan_Course,'Training Matrix'!S$6,Plan_Sched,"Within days of hire"),IFERROR(AVERAGEIFS(Plan_Days,Plan_Role,"All employees",Plan_Course,'Training Matrix'!S$6,Plan_Sched,"Within days of hire"),0)))</f>
        <v>0</v>
      </c>
      <c r="ES42">
        <f>IF(OR(Q42=0,AM42&gt;0),0,IFERROR(AVERAGEIFS(Plan_Days,Plan_Role,People!$D$40,Plan_Course,'Training Matrix'!T$6,Plan_Sched,"Within days of hire"),IFERROR(AVERAGEIFS(Plan_Days,Plan_Role,"All employees",Plan_Course,'Training Matrix'!T$6,Plan_Sched,"Within days of hire"),0)))</f>
        <v>0</v>
      </c>
      <c r="ET42">
        <f>IF(OR(R42=0,AN42&gt;0),0,IFERROR(AVERAGEIFS(Plan_Days,Plan_Role,People!$D$40,Plan_Course,'Training Matrix'!U$6,Plan_Sched,"Within days of hire"),IFERROR(AVERAGEIFS(Plan_Days,Plan_Role,"All employees",Plan_Course,'Training Matrix'!U$6,Plan_Sched,"Within days of hire"),0)))</f>
        <v>0</v>
      </c>
      <c r="EU42">
        <f>IF(OR(S42=0,AO42&gt;0),0,IFERROR(AVERAGEIFS(Plan_Days,Plan_Role,People!$D$40,Plan_Course,'Training Matrix'!V$6,Plan_Sched,"Within days of hire"),IFERROR(AVERAGEIFS(Plan_Days,Plan_Role,"All employees",Plan_Course,'Training Matrix'!V$6,Plan_Sched,"Within days of hire"),0)))</f>
        <v>0</v>
      </c>
      <c r="EV42">
        <f>IF(OR(T42=0,AP42&gt;0),0,IFERROR(AVERAGEIFS(Plan_Days,Plan_Role,People!$D$40,Plan_Course,'Training Matrix'!W$6,Plan_Sched,"Within days of hire"),IFERROR(AVERAGEIFS(Plan_Days,Plan_Role,"All employees",Plan_Course,'Training Matrix'!W$6,Plan_Sched,"Within days of hire"),0)))</f>
        <v>0</v>
      </c>
      <c r="EW42">
        <f>IF(OR(U42=0,AQ42&gt;0),0,IFERROR(AVERAGEIFS(Plan_Days,Plan_Role,People!$D$40,Plan_Course,'Training Matrix'!X$6,Plan_Sched,"Within days of hire"),IFERROR(AVERAGEIFS(Plan_Days,Plan_Role,"All employees",Plan_Course,'Training Matrix'!X$6,Plan_Sched,"Within days of hire"),0)))</f>
        <v>0</v>
      </c>
      <c r="EX42">
        <f>IF(OR(V42=0,AR42&gt;0),0,IFERROR(AVERAGEIFS(Plan_Days,Plan_Role,People!$D$40,Plan_Course,'Training Matrix'!Y$6,Plan_Sched,"Within days of hire"),IFERROR(AVERAGEIFS(Plan_Days,Plan_Role,"All employees",Plan_Course,'Training Matrix'!Y$6,Plan_Sched,"Within days of hire"),0)))</f>
        <v>0</v>
      </c>
      <c r="EY42">
        <f>IF(OR(W42=0,AS42&gt;0),0,IFERROR(AVERAGEIFS(Plan_Days,Plan_Role,People!$D$40,Plan_Course,'Training Matrix'!Z$6,Plan_Sched,"Within days of hire"),IFERROR(AVERAGEIFS(Plan_Days,Plan_Role,"All employees",Plan_Course,'Training Matrix'!Z$6,Plan_Sched,"Within days of hire"),0)))</f>
        <v>0</v>
      </c>
      <c r="EZ42">
        <f>IF(OR(X42=0,AT42&gt;0),0,IFERROR(AVERAGEIFS(Plan_Days,Plan_Role,People!$D$40,Plan_Course,'Training Matrix'!AA$6,Plan_Sched,"Within days of hire"),IFERROR(AVERAGEIFS(Plan_Days,Plan_Role,"All employees",Plan_Course,'Training Matrix'!AA$6,Plan_Sched,"Within days of hire"),0)))</f>
        <v>0</v>
      </c>
      <c r="FC42">
        <f>IF(OR(E42=0,AA42&gt;0),0,MAX(IF(AND(People!$F$40&lt;&gt;"",DK42&lt;People!$F$40),0,DK42),IF(AND(People!$F$40&lt;&gt;"",EG42&gt;0),People!$F$40+EG42,0)))</f>
        <v>0</v>
      </c>
      <c r="FD42">
        <f>IF(OR(F42=0,AB42&gt;0),0,MAX(IF(AND(People!$F$40&lt;&gt;"",DL42&lt;People!$F$40),0,DL42),IF(AND(People!$F$40&lt;&gt;"",EH42&gt;0),People!$F$40+EH42,0)))</f>
        <v>0</v>
      </c>
      <c r="FE42">
        <f>IF(OR(G42=0,AC42&gt;0),0,MAX(IF(AND(People!$F$40&lt;&gt;"",DM42&lt;People!$F$40),0,DM42),IF(AND(People!$F$40&lt;&gt;"",EI42&gt;0),People!$F$40+EI42,0)))</f>
        <v>0</v>
      </c>
      <c r="FF42">
        <f>IF(OR(H42=0,AD42&gt;0),0,MAX(IF(AND(People!$F$40&lt;&gt;"",DN42&lt;People!$F$40),0,DN42),IF(AND(People!$F$40&lt;&gt;"",EJ42&gt;0),People!$F$40+EJ42,0)))</f>
        <v>0</v>
      </c>
      <c r="FG42">
        <f>IF(OR(I42=0,AE42&gt;0),0,MAX(IF(AND(People!$F$40&lt;&gt;"",DO42&lt;People!$F$40),0,DO42),IF(AND(People!$F$40&lt;&gt;"",EK42&gt;0),People!$F$40+EK42,0)))</f>
        <v>0</v>
      </c>
      <c r="FH42">
        <f>IF(OR(J42=0,AF42&gt;0),0,MAX(IF(AND(People!$F$40&lt;&gt;"",DP42&lt;People!$F$40),0,DP42),IF(AND(People!$F$40&lt;&gt;"",EL42&gt;0),People!$F$40+EL42,0)))</f>
        <v>0</v>
      </c>
      <c r="FI42">
        <f>IF(OR(K42=0,AG42&gt;0),0,MAX(IF(AND(People!$F$40&lt;&gt;"",DQ42&lt;People!$F$40),0,DQ42),IF(AND(People!$F$40&lt;&gt;"",EM42&gt;0),People!$F$40+EM42,0)))</f>
        <v>0</v>
      </c>
      <c r="FJ42">
        <f>IF(OR(L42=0,AH42&gt;0),0,MAX(IF(AND(People!$F$40&lt;&gt;"",DR42&lt;People!$F$40),0,DR42),IF(AND(People!$F$40&lt;&gt;"",EN42&gt;0),People!$F$40+EN42,0)))</f>
        <v>0</v>
      </c>
      <c r="FK42">
        <f>IF(OR(M42=0,AI42&gt;0),0,MAX(IF(AND(People!$F$40&lt;&gt;"",DS42&lt;People!$F$40),0,DS42),IF(AND(People!$F$40&lt;&gt;"",EO42&gt;0),People!$F$40+EO42,0)))</f>
        <v>0</v>
      </c>
      <c r="FL42">
        <f>IF(OR(N42=0,AJ42&gt;0),0,MAX(IF(AND(People!$F$40&lt;&gt;"",DT42&lt;People!$F$40),0,DT42),IF(AND(People!$F$40&lt;&gt;"",EP42&gt;0),People!$F$40+EP42,0)))</f>
        <v>0</v>
      </c>
      <c r="FM42">
        <f>IF(OR(O42=0,AK42&gt;0),0,MAX(IF(AND(People!$F$40&lt;&gt;"",DU42&lt;People!$F$40),0,DU42),IF(AND(People!$F$40&lt;&gt;"",EQ42&gt;0),People!$F$40+EQ42,0)))</f>
        <v>0</v>
      </c>
      <c r="FN42">
        <f>IF(OR(P42=0,AL42&gt;0),0,MAX(IF(AND(People!$F$40&lt;&gt;"",DV42&lt;People!$F$40),0,DV42),IF(AND(People!$F$40&lt;&gt;"",ER42&gt;0),People!$F$40+ER42,0)))</f>
        <v>0</v>
      </c>
      <c r="FO42">
        <f>IF(OR(Q42=0,AM42&gt;0),0,MAX(IF(AND(People!$F$40&lt;&gt;"",DW42&lt;People!$F$40),0,DW42),IF(AND(People!$F$40&lt;&gt;"",ES42&gt;0),People!$F$40+ES42,0)))</f>
        <v>0</v>
      </c>
      <c r="FP42">
        <f>IF(OR(R42=0,AN42&gt;0),0,MAX(IF(AND(People!$F$40&lt;&gt;"",DX42&lt;People!$F$40),0,DX42),IF(AND(People!$F$40&lt;&gt;"",ET42&gt;0),People!$F$40+ET42,0)))</f>
        <v>0</v>
      </c>
      <c r="FQ42">
        <f>IF(OR(S42=0,AO42&gt;0),0,MAX(IF(AND(People!$F$40&lt;&gt;"",DY42&lt;People!$F$40),0,DY42),IF(AND(People!$F$40&lt;&gt;"",EU42&gt;0),People!$F$40+EU42,0)))</f>
        <v>0</v>
      </c>
      <c r="FR42">
        <f>IF(OR(T42=0,AP42&gt;0),0,MAX(IF(AND(People!$F$40&lt;&gt;"",DZ42&lt;People!$F$40),0,DZ42),IF(AND(People!$F$40&lt;&gt;"",EV42&gt;0),People!$F$40+EV42,0)))</f>
        <v>0</v>
      </c>
      <c r="FS42">
        <f>IF(OR(U42=0,AQ42&gt;0),0,MAX(IF(AND(People!$F$40&lt;&gt;"",EA42&lt;People!$F$40),0,EA42),IF(AND(People!$F$40&lt;&gt;"",EW42&gt;0),People!$F$40+EW42,0)))</f>
        <v>0</v>
      </c>
      <c r="FT42">
        <f>IF(OR(V42=0,AR42&gt;0),0,MAX(IF(AND(People!$F$40&lt;&gt;"",EB42&lt;People!$F$40),0,EB42),IF(AND(People!$F$40&lt;&gt;"",EX42&gt;0),People!$F$40+EX42,0)))</f>
        <v>0</v>
      </c>
      <c r="FU42">
        <f>IF(OR(W42=0,AS42&gt;0),0,MAX(IF(AND(People!$F$40&lt;&gt;"",EC42&lt;People!$F$40),0,EC42),IF(AND(People!$F$40&lt;&gt;"",EY42&gt;0),People!$F$40+EY42,0)))</f>
        <v>0</v>
      </c>
      <c r="FV42">
        <f>IF(OR(X42=0,AT42&gt;0),0,MAX(IF(AND(People!$F$40&lt;&gt;"",ED42&lt;People!$F$40),0,ED42),IF(AND(People!$F$40&lt;&gt;"",EZ42&gt;0),People!$F$40+EZ42,0)))</f>
        <v>0</v>
      </c>
    </row>
    <row r="43" spans="5:178" x14ac:dyDescent="0.3">
      <c r="E43">
        <f>IF(OR(People!$A$41="",'Training Matrix'!H$6=""),0,COUNTIFS(Plan_Role,People!$D$41,Plan_Course,'Training Matrix'!H$6)+COUNTIFS(Plan_Role,"All employees",Plan_Course,'Training Matrix'!H$6))</f>
        <v>0</v>
      </c>
      <c r="F43">
        <f>IF(OR(People!$A$41="",'Training Matrix'!I$6=""),0,COUNTIFS(Plan_Role,People!$D$41,Plan_Course,'Training Matrix'!I$6)+COUNTIFS(Plan_Role,"All employees",Plan_Course,'Training Matrix'!I$6))</f>
        <v>0</v>
      </c>
      <c r="G43">
        <f>IF(OR(People!$A$41="",'Training Matrix'!J$6=""),0,COUNTIFS(Plan_Role,People!$D$41,Plan_Course,'Training Matrix'!J$6)+COUNTIFS(Plan_Role,"All employees",Plan_Course,'Training Matrix'!J$6))</f>
        <v>0</v>
      </c>
      <c r="H43">
        <f>IF(OR(People!$A$41="",'Training Matrix'!K$6=""),0,COUNTIFS(Plan_Role,People!$D$41,Plan_Course,'Training Matrix'!K$6)+COUNTIFS(Plan_Role,"All employees",Plan_Course,'Training Matrix'!K$6))</f>
        <v>0</v>
      </c>
      <c r="I43">
        <f>IF(OR(People!$A$41="",'Training Matrix'!L$6=""),0,COUNTIFS(Plan_Role,People!$D$41,Plan_Course,'Training Matrix'!L$6)+COUNTIFS(Plan_Role,"All employees",Plan_Course,'Training Matrix'!L$6))</f>
        <v>0</v>
      </c>
      <c r="J43">
        <f>IF(OR(People!$A$41="",'Training Matrix'!M$6=""),0,COUNTIFS(Plan_Role,People!$D$41,Plan_Course,'Training Matrix'!M$6)+COUNTIFS(Plan_Role,"All employees",Plan_Course,'Training Matrix'!M$6))</f>
        <v>0</v>
      </c>
      <c r="K43">
        <f>IF(OR(People!$A$41="",'Training Matrix'!N$6=""),0,COUNTIFS(Plan_Role,People!$D$41,Plan_Course,'Training Matrix'!N$6)+COUNTIFS(Plan_Role,"All employees",Plan_Course,'Training Matrix'!N$6))</f>
        <v>0</v>
      </c>
      <c r="L43">
        <f>IF(OR(People!$A$41="",'Training Matrix'!O$6=""),0,COUNTIFS(Plan_Role,People!$D$41,Plan_Course,'Training Matrix'!O$6)+COUNTIFS(Plan_Role,"All employees",Plan_Course,'Training Matrix'!O$6))</f>
        <v>0</v>
      </c>
      <c r="M43">
        <f>IF(OR(People!$A$41="",'Training Matrix'!P$6=""),0,COUNTIFS(Plan_Role,People!$D$41,Plan_Course,'Training Matrix'!P$6)+COUNTIFS(Plan_Role,"All employees",Plan_Course,'Training Matrix'!P$6))</f>
        <v>0</v>
      </c>
      <c r="N43">
        <f>IF(OR(People!$A$41="",'Training Matrix'!Q$6=""),0,COUNTIFS(Plan_Role,People!$D$41,Plan_Course,'Training Matrix'!Q$6)+COUNTIFS(Plan_Role,"All employees",Plan_Course,'Training Matrix'!Q$6))</f>
        <v>0</v>
      </c>
      <c r="O43">
        <f>IF(OR(People!$A$41="",'Training Matrix'!R$6=""),0,COUNTIFS(Plan_Role,People!$D$41,Plan_Course,'Training Matrix'!R$6)+COUNTIFS(Plan_Role,"All employees",Plan_Course,'Training Matrix'!R$6))</f>
        <v>0</v>
      </c>
      <c r="P43">
        <f>IF(OR(People!$A$41="",'Training Matrix'!S$6=""),0,COUNTIFS(Plan_Role,People!$D$41,Plan_Course,'Training Matrix'!S$6)+COUNTIFS(Plan_Role,"All employees",Plan_Course,'Training Matrix'!S$6))</f>
        <v>0</v>
      </c>
      <c r="Q43">
        <f>IF(OR(People!$A$41="",'Training Matrix'!T$6=""),0,COUNTIFS(Plan_Role,People!$D$41,Plan_Course,'Training Matrix'!T$6)+COUNTIFS(Plan_Role,"All employees",Plan_Course,'Training Matrix'!T$6))</f>
        <v>0</v>
      </c>
      <c r="R43">
        <f>IF(OR(People!$A$41="",'Training Matrix'!U$6=""),0,COUNTIFS(Plan_Role,People!$D$41,Plan_Course,'Training Matrix'!U$6)+COUNTIFS(Plan_Role,"All employees",Plan_Course,'Training Matrix'!U$6))</f>
        <v>0</v>
      </c>
      <c r="S43">
        <f>IF(OR(People!$A$41="",'Training Matrix'!V$6=""),0,COUNTIFS(Plan_Role,People!$D$41,Plan_Course,'Training Matrix'!V$6)+COUNTIFS(Plan_Role,"All employees",Plan_Course,'Training Matrix'!V$6))</f>
        <v>0</v>
      </c>
      <c r="T43">
        <f>IF(OR(People!$A$41="",'Training Matrix'!W$6=""),0,COUNTIFS(Plan_Role,People!$D$41,Plan_Course,'Training Matrix'!W$6)+COUNTIFS(Plan_Role,"All employees",Plan_Course,'Training Matrix'!W$6))</f>
        <v>0</v>
      </c>
      <c r="U43">
        <f>IF(OR(People!$A$41="",'Training Matrix'!X$6=""),0,COUNTIFS(Plan_Role,People!$D$41,Plan_Course,'Training Matrix'!X$6)+COUNTIFS(Plan_Role,"All employees",Plan_Course,'Training Matrix'!X$6))</f>
        <v>0</v>
      </c>
      <c r="V43">
        <f>IF(OR(People!$A$41="",'Training Matrix'!Y$6=""),0,COUNTIFS(Plan_Role,People!$D$41,Plan_Course,'Training Matrix'!Y$6)+COUNTIFS(Plan_Role,"All employees",Plan_Course,'Training Matrix'!Y$6))</f>
        <v>0</v>
      </c>
      <c r="W43">
        <f>IF(OR(People!$A$41="",'Training Matrix'!Z$6=""),0,COUNTIFS(Plan_Role,People!$D$41,Plan_Course,'Training Matrix'!Z$6)+COUNTIFS(Plan_Role,"All employees",Plan_Course,'Training Matrix'!Z$6))</f>
        <v>0</v>
      </c>
      <c r="X43">
        <f>IF(OR(People!$A$41="",'Training Matrix'!AA$6=""),0,COUNTIFS(Plan_Role,People!$D$41,Plan_Course,'Training Matrix'!AA$6)+COUNTIFS(Plan_Role,"All employees",Plan_Course,'Training Matrix'!AA$6))</f>
        <v>0</v>
      </c>
      <c r="AA43">
        <f>IF(E43=0,0,COUNTIFS(Rec_Emp,People!$A$41,Rec_Course,'Training Matrix'!H$6,Rec_Done,1))</f>
        <v>0</v>
      </c>
      <c r="AB43">
        <f>IF(F43=0,0,COUNTIFS(Rec_Emp,People!$A$41,Rec_Course,'Training Matrix'!I$6,Rec_Done,1))</f>
        <v>0</v>
      </c>
      <c r="AC43">
        <f>IF(G43=0,0,COUNTIFS(Rec_Emp,People!$A$41,Rec_Course,'Training Matrix'!J$6,Rec_Done,1))</f>
        <v>0</v>
      </c>
      <c r="AD43">
        <f>IF(H43=0,0,COUNTIFS(Rec_Emp,People!$A$41,Rec_Course,'Training Matrix'!K$6,Rec_Done,1))</f>
        <v>0</v>
      </c>
      <c r="AE43">
        <f>IF(I43=0,0,COUNTIFS(Rec_Emp,People!$A$41,Rec_Course,'Training Matrix'!L$6,Rec_Done,1))</f>
        <v>0</v>
      </c>
      <c r="AF43">
        <f>IF(J43=0,0,COUNTIFS(Rec_Emp,People!$A$41,Rec_Course,'Training Matrix'!M$6,Rec_Done,1))</f>
        <v>0</v>
      </c>
      <c r="AG43">
        <f>IF(K43=0,0,COUNTIFS(Rec_Emp,People!$A$41,Rec_Course,'Training Matrix'!N$6,Rec_Done,1))</f>
        <v>0</v>
      </c>
      <c r="AH43">
        <f>IF(L43=0,0,COUNTIFS(Rec_Emp,People!$A$41,Rec_Course,'Training Matrix'!O$6,Rec_Done,1))</f>
        <v>0</v>
      </c>
      <c r="AI43">
        <f>IF(M43=0,0,COUNTIFS(Rec_Emp,People!$A$41,Rec_Course,'Training Matrix'!P$6,Rec_Done,1))</f>
        <v>0</v>
      </c>
      <c r="AJ43">
        <f>IF(N43=0,0,COUNTIFS(Rec_Emp,People!$A$41,Rec_Course,'Training Matrix'!Q$6,Rec_Done,1))</f>
        <v>0</v>
      </c>
      <c r="AK43">
        <f>IF(O43=0,0,COUNTIFS(Rec_Emp,People!$A$41,Rec_Course,'Training Matrix'!R$6,Rec_Done,1))</f>
        <v>0</v>
      </c>
      <c r="AL43">
        <f>IF(P43=0,0,COUNTIFS(Rec_Emp,People!$A$41,Rec_Course,'Training Matrix'!S$6,Rec_Done,1))</f>
        <v>0</v>
      </c>
      <c r="AM43">
        <f>IF(Q43=0,0,COUNTIFS(Rec_Emp,People!$A$41,Rec_Course,'Training Matrix'!T$6,Rec_Done,1))</f>
        <v>0</v>
      </c>
      <c r="AN43">
        <f>IF(R43=0,0,COUNTIFS(Rec_Emp,People!$A$41,Rec_Course,'Training Matrix'!U$6,Rec_Done,1))</f>
        <v>0</v>
      </c>
      <c r="AO43">
        <f>IF(S43=0,0,COUNTIFS(Rec_Emp,People!$A$41,Rec_Course,'Training Matrix'!V$6,Rec_Done,1))</f>
        <v>0</v>
      </c>
      <c r="AP43">
        <f>IF(T43=0,0,COUNTIFS(Rec_Emp,People!$A$41,Rec_Course,'Training Matrix'!W$6,Rec_Done,1))</f>
        <v>0</v>
      </c>
      <c r="AQ43">
        <f>IF(U43=0,0,COUNTIFS(Rec_Emp,People!$A$41,Rec_Course,'Training Matrix'!X$6,Rec_Done,1))</f>
        <v>0</v>
      </c>
      <c r="AR43">
        <f>IF(V43=0,0,COUNTIFS(Rec_Emp,People!$A$41,Rec_Course,'Training Matrix'!Y$6,Rec_Done,1))</f>
        <v>0</v>
      </c>
      <c r="AS43">
        <f>IF(W43=0,0,COUNTIFS(Rec_Emp,People!$A$41,Rec_Course,'Training Matrix'!Z$6,Rec_Done,1))</f>
        <v>0</v>
      </c>
      <c r="AT43">
        <f>IF(X43=0,0,COUNTIFS(Rec_Emp,People!$A$41,Rec_Course,'Training Matrix'!AA$6,Rec_Done,1))</f>
        <v>0</v>
      </c>
      <c r="AW43">
        <f ca="1">IF(AA43=0,0,COUNTIFS(Rec_Emp,People!$A$41,Rec_Course,'Training Matrix'!H$6,Rec_Done,1,Rec_Exp,"&gt;="&amp;TODAY()))</f>
        <v>0</v>
      </c>
      <c r="AX43">
        <f ca="1">IF(AB43=0,0,COUNTIFS(Rec_Emp,People!$A$41,Rec_Course,'Training Matrix'!I$6,Rec_Done,1,Rec_Exp,"&gt;="&amp;TODAY()))</f>
        <v>0</v>
      </c>
      <c r="AY43">
        <f ca="1">IF(AC43=0,0,COUNTIFS(Rec_Emp,People!$A$41,Rec_Course,'Training Matrix'!J$6,Rec_Done,1,Rec_Exp,"&gt;="&amp;TODAY()))</f>
        <v>0</v>
      </c>
      <c r="AZ43">
        <f ca="1">IF(AD43=0,0,COUNTIFS(Rec_Emp,People!$A$41,Rec_Course,'Training Matrix'!K$6,Rec_Done,1,Rec_Exp,"&gt;="&amp;TODAY()))</f>
        <v>0</v>
      </c>
      <c r="BA43">
        <f ca="1">IF(AE43=0,0,COUNTIFS(Rec_Emp,People!$A$41,Rec_Course,'Training Matrix'!L$6,Rec_Done,1,Rec_Exp,"&gt;="&amp;TODAY()))</f>
        <v>0</v>
      </c>
      <c r="BB43">
        <f ca="1">IF(AF43=0,0,COUNTIFS(Rec_Emp,People!$A$41,Rec_Course,'Training Matrix'!M$6,Rec_Done,1,Rec_Exp,"&gt;="&amp;TODAY()))</f>
        <v>0</v>
      </c>
      <c r="BC43">
        <f ca="1">IF(AG43=0,0,COUNTIFS(Rec_Emp,People!$A$41,Rec_Course,'Training Matrix'!N$6,Rec_Done,1,Rec_Exp,"&gt;="&amp;TODAY()))</f>
        <v>0</v>
      </c>
      <c r="BD43">
        <f ca="1">IF(AH43=0,0,COUNTIFS(Rec_Emp,People!$A$41,Rec_Course,'Training Matrix'!O$6,Rec_Done,1,Rec_Exp,"&gt;="&amp;TODAY()))</f>
        <v>0</v>
      </c>
      <c r="BE43">
        <f ca="1">IF(AI43=0,0,COUNTIFS(Rec_Emp,People!$A$41,Rec_Course,'Training Matrix'!P$6,Rec_Done,1,Rec_Exp,"&gt;="&amp;TODAY()))</f>
        <v>0</v>
      </c>
      <c r="BF43">
        <f ca="1">IF(AJ43=0,0,COUNTIFS(Rec_Emp,People!$A$41,Rec_Course,'Training Matrix'!Q$6,Rec_Done,1,Rec_Exp,"&gt;="&amp;TODAY()))</f>
        <v>0</v>
      </c>
      <c r="BG43">
        <f ca="1">IF(AK43=0,0,COUNTIFS(Rec_Emp,People!$A$41,Rec_Course,'Training Matrix'!R$6,Rec_Done,1,Rec_Exp,"&gt;="&amp;TODAY()))</f>
        <v>0</v>
      </c>
      <c r="BH43">
        <f ca="1">IF(AL43=0,0,COUNTIFS(Rec_Emp,People!$A$41,Rec_Course,'Training Matrix'!S$6,Rec_Done,1,Rec_Exp,"&gt;="&amp;TODAY()))</f>
        <v>0</v>
      </c>
      <c r="BI43">
        <f ca="1">IF(AM43=0,0,COUNTIFS(Rec_Emp,People!$A$41,Rec_Course,'Training Matrix'!T$6,Rec_Done,1,Rec_Exp,"&gt;="&amp;TODAY()))</f>
        <v>0</v>
      </c>
      <c r="BJ43">
        <f ca="1">IF(AN43=0,0,COUNTIFS(Rec_Emp,People!$A$41,Rec_Course,'Training Matrix'!U$6,Rec_Done,1,Rec_Exp,"&gt;="&amp;TODAY()))</f>
        <v>0</v>
      </c>
      <c r="BK43">
        <f ca="1">IF(AO43=0,0,COUNTIFS(Rec_Emp,People!$A$41,Rec_Course,'Training Matrix'!V$6,Rec_Done,1,Rec_Exp,"&gt;="&amp;TODAY()))</f>
        <v>0</v>
      </c>
      <c r="BL43">
        <f ca="1">IF(AP43=0,0,COUNTIFS(Rec_Emp,People!$A$41,Rec_Course,'Training Matrix'!W$6,Rec_Done,1,Rec_Exp,"&gt;="&amp;TODAY()))</f>
        <v>0</v>
      </c>
      <c r="BM43">
        <f ca="1">IF(AQ43=0,0,COUNTIFS(Rec_Emp,People!$A$41,Rec_Course,'Training Matrix'!X$6,Rec_Done,1,Rec_Exp,"&gt;="&amp;TODAY()))</f>
        <v>0</v>
      </c>
      <c r="BN43">
        <f ca="1">IF(AR43=0,0,COUNTIFS(Rec_Emp,People!$A$41,Rec_Course,'Training Matrix'!Y$6,Rec_Done,1,Rec_Exp,"&gt;="&amp;TODAY()))</f>
        <v>0</v>
      </c>
      <c r="BO43">
        <f ca="1">IF(AS43=0,0,COUNTIFS(Rec_Emp,People!$A$41,Rec_Course,'Training Matrix'!Z$6,Rec_Done,1,Rec_Exp,"&gt;="&amp;TODAY()))</f>
        <v>0</v>
      </c>
      <c r="BP43">
        <f ca="1">IF(AT43=0,0,COUNTIFS(Rec_Emp,People!$A$41,Rec_Course,'Training Matrix'!AA$6,Rec_Done,1,Rec_Exp,"&gt;="&amp;TODAY()))</f>
        <v>0</v>
      </c>
      <c r="BS43">
        <f ca="1">IF(AW43=0,0,COUNTIFS(Rec_Emp,People!$A$41,Rec_Course,'Training Matrix'!H$6,Rec_Done,1,Rec_Exp,"&gt;"&amp;(TODAY()+WarnDays)))</f>
        <v>0</v>
      </c>
      <c r="BT43">
        <f ca="1">IF(AX43=0,0,COUNTIFS(Rec_Emp,People!$A$41,Rec_Course,'Training Matrix'!I$6,Rec_Done,1,Rec_Exp,"&gt;"&amp;(TODAY()+WarnDays)))</f>
        <v>0</v>
      </c>
      <c r="BU43">
        <f ca="1">IF(AY43=0,0,COUNTIFS(Rec_Emp,People!$A$41,Rec_Course,'Training Matrix'!J$6,Rec_Done,1,Rec_Exp,"&gt;"&amp;(TODAY()+WarnDays)))</f>
        <v>0</v>
      </c>
      <c r="BV43">
        <f ca="1">IF(AZ43=0,0,COUNTIFS(Rec_Emp,People!$A$41,Rec_Course,'Training Matrix'!K$6,Rec_Done,1,Rec_Exp,"&gt;"&amp;(TODAY()+WarnDays)))</f>
        <v>0</v>
      </c>
      <c r="BW43">
        <f ca="1">IF(BA43=0,0,COUNTIFS(Rec_Emp,People!$A$41,Rec_Course,'Training Matrix'!L$6,Rec_Done,1,Rec_Exp,"&gt;"&amp;(TODAY()+WarnDays)))</f>
        <v>0</v>
      </c>
      <c r="BX43">
        <f ca="1">IF(BB43=0,0,COUNTIFS(Rec_Emp,People!$A$41,Rec_Course,'Training Matrix'!M$6,Rec_Done,1,Rec_Exp,"&gt;"&amp;(TODAY()+WarnDays)))</f>
        <v>0</v>
      </c>
      <c r="BY43">
        <f ca="1">IF(BC43=0,0,COUNTIFS(Rec_Emp,People!$A$41,Rec_Course,'Training Matrix'!N$6,Rec_Done,1,Rec_Exp,"&gt;"&amp;(TODAY()+WarnDays)))</f>
        <v>0</v>
      </c>
      <c r="BZ43">
        <f ca="1">IF(BD43=0,0,COUNTIFS(Rec_Emp,People!$A$41,Rec_Course,'Training Matrix'!O$6,Rec_Done,1,Rec_Exp,"&gt;"&amp;(TODAY()+WarnDays)))</f>
        <v>0</v>
      </c>
      <c r="CA43">
        <f ca="1">IF(BE43=0,0,COUNTIFS(Rec_Emp,People!$A$41,Rec_Course,'Training Matrix'!P$6,Rec_Done,1,Rec_Exp,"&gt;"&amp;(TODAY()+WarnDays)))</f>
        <v>0</v>
      </c>
      <c r="CB43">
        <f ca="1">IF(BF43=0,0,COUNTIFS(Rec_Emp,People!$A$41,Rec_Course,'Training Matrix'!Q$6,Rec_Done,1,Rec_Exp,"&gt;"&amp;(TODAY()+WarnDays)))</f>
        <v>0</v>
      </c>
      <c r="CC43">
        <f ca="1">IF(BG43=0,0,COUNTIFS(Rec_Emp,People!$A$41,Rec_Course,'Training Matrix'!R$6,Rec_Done,1,Rec_Exp,"&gt;"&amp;(TODAY()+WarnDays)))</f>
        <v>0</v>
      </c>
      <c r="CD43">
        <f ca="1">IF(BH43=0,0,COUNTIFS(Rec_Emp,People!$A$41,Rec_Course,'Training Matrix'!S$6,Rec_Done,1,Rec_Exp,"&gt;"&amp;(TODAY()+WarnDays)))</f>
        <v>0</v>
      </c>
      <c r="CE43">
        <f ca="1">IF(BI43=0,0,COUNTIFS(Rec_Emp,People!$A$41,Rec_Course,'Training Matrix'!T$6,Rec_Done,1,Rec_Exp,"&gt;"&amp;(TODAY()+WarnDays)))</f>
        <v>0</v>
      </c>
      <c r="CF43">
        <f ca="1">IF(BJ43=0,0,COUNTIFS(Rec_Emp,People!$A$41,Rec_Course,'Training Matrix'!U$6,Rec_Done,1,Rec_Exp,"&gt;"&amp;(TODAY()+WarnDays)))</f>
        <v>0</v>
      </c>
      <c r="CG43">
        <f ca="1">IF(BK43=0,0,COUNTIFS(Rec_Emp,People!$A$41,Rec_Course,'Training Matrix'!V$6,Rec_Done,1,Rec_Exp,"&gt;"&amp;(TODAY()+WarnDays)))</f>
        <v>0</v>
      </c>
      <c r="CH43">
        <f ca="1">IF(BL43=0,0,COUNTIFS(Rec_Emp,People!$A$41,Rec_Course,'Training Matrix'!W$6,Rec_Done,1,Rec_Exp,"&gt;"&amp;(TODAY()+WarnDays)))</f>
        <v>0</v>
      </c>
      <c r="CI43">
        <f ca="1">IF(BM43=0,0,COUNTIFS(Rec_Emp,People!$A$41,Rec_Course,'Training Matrix'!X$6,Rec_Done,1,Rec_Exp,"&gt;"&amp;(TODAY()+WarnDays)))</f>
        <v>0</v>
      </c>
      <c r="CJ43">
        <f ca="1">IF(BN43=0,0,COUNTIFS(Rec_Emp,People!$A$41,Rec_Course,'Training Matrix'!Y$6,Rec_Done,1,Rec_Exp,"&gt;"&amp;(TODAY()+WarnDays)))</f>
        <v>0</v>
      </c>
      <c r="CK43">
        <f ca="1">IF(BO43=0,0,COUNTIFS(Rec_Emp,People!$A$41,Rec_Course,'Training Matrix'!Z$6,Rec_Done,1,Rec_Exp,"&gt;"&amp;(TODAY()+WarnDays)))</f>
        <v>0</v>
      </c>
      <c r="CL43">
        <f ca="1">IF(BP43=0,0,COUNTIFS(Rec_Emp,People!$A$41,Rec_Course,'Training Matrix'!AA$6,Rec_Done,1,Rec_Exp,"&gt;"&amp;(TODAY()+WarnDays)))</f>
        <v>0</v>
      </c>
      <c r="CO43">
        <f>IF(OR(E43=0,AA43&gt;0),0,COUNTIFS(Rec_Emp,People!$A$41,Rec_Course,'Training Matrix'!H$6,Rec_Result,"Fail"))</f>
        <v>0</v>
      </c>
      <c r="CP43">
        <f>IF(OR(F43=0,AB43&gt;0),0,COUNTIFS(Rec_Emp,People!$A$41,Rec_Course,'Training Matrix'!I$6,Rec_Result,"Fail"))</f>
        <v>0</v>
      </c>
      <c r="CQ43">
        <f>IF(OR(G43=0,AC43&gt;0),0,COUNTIFS(Rec_Emp,People!$A$41,Rec_Course,'Training Matrix'!J$6,Rec_Result,"Fail"))</f>
        <v>0</v>
      </c>
      <c r="CR43">
        <f>IF(OR(H43=0,AD43&gt;0),0,COUNTIFS(Rec_Emp,People!$A$41,Rec_Course,'Training Matrix'!K$6,Rec_Result,"Fail"))</f>
        <v>0</v>
      </c>
      <c r="CS43">
        <f>IF(OR(I43=0,AE43&gt;0),0,COUNTIFS(Rec_Emp,People!$A$41,Rec_Course,'Training Matrix'!L$6,Rec_Result,"Fail"))</f>
        <v>0</v>
      </c>
      <c r="CT43">
        <f>IF(OR(J43=0,AF43&gt;0),0,COUNTIFS(Rec_Emp,People!$A$41,Rec_Course,'Training Matrix'!M$6,Rec_Result,"Fail"))</f>
        <v>0</v>
      </c>
      <c r="CU43">
        <f>IF(OR(K43=0,AG43&gt;0),0,COUNTIFS(Rec_Emp,People!$A$41,Rec_Course,'Training Matrix'!N$6,Rec_Result,"Fail"))</f>
        <v>0</v>
      </c>
      <c r="CV43">
        <f>IF(OR(L43=0,AH43&gt;0),0,COUNTIFS(Rec_Emp,People!$A$41,Rec_Course,'Training Matrix'!O$6,Rec_Result,"Fail"))</f>
        <v>0</v>
      </c>
      <c r="CW43">
        <f>IF(OR(M43=0,AI43&gt;0),0,COUNTIFS(Rec_Emp,People!$A$41,Rec_Course,'Training Matrix'!P$6,Rec_Result,"Fail"))</f>
        <v>0</v>
      </c>
      <c r="CX43">
        <f>IF(OR(N43=0,AJ43&gt;0),0,COUNTIFS(Rec_Emp,People!$A$41,Rec_Course,'Training Matrix'!Q$6,Rec_Result,"Fail"))</f>
        <v>0</v>
      </c>
      <c r="CY43">
        <f>IF(OR(O43=0,AK43&gt;0),0,COUNTIFS(Rec_Emp,People!$A$41,Rec_Course,'Training Matrix'!R$6,Rec_Result,"Fail"))</f>
        <v>0</v>
      </c>
      <c r="CZ43">
        <f>IF(OR(P43=0,AL43&gt;0),0,COUNTIFS(Rec_Emp,People!$A$41,Rec_Course,'Training Matrix'!S$6,Rec_Result,"Fail"))</f>
        <v>0</v>
      </c>
      <c r="DA43">
        <f>IF(OR(Q43=0,AM43&gt;0),0,COUNTIFS(Rec_Emp,People!$A$41,Rec_Course,'Training Matrix'!T$6,Rec_Result,"Fail"))</f>
        <v>0</v>
      </c>
      <c r="DB43">
        <f>IF(OR(R43=0,AN43&gt;0),0,COUNTIFS(Rec_Emp,People!$A$41,Rec_Course,'Training Matrix'!U$6,Rec_Result,"Fail"))</f>
        <v>0</v>
      </c>
      <c r="DC43">
        <f>IF(OR(S43=0,AO43&gt;0),0,COUNTIFS(Rec_Emp,People!$A$41,Rec_Course,'Training Matrix'!V$6,Rec_Result,"Fail"))</f>
        <v>0</v>
      </c>
      <c r="DD43">
        <f>IF(OR(T43=0,AP43&gt;0),0,COUNTIFS(Rec_Emp,People!$A$41,Rec_Course,'Training Matrix'!W$6,Rec_Result,"Fail"))</f>
        <v>0</v>
      </c>
      <c r="DE43">
        <f>IF(OR(U43=0,AQ43&gt;0),0,COUNTIFS(Rec_Emp,People!$A$41,Rec_Course,'Training Matrix'!X$6,Rec_Result,"Fail"))</f>
        <v>0</v>
      </c>
      <c r="DF43">
        <f>IF(OR(V43=0,AR43&gt;0),0,COUNTIFS(Rec_Emp,People!$A$41,Rec_Course,'Training Matrix'!Y$6,Rec_Result,"Fail"))</f>
        <v>0</v>
      </c>
      <c r="DG43">
        <f>IF(OR(W43=0,AS43&gt;0),0,COUNTIFS(Rec_Emp,People!$A$41,Rec_Course,'Training Matrix'!Z$6,Rec_Result,"Fail"))</f>
        <v>0</v>
      </c>
      <c r="DH43">
        <f>IF(OR(X43=0,AT43&gt;0),0,COUNTIFS(Rec_Emp,People!$A$41,Rec_Course,'Training Matrix'!AA$6,Rec_Result,"Fail"))</f>
        <v>0</v>
      </c>
      <c r="DK43">
        <f>IF(OR(E43=0,AA43&gt;0),0,IFERROR(AVERAGEIFS(Plan_End,Plan_Role,People!$D$41,Plan_Course,'Training Matrix'!H$6,Plan_Sched,"Window"),IFERROR(AVERAGEIFS(Plan_End,Plan_Role,"All employees",Plan_Course,'Training Matrix'!H$6,Plan_Sched,"Window"),0)))</f>
        <v>0</v>
      </c>
      <c r="DL43">
        <f>IF(OR(F43=0,AB43&gt;0),0,IFERROR(AVERAGEIFS(Plan_End,Plan_Role,People!$D$41,Plan_Course,'Training Matrix'!I$6,Plan_Sched,"Window"),IFERROR(AVERAGEIFS(Plan_End,Plan_Role,"All employees",Plan_Course,'Training Matrix'!I$6,Plan_Sched,"Window"),0)))</f>
        <v>0</v>
      </c>
      <c r="DM43">
        <f>IF(OR(G43=0,AC43&gt;0),0,IFERROR(AVERAGEIFS(Plan_End,Plan_Role,People!$D$41,Plan_Course,'Training Matrix'!J$6,Plan_Sched,"Window"),IFERROR(AVERAGEIFS(Plan_End,Plan_Role,"All employees",Plan_Course,'Training Matrix'!J$6,Plan_Sched,"Window"),0)))</f>
        <v>0</v>
      </c>
      <c r="DN43">
        <f>IF(OR(H43=0,AD43&gt;0),0,IFERROR(AVERAGEIFS(Plan_End,Plan_Role,People!$D$41,Plan_Course,'Training Matrix'!K$6,Plan_Sched,"Window"),IFERROR(AVERAGEIFS(Plan_End,Plan_Role,"All employees",Plan_Course,'Training Matrix'!K$6,Plan_Sched,"Window"),0)))</f>
        <v>0</v>
      </c>
      <c r="DO43">
        <f>IF(OR(I43=0,AE43&gt;0),0,IFERROR(AVERAGEIFS(Plan_End,Plan_Role,People!$D$41,Plan_Course,'Training Matrix'!L$6,Plan_Sched,"Window"),IFERROR(AVERAGEIFS(Plan_End,Plan_Role,"All employees",Plan_Course,'Training Matrix'!L$6,Plan_Sched,"Window"),0)))</f>
        <v>0</v>
      </c>
      <c r="DP43">
        <f>IF(OR(J43=0,AF43&gt;0),0,IFERROR(AVERAGEIFS(Plan_End,Plan_Role,People!$D$41,Plan_Course,'Training Matrix'!M$6,Plan_Sched,"Window"),IFERROR(AVERAGEIFS(Plan_End,Plan_Role,"All employees",Plan_Course,'Training Matrix'!M$6,Plan_Sched,"Window"),0)))</f>
        <v>0</v>
      </c>
      <c r="DQ43">
        <f>IF(OR(K43=0,AG43&gt;0),0,IFERROR(AVERAGEIFS(Plan_End,Plan_Role,People!$D$41,Plan_Course,'Training Matrix'!N$6,Plan_Sched,"Window"),IFERROR(AVERAGEIFS(Plan_End,Plan_Role,"All employees",Plan_Course,'Training Matrix'!N$6,Plan_Sched,"Window"),0)))</f>
        <v>0</v>
      </c>
      <c r="DR43">
        <f>IF(OR(L43=0,AH43&gt;0),0,IFERROR(AVERAGEIFS(Plan_End,Plan_Role,People!$D$41,Plan_Course,'Training Matrix'!O$6,Plan_Sched,"Window"),IFERROR(AVERAGEIFS(Plan_End,Plan_Role,"All employees",Plan_Course,'Training Matrix'!O$6,Plan_Sched,"Window"),0)))</f>
        <v>0</v>
      </c>
      <c r="DS43">
        <f>IF(OR(M43=0,AI43&gt;0),0,IFERROR(AVERAGEIFS(Plan_End,Plan_Role,People!$D$41,Plan_Course,'Training Matrix'!P$6,Plan_Sched,"Window"),IFERROR(AVERAGEIFS(Plan_End,Plan_Role,"All employees",Plan_Course,'Training Matrix'!P$6,Plan_Sched,"Window"),0)))</f>
        <v>0</v>
      </c>
      <c r="DT43">
        <f>IF(OR(N43=0,AJ43&gt;0),0,IFERROR(AVERAGEIFS(Plan_End,Plan_Role,People!$D$41,Plan_Course,'Training Matrix'!Q$6,Plan_Sched,"Window"),IFERROR(AVERAGEIFS(Plan_End,Plan_Role,"All employees",Plan_Course,'Training Matrix'!Q$6,Plan_Sched,"Window"),0)))</f>
        <v>0</v>
      </c>
      <c r="DU43">
        <f>IF(OR(O43=0,AK43&gt;0),0,IFERROR(AVERAGEIFS(Plan_End,Plan_Role,People!$D$41,Plan_Course,'Training Matrix'!R$6,Plan_Sched,"Window"),IFERROR(AVERAGEIFS(Plan_End,Plan_Role,"All employees",Plan_Course,'Training Matrix'!R$6,Plan_Sched,"Window"),0)))</f>
        <v>0</v>
      </c>
      <c r="DV43">
        <f>IF(OR(P43=0,AL43&gt;0),0,IFERROR(AVERAGEIFS(Plan_End,Plan_Role,People!$D$41,Plan_Course,'Training Matrix'!S$6,Plan_Sched,"Window"),IFERROR(AVERAGEIFS(Plan_End,Plan_Role,"All employees",Plan_Course,'Training Matrix'!S$6,Plan_Sched,"Window"),0)))</f>
        <v>0</v>
      </c>
      <c r="DW43">
        <f>IF(OR(Q43=0,AM43&gt;0),0,IFERROR(AVERAGEIFS(Plan_End,Plan_Role,People!$D$41,Plan_Course,'Training Matrix'!T$6,Plan_Sched,"Window"),IFERROR(AVERAGEIFS(Plan_End,Plan_Role,"All employees",Plan_Course,'Training Matrix'!T$6,Plan_Sched,"Window"),0)))</f>
        <v>0</v>
      </c>
      <c r="DX43">
        <f>IF(OR(R43=0,AN43&gt;0),0,IFERROR(AVERAGEIFS(Plan_End,Plan_Role,People!$D$41,Plan_Course,'Training Matrix'!U$6,Plan_Sched,"Window"),IFERROR(AVERAGEIFS(Plan_End,Plan_Role,"All employees",Plan_Course,'Training Matrix'!U$6,Plan_Sched,"Window"),0)))</f>
        <v>0</v>
      </c>
      <c r="DY43">
        <f>IF(OR(S43=0,AO43&gt;0),0,IFERROR(AVERAGEIFS(Plan_End,Plan_Role,People!$D$41,Plan_Course,'Training Matrix'!V$6,Plan_Sched,"Window"),IFERROR(AVERAGEIFS(Plan_End,Plan_Role,"All employees",Plan_Course,'Training Matrix'!V$6,Plan_Sched,"Window"),0)))</f>
        <v>0</v>
      </c>
      <c r="DZ43">
        <f>IF(OR(T43=0,AP43&gt;0),0,IFERROR(AVERAGEIFS(Plan_End,Plan_Role,People!$D$41,Plan_Course,'Training Matrix'!W$6,Plan_Sched,"Window"),IFERROR(AVERAGEIFS(Plan_End,Plan_Role,"All employees",Plan_Course,'Training Matrix'!W$6,Plan_Sched,"Window"),0)))</f>
        <v>0</v>
      </c>
      <c r="EA43">
        <f>IF(OR(U43=0,AQ43&gt;0),0,IFERROR(AVERAGEIFS(Plan_End,Plan_Role,People!$D$41,Plan_Course,'Training Matrix'!X$6,Plan_Sched,"Window"),IFERROR(AVERAGEIFS(Plan_End,Plan_Role,"All employees",Plan_Course,'Training Matrix'!X$6,Plan_Sched,"Window"),0)))</f>
        <v>0</v>
      </c>
      <c r="EB43">
        <f>IF(OR(V43=0,AR43&gt;0),0,IFERROR(AVERAGEIFS(Plan_End,Plan_Role,People!$D$41,Plan_Course,'Training Matrix'!Y$6,Plan_Sched,"Window"),IFERROR(AVERAGEIFS(Plan_End,Plan_Role,"All employees",Plan_Course,'Training Matrix'!Y$6,Plan_Sched,"Window"),0)))</f>
        <v>0</v>
      </c>
      <c r="EC43">
        <f>IF(OR(W43=0,AS43&gt;0),0,IFERROR(AVERAGEIFS(Plan_End,Plan_Role,People!$D$41,Plan_Course,'Training Matrix'!Z$6,Plan_Sched,"Window"),IFERROR(AVERAGEIFS(Plan_End,Plan_Role,"All employees",Plan_Course,'Training Matrix'!Z$6,Plan_Sched,"Window"),0)))</f>
        <v>0</v>
      </c>
      <c r="ED43">
        <f>IF(OR(X43=0,AT43&gt;0),0,IFERROR(AVERAGEIFS(Plan_End,Plan_Role,People!$D$41,Plan_Course,'Training Matrix'!AA$6,Plan_Sched,"Window"),IFERROR(AVERAGEIFS(Plan_End,Plan_Role,"All employees",Plan_Course,'Training Matrix'!AA$6,Plan_Sched,"Window"),0)))</f>
        <v>0</v>
      </c>
      <c r="EG43">
        <f>IF(OR(E43=0,AA43&gt;0),0,IFERROR(AVERAGEIFS(Plan_Days,Plan_Role,People!$D$41,Plan_Course,'Training Matrix'!H$6,Plan_Sched,"Within days of hire"),IFERROR(AVERAGEIFS(Plan_Days,Plan_Role,"All employees",Plan_Course,'Training Matrix'!H$6,Plan_Sched,"Within days of hire"),0)))</f>
        <v>0</v>
      </c>
      <c r="EH43">
        <f>IF(OR(F43=0,AB43&gt;0),0,IFERROR(AVERAGEIFS(Plan_Days,Plan_Role,People!$D$41,Plan_Course,'Training Matrix'!I$6,Plan_Sched,"Within days of hire"),IFERROR(AVERAGEIFS(Plan_Days,Plan_Role,"All employees",Plan_Course,'Training Matrix'!I$6,Plan_Sched,"Within days of hire"),0)))</f>
        <v>0</v>
      </c>
      <c r="EI43">
        <f>IF(OR(G43=0,AC43&gt;0),0,IFERROR(AVERAGEIFS(Plan_Days,Plan_Role,People!$D$41,Plan_Course,'Training Matrix'!J$6,Plan_Sched,"Within days of hire"),IFERROR(AVERAGEIFS(Plan_Days,Plan_Role,"All employees",Plan_Course,'Training Matrix'!J$6,Plan_Sched,"Within days of hire"),0)))</f>
        <v>0</v>
      </c>
      <c r="EJ43">
        <f>IF(OR(H43=0,AD43&gt;0),0,IFERROR(AVERAGEIFS(Plan_Days,Plan_Role,People!$D$41,Plan_Course,'Training Matrix'!K$6,Plan_Sched,"Within days of hire"),IFERROR(AVERAGEIFS(Plan_Days,Plan_Role,"All employees",Plan_Course,'Training Matrix'!K$6,Plan_Sched,"Within days of hire"),0)))</f>
        <v>0</v>
      </c>
      <c r="EK43">
        <f>IF(OR(I43=0,AE43&gt;0),0,IFERROR(AVERAGEIFS(Plan_Days,Plan_Role,People!$D$41,Plan_Course,'Training Matrix'!L$6,Plan_Sched,"Within days of hire"),IFERROR(AVERAGEIFS(Plan_Days,Plan_Role,"All employees",Plan_Course,'Training Matrix'!L$6,Plan_Sched,"Within days of hire"),0)))</f>
        <v>0</v>
      </c>
      <c r="EL43">
        <f>IF(OR(J43=0,AF43&gt;0),0,IFERROR(AVERAGEIFS(Plan_Days,Plan_Role,People!$D$41,Plan_Course,'Training Matrix'!M$6,Plan_Sched,"Within days of hire"),IFERROR(AVERAGEIFS(Plan_Days,Plan_Role,"All employees",Plan_Course,'Training Matrix'!M$6,Plan_Sched,"Within days of hire"),0)))</f>
        <v>0</v>
      </c>
      <c r="EM43">
        <f>IF(OR(K43=0,AG43&gt;0),0,IFERROR(AVERAGEIFS(Plan_Days,Plan_Role,People!$D$41,Plan_Course,'Training Matrix'!N$6,Plan_Sched,"Within days of hire"),IFERROR(AVERAGEIFS(Plan_Days,Plan_Role,"All employees",Plan_Course,'Training Matrix'!N$6,Plan_Sched,"Within days of hire"),0)))</f>
        <v>0</v>
      </c>
      <c r="EN43">
        <f>IF(OR(L43=0,AH43&gt;0),0,IFERROR(AVERAGEIFS(Plan_Days,Plan_Role,People!$D$41,Plan_Course,'Training Matrix'!O$6,Plan_Sched,"Within days of hire"),IFERROR(AVERAGEIFS(Plan_Days,Plan_Role,"All employees",Plan_Course,'Training Matrix'!O$6,Plan_Sched,"Within days of hire"),0)))</f>
        <v>0</v>
      </c>
      <c r="EO43">
        <f>IF(OR(M43=0,AI43&gt;0),0,IFERROR(AVERAGEIFS(Plan_Days,Plan_Role,People!$D$41,Plan_Course,'Training Matrix'!P$6,Plan_Sched,"Within days of hire"),IFERROR(AVERAGEIFS(Plan_Days,Plan_Role,"All employees",Plan_Course,'Training Matrix'!P$6,Plan_Sched,"Within days of hire"),0)))</f>
        <v>0</v>
      </c>
      <c r="EP43">
        <f>IF(OR(N43=0,AJ43&gt;0),0,IFERROR(AVERAGEIFS(Plan_Days,Plan_Role,People!$D$41,Plan_Course,'Training Matrix'!Q$6,Plan_Sched,"Within days of hire"),IFERROR(AVERAGEIFS(Plan_Days,Plan_Role,"All employees",Plan_Course,'Training Matrix'!Q$6,Plan_Sched,"Within days of hire"),0)))</f>
        <v>0</v>
      </c>
      <c r="EQ43">
        <f>IF(OR(O43=0,AK43&gt;0),0,IFERROR(AVERAGEIFS(Plan_Days,Plan_Role,People!$D$41,Plan_Course,'Training Matrix'!R$6,Plan_Sched,"Within days of hire"),IFERROR(AVERAGEIFS(Plan_Days,Plan_Role,"All employees",Plan_Course,'Training Matrix'!R$6,Plan_Sched,"Within days of hire"),0)))</f>
        <v>0</v>
      </c>
      <c r="ER43">
        <f>IF(OR(P43=0,AL43&gt;0),0,IFERROR(AVERAGEIFS(Plan_Days,Plan_Role,People!$D$41,Plan_Course,'Training Matrix'!S$6,Plan_Sched,"Within days of hire"),IFERROR(AVERAGEIFS(Plan_Days,Plan_Role,"All employees",Plan_Course,'Training Matrix'!S$6,Plan_Sched,"Within days of hire"),0)))</f>
        <v>0</v>
      </c>
      <c r="ES43">
        <f>IF(OR(Q43=0,AM43&gt;0),0,IFERROR(AVERAGEIFS(Plan_Days,Plan_Role,People!$D$41,Plan_Course,'Training Matrix'!T$6,Plan_Sched,"Within days of hire"),IFERROR(AVERAGEIFS(Plan_Days,Plan_Role,"All employees",Plan_Course,'Training Matrix'!T$6,Plan_Sched,"Within days of hire"),0)))</f>
        <v>0</v>
      </c>
      <c r="ET43">
        <f>IF(OR(R43=0,AN43&gt;0),0,IFERROR(AVERAGEIFS(Plan_Days,Plan_Role,People!$D$41,Plan_Course,'Training Matrix'!U$6,Plan_Sched,"Within days of hire"),IFERROR(AVERAGEIFS(Plan_Days,Plan_Role,"All employees",Plan_Course,'Training Matrix'!U$6,Plan_Sched,"Within days of hire"),0)))</f>
        <v>0</v>
      </c>
      <c r="EU43">
        <f>IF(OR(S43=0,AO43&gt;0),0,IFERROR(AVERAGEIFS(Plan_Days,Plan_Role,People!$D$41,Plan_Course,'Training Matrix'!V$6,Plan_Sched,"Within days of hire"),IFERROR(AVERAGEIFS(Plan_Days,Plan_Role,"All employees",Plan_Course,'Training Matrix'!V$6,Plan_Sched,"Within days of hire"),0)))</f>
        <v>0</v>
      </c>
      <c r="EV43">
        <f>IF(OR(T43=0,AP43&gt;0),0,IFERROR(AVERAGEIFS(Plan_Days,Plan_Role,People!$D$41,Plan_Course,'Training Matrix'!W$6,Plan_Sched,"Within days of hire"),IFERROR(AVERAGEIFS(Plan_Days,Plan_Role,"All employees",Plan_Course,'Training Matrix'!W$6,Plan_Sched,"Within days of hire"),0)))</f>
        <v>0</v>
      </c>
      <c r="EW43">
        <f>IF(OR(U43=0,AQ43&gt;0),0,IFERROR(AVERAGEIFS(Plan_Days,Plan_Role,People!$D$41,Plan_Course,'Training Matrix'!X$6,Plan_Sched,"Within days of hire"),IFERROR(AVERAGEIFS(Plan_Days,Plan_Role,"All employees",Plan_Course,'Training Matrix'!X$6,Plan_Sched,"Within days of hire"),0)))</f>
        <v>0</v>
      </c>
      <c r="EX43">
        <f>IF(OR(V43=0,AR43&gt;0),0,IFERROR(AVERAGEIFS(Plan_Days,Plan_Role,People!$D$41,Plan_Course,'Training Matrix'!Y$6,Plan_Sched,"Within days of hire"),IFERROR(AVERAGEIFS(Plan_Days,Plan_Role,"All employees",Plan_Course,'Training Matrix'!Y$6,Plan_Sched,"Within days of hire"),0)))</f>
        <v>0</v>
      </c>
      <c r="EY43">
        <f>IF(OR(W43=0,AS43&gt;0),0,IFERROR(AVERAGEIFS(Plan_Days,Plan_Role,People!$D$41,Plan_Course,'Training Matrix'!Z$6,Plan_Sched,"Within days of hire"),IFERROR(AVERAGEIFS(Plan_Days,Plan_Role,"All employees",Plan_Course,'Training Matrix'!Z$6,Plan_Sched,"Within days of hire"),0)))</f>
        <v>0</v>
      </c>
      <c r="EZ43">
        <f>IF(OR(X43=0,AT43&gt;0),0,IFERROR(AVERAGEIFS(Plan_Days,Plan_Role,People!$D$41,Plan_Course,'Training Matrix'!AA$6,Plan_Sched,"Within days of hire"),IFERROR(AVERAGEIFS(Plan_Days,Plan_Role,"All employees",Plan_Course,'Training Matrix'!AA$6,Plan_Sched,"Within days of hire"),0)))</f>
        <v>0</v>
      </c>
      <c r="FC43">
        <f>IF(OR(E43=0,AA43&gt;0),0,MAX(IF(AND(People!$F$41&lt;&gt;"",DK43&lt;People!$F$41),0,DK43),IF(AND(People!$F$41&lt;&gt;"",EG43&gt;0),People!$F$41+EG43,0)))</f>
        <v>0</v>
      </c>
      <c r="FD43">
        <f>IF(OR(F43=0,AB43&gt;0),0,MAX(IF(AND(People!$F$41&lt;&gt;"",DL43&lt;People!$F$41),0,DL43),IF(AND(People!$F$41&lt;&gt;"",EH43&gt;0),People!$F$41+EH43,0)))</f>
        <v>0</v>
      </c>
      <c r="FE43">
        <f>IF(OR(G43=0,AC43&gt;0),0,MAX(IF(AND(People!$F$41&lt;&gt;"",DM43&lt;People!$F$41),0,DM43),IF(AND(People!$F$41&lt;&gt;"",EI43&gt;0),People!$F$41+EI43,0)))</f>
        <v>0</v>
      </c>
      <c r="FF43">
        <f>IF(OR(H43=0,AD43&gt;0),0,MAX(IF(AND(People!$F$41&lt;&gt;"",DN43&lt;People!$F$41),0,DN43),IF(AND(People!$F$41&lt;&gt;"",EJ43&gt;0),People!$F$41+EJ43,0)))</f>
        <v>0</v>
      </c>
      <c r="FG43">
        <f>IF(OR(I43=0,AE43&gt;0),0,MAX(IF(AND(People!$F$41&lt;&gt;"",DO43&lt;People!$F$41),0,DO43),IF(AND(People!$F$41&lt;&gt;"",EK43&gt;0),People!$F$41+EK43,0)))</f>
        <v>0</v>
      </c>
      <c r="FH43">
        <f>IF(OR(J43=0,AF43&gt;0),0,MAX(IF(AND(People!$F$41&lt;&gt;"",DP43&lt;People!$F$41),0,DP43),IF(AND(People!$F$41&lt;&gt;"",EL43&gt;0),People!$F$41+EL43,0)))</f>
        <v>0</v>
      </c>
      <c r="FI43">
        <f>IF(OR(K43=0,AG43&gt;0),0,MAX(IF(AND(People!$F$41&lt;&gt;"",DQ43&lt;People!$F$41),0,DQ43),IF(AND(People!$F$41&lt;&gt;"",EM43&gt;0),People!$F$41+EM43,0)))</f>
        <v>0</v>
      </c>
      <c r="FJ43">
        <f>IF(OR(L43=0,AH43&gt;0),0,MAX(IF(AND(People!$F$41&lt;&gt;"",DR43&lt;People!$F$41),0,DR43),IF(AND(People!$F$41&lt;&gt;"",EN43&gt;0),People!$F$41+EN43,0)))</f>
        <v>0</v>
      </c>
      <c r="FK43">
        <f>IF(OR(M43=0,AI43&gt;0),0,MAX(IF(AND(People!$F$41&lt;&gt;"",DS43&lt;People!$F$41),0,DS43),IF(AND(People!$F$41&lt;&gt;"",EO43&gt;0),People!$F$41+EO43,0)))</f>
        <v>0</v>
      </c>
      <c r="FL43">
        <f>IF(OR(N43=0,AJ43&gt;0),0,MAX(IF(AND(People!$F$41&lt;&gt;"",DT43&lt;People!$F$41),0,DT43),IF(AND(People!$F$41&lt;&gt;"",EP43&gt;0),People!$F$41+EP43,0)))</f>
        <v>0</v>
      </c>
      <c r="FM43">
        <f>IF(OR(O43=0,AK43&gt;0),0,MAX(IF(AND(People!$F$41&lt;&gt;"",DU43&lt;People!$F$41),0,DU43),IF(AND(People!$F$41&lt;&gt;"",EQ43&gt;0),People!$F$41+EQ43,0)))</f>
        <v>0</v>
      </c>
      <c r="FN43">
        <f>IF(OR(P43=0,AL43&gt;0),0,MAX(IF(AND(People!$F$41&lt;&gt;"",DV43&lt;People!$F$41),0,DV43),IF(AND(People!$F$41&lt;&gt;"",ER43&gt;0),People!$F$41+ER43,0)))</f>
        <v>0</v>
      </c>
      <c r="FO43">
        <f>IF(OR(Q43=0,AM43&gt;0),0,MAX(IF(AND(People!$F$41&lt;&gt;"",DW43&lt;People!$F$41),0,DW43),IF(AND(People!$F$41&lt;&gt;"",ES43&gt;0),People!$F$41+ES43,0)))</f>
        <v>0</v>
      </c>
      <c r="FP43">
        <f>IF(OR(R43=0,AN43&gt;0),0,MAX(IF(AND(People!$F$41&lt;&gt;"",DX43&lt;People!$F$41),0,DX43),IF(AND(People!$F$41&lt;&gt;"",ET43&gt;0),People!$F$41+ET43,0)))</f>
        <v>0</v>
      </c>
      <c r="FQ43">
        <f>IF(OR(S43=0,AO43&gt;0),0,MAX(IF(AND(People!$F$41&lt;&gt;"",DY43&lt;People!$F$41),0,DY43),IF(AND(People!$F$41&lt;&gt;"",EU43&gt;0),People!$F$41+EU43,0)))</f>
        <v>0</v>
      </c>
      <c r="FR43">
        <f>IF(OR(T43=0,AP43&gt;0),0,MAX(IF(AND(People!$F$41&lt;&gt;"",DZ43&lt;People!$F$41),0,DZ43),IF(AND(People!$F$41&lt;&gt;"",EV43&gt;0),People!$F$41+EV43,0)))</f>
        <v>0</v>
      </c>
      <c r="FS43">
        <f>IF(OR(U43=0,AQ43&gt;0),0,MAX(IF(AND(People!$F$41&lt;&gt;"",EA43&lt;People!$F$41),0,EA43),IF(AND(People!$F$41&lt;&gt;"",EW43&gt;0),People!$F$41+EW43,0)))</f>
        <v>0</v>
      </c>
      <c r="FT43">
        <f>IF(OR(V43=0,AR43&gt;0),0,MAX(IF(AND(People!$F$41&lt;&gt;"",EB43&lt;People!$F$41),0,EB43),IF(AND(People!$F$41&lt;&gt;"",EX43&gt;0),People!$F$41+EX43,0)))</f>
        <v>0</v>
      </c>
      <c r="FU43">
        <f>IF(OR(W43=0,AS43&gt;0),0,MAX(IF(AND(People!$F$41&lt;&gt;"",EC43&lt;People!$F$41),0,EC43),IF(AND(People!$F$41&lt;&gt;"",EY43&gt;0),People!$F$41+EY43,0)))</f>
        <v>0</v>
      </c>
      <c r="FV43">
        <f>IF(OR(X43=0,AT43&gt;0),0,MAX(IF(AND(People!$F$41&lt;&gt;"",ED43&lt;People!$F$41),0,ED43),IF(AND(People!$F$41&lt;&gt;"",EZ43&gt;0),People!$F$41+EZ43,0)))</f>
        <v>0</v>
      </c>
    </row>
    <row r="44" spans="5:178" x14ac:dyDescent="0.3">
      <c r="E44">
        <f>IF(OR(People!$A$42="",'Training Matrix'!H$6=""),0,COUNTIFS(Plan_Role,People!$D$42,Plan_Course,'Training Matrix'!H$6)+COUNTIFS(Plan_Role,"All employees",Plan_Course,'Training Matrix'!H$6))</f>
        <v>0</v>
      </c>
      <c r="F44">
        <f>IF(OR(People!$A$42="",'Training Matrix'!I$6=""),0,COUNTIFS(Plan_Role,People!$D$42,Plan_Course,'Training Matrix'!I$6)+COUNTIFS(Plan_Role,"All employees",Plan_Course,'Training Matrix'!I$6))</f>
        <v>0</v>
      </c>
      <c r="G44">
        <f>IF(OR(People!$A$42="",'Training Matrix'!J$6=""),0,COUNTIFS(Plan_Role,People!$D$42,Plan_Course,'Training Matrix'!J$6)+COUNTIFS(Plan_Role,"All employees",Plan_Course,'Training Matrix'!J$6))</f>
        <v>0</v>
      </c>
      <c r="H44">
        <f>IF(OR(People!$A$42="",'Training Matrix'!K$6=""),0,COUNTIFS(Plan_Role,People!$D$42,Plan_Course,'Training Matrix'!K$6)+COUNTIFS(Plan_Role,"All employees",Plan_Course,'Training Matrix'!K$6))</f>
        <v>0</v>
      </c>
      <c r="I44">
        <f>IF(OR(People!$A$42="",'Training Matrix'!L$6=""),0,COUNTIFS(Plan_Role,People!$D$42,Plan_Course,'Training Matrix'!L$6)+COUNTIFS(Plan_Role,"All employees",Plan_Course,'Training Matrix'!L$6))</f>
        <v>0</v>
      </c>
      <c r="J44">
        <f>IF(OR(People!$A$42="",'Training Matrix'!M$6=""),0,COUNTIFS(Plan_Role,People!$D$42,Plan_Course,'Training Matrix'!M$6)+COUNTIFS(Plan_Role,"All employees",Plan_Course,'Training Matrix'!M$6))</f>
        <v>0</v>
      </c>
      <c r="K44">
        <f>IF(OR(People!$A$42="",'Training Matrix'!N$6=""),0,COUNTIFS(Plan_Role,People!$D$42,Plan_Course,'Training Matrix'!N$6)+COUNTIFS(Plan_Role,"All employees",Plan_Course,'Training Matrix'!N$6))</f>
        <v>0</v>
      </c>
      <c r="L44">
        <f>IF(OR(People!$A$42="",'Training Matrix'!O$6=""),0,COUNTIFS(Plan_Role,People!$D$42,Plan_Course,'Training Matrix'!O$6)+COUNTIFS(Plan_Role,"All employees",Plan_Course,'Training Matrix'!O$6))</f>
        <v>0</v>
      </c>
      <c r="M44">
        <f>IF(OR(People!$A$42="",'Training Matrix'!P$6=""),0,COUNTIFS(Plan_Role,People!$D$42,Plan_Course,'Training Matrix'!P$6)+COUNTIFS(Plan_Role,"All employees",Plan_Course,'Training Matrix'!P$6))</f>
        <v>0</v>
      </c>
      <c r="N44">
        <f>IF(OR(People!$A$42="",'Training Matrix'!Q$6=""),0,COUNTIFS(Plan_Role,People!$D$42,Plan_Course,'Training Matrix'!Q$6)+COUNTIFS(Plan_Role,"All employees",Plan_Course,'Training Matrix'!Q$6))</f>
        <v>0</v>
      </c>
      <c r="O44">
        <f>IF(OR(People!$A$42="",'Training Matrix'!R$6=""),0,COUNTIFS(Plan_Role,People!$D$42,Plan_Course,'Training Matrix'!R$6)+COUNTIFS(Plan_Role,"All employees",Plan_Course,'Training Matrix'!R$6))</f>
        <v>0</v>
      </c>
      <c r="P44">
        <f>IF(OR(People!$A$42="",'Training Matrix'!S$6=""),0,COUNTIFS(Plan_Role,People!$D$42,Plan_Course,'Training Matrix'!S$6)+COUNTIFS(Plan_Role,"All employees",Plan_Course,'Training Matrix'!S$6))</f>
        <v>0</v>
      </c>
      <c r="Q44">
        <f>IF(OR(People!$A$42="",'Training Matrix'!T$6=""),0,COUNTIFS(Plan_Role,People!$D$42,Plan_Course,'Training Matrix'!T$6)+COUNTIFS(Plan_Role,"All employees",Plan_Course,'Training Matrix'!T$6))</f>
        <v>0</v>
      </c>
      <c r="R44">
        <f>IF(OR(People!$A$42="",'Training Matrix'!U$6=""),0,COUNTIFS(Plan_Role,People!$D$42,Plan_Course,'Training Matrix'!U$6)+COUNTIFS(Plan_Role,"All employees",Plan_Course,'Training Matrix'!U$6))</f>
        <v>0</v>
      </c>
      <c r="S44">
        <f>IF(OR(People!$A$42="",'Training Matrix'!V$6=""),0,COUNTIFS(Plan_Role,People!$D$42,Plan_Course,'Training Matrix'!V$6)+COUNTIFS(Plan_Role,"All employees",Plan_Course,'Training Matrix'!V$6))</f>
        <v>0</v>
      </c>
      <c r="T44">
        <f>IF(OR(People!$A$42="",'Training Matrix'!W$6=""),0,COUNTIFS(Plan_Role,People!$D$42,Plan_Course,'Training Matrix'!W$6)+COUNTIFS(Plan_Role,"All employees",Plan_Course,'Training Matrix'!W$6))</f>
        <v>0</v>
      </c>
      <c r="U44">
        <f>IF(OR(People!$A$42="",'Training Matrix'!X$6=""),0,COUNTIFS(Plan_Role,People!$D$42,Plan_Course,'Training Matrix'!X$6)+COUNTIFS(Plan_Role,"All employees",Plan_Course,'Training Matrix'!X$6))</f>
        <v>0</v>
      </c>
      <c r="V44">
        <f>IF(OR(People!$A$42="",'Training Matrix'!Y$6=""),0,COUNTIFS(Plan_Role,People!$D$42,Plan_Course,'Training Matrix'!Y$6)+COUNTIFS(Plan_Role,"All employees",Plan_Course,'Training Matrix'!Y$6))</f>
        <v>0</v>
      </c>
      <c r="W44">
        <f>IF(OR(People!$A$42="",'Training Matrix'!Z$6=""),0,COUNTIFS(Plan_Role,People!$D$42,Plan_Course,'Training Matrix'!Z$6)+COUNTIFS(Plan_Role,"All employees",Plan_Course,'Training Matrix'!Z$6))</f>
        <v>0</v>
      </c>
      <c r="X44">
        <f>IF(OR(People!$A$42="",'Training Matrix'!AA$6=""),0,COUNTIFS(Plan_Role,People!$D$42,Plan_Course,'Training Matrix'!AA$6)+COUNTIFS(Plan_Role,"All employees",Plan_Course,'Training Matrix'!AA$6))</f>
        <v>0</v>
      </c>
      <c r="AA44">
        <f>IF(E44=0,0,COUNTIFS(Rec_Emp,People!$A$42,Rec_Course,'Training Matrix'!H$6,Rec_Done,1))</f>
        <v>0</v>
      </c>
      <c r="AB44">
        <f>IF(F44=0,0,COUNTIFS(Rec_Emp,People!$A$42,Rec_Course,'Training Matrix'!I$6,Rec_Done,1))</f>
        <v>0</v>
      </c>
      <c r="AC44">
        <f>IF(G44=0,0,COUNTIFS(Rec_Emp,People!$A$42,Rec_Course,'Training Matrix'!J$6,Rec_Done,1))</f>
        <v>0</v>
      </c>
      <c r="AD44">
        <f>IF(H44=0,0,COUNTIFS(Rec_Emp,People!$A$42,Rec_Course,'Training Matrix'!K$6,Rec_Done,1))</f>
        <v>0</v>
      </c>
      <c r="AE44">
        <f>IF(I44=0,0,COUNTIFS(Rec_Emp,People!$A$42,Rec_Course,'Training Matrix'!L$6,Rec_Done,1))</f>
        <v>0</v>
      </c>
      <c r="AF44">
        <f>IF(J44=0,0,COUNTIFS(Rec_Emp,People!$A$42,Rec_Course,'Training Matrix'!M$6,Rec_Done,1))</f>
        <v>0</v>
      </c>
      <c r="AG44">
        <f>IF(K44=0,0,COUNTIFS(Rec_Emp,People!$A$42,Rec_Course,'Training Matrix'!N$6,Rec_Done,1))</f>
        <v>0</v>
      </c>
      <c r="AH44">
        <f>IF(L44=0,0,COUNTIFS(Rec_Emp,People!$A$42,Rec_Course,'Training Matrix'!O$6,Rec_Done,1))</f>
        <v>0</v>
      </c>
      <c r="AI44">
        <f>IF(M44=0,0,COUNTIFS(Rec_Emp,People!$A$42,Rec_Course,'Training Matrix'!P$6,Rec_Done,1))</f>
        <v>0</v>
      </c>
      <c r="AJ44">
        <f>IF(N44=0,0,COUNTIFS(Rec_Emp,People!$A$42,Rec_Course,'Training Matrix'!Q$6,Rec_Done,1))</f>
        <v>0</v>
      </c>
      <c r="AK44">
        <f>IF(O44=0,0,COUNTIFS(Rec_Emp,People!$A$42,Rec_Course,'Training Matrix'!R$6,Rec_Done,1))</f>
        <v>0</v>
      </c>
      <c r="AL44">
        <f>IF(P44=0,0,COUNTIFS(Rec_Emp,People!$A$42,Rec_Course,'Training Matrix'!S$6,Rec_Done,1))</f>
        <v>0</v>
      </c>
      <c r="AM44">
        <f>IF(Q44=0,0,COUNTIFS(Rec_Emp,People!$A$42,Rec_Course,'Training Matrix'!T$6,Rec_Done,1))</f>
        <v>0</v>
      </c>
      <c r="AN44">
        <f>IF(R44=0,0,COUNTIFS(Rec_Emp,People!$A$42,Rec_Course,'Training Matrix'!U$6,Rec_Done,1))</f>
        <v>0</v>
      </c>
      <c r="AO44">
        <f>IF(S44=0,0,COUNTIFS(Rec_Emp,People!$A$42,Rec_Course,'Training Matrix'!V$6,Rec_Done,1))</f>
        <v>0</v>
      </c>
      <c r="AP44">
        <f>IF(T44=0,0,COUNTIFS(Rec_Emp,People!$A$42,Rec_Course,'Training Matrix'!W$6,Rec_Done,1))</f>
        <v>0</v>
      </c>
      <c r="AQ44">
        <f>IF(U44=0,0,COUNTIFS(Rec_Emp,People!$A$42,Rec_Course,'Training Matrix'!X$6,Rec_Done,1))</f>
        <v>0</v>
      </c>
      <c r="AR44">
        <f>IF(V44=0,0,COUNTIFS(Rec_Emp,People!$A$42,Rec_Course,'Training Matrix'!Y$6,Rec_Done,1))</f>
        <v>0</v>
      </c>
      <c r="AS44">
        <f>IF(W44=0,0,COUNTIFS(Rec_Emp,People!$A$42,Rec_Course,'Training Matrix'!Z$6,Rec_Done,1))</f>
        <v>0</v>
      </c>
      <c r="AT44">
        <f>IF(X44=0,0,COUNTIFS(Rec_Emp,People!$A$42,Rec_Course,'Training Matrix'!AA$6,Rec_Done,1))</f>
        <v>0</v>
      </c>
      <c r="AW44">
        <f ca="1">IF(AA44=0,0,COUNTIFS(Rec_Emp,People!$A$42,Rec_Course,'Training Matrix'!H$6,Rec_Done,1,Rec_Exp,"&gt;="&amp;TODAY()))</f>
        <v>0</v>
      </c>
      <c r="AX44">
        <f ca="1">IF(AB44=0,0,COUNTIFS(Rec_Emp,People!$A$42,Rec_Course,'Training Matrix'!I$6,Rec_Done,1,Rec_Exp,"&gt;="&amp;TODAY()))</f>
        <v>0</v>
      </c>
      <c r="AY44">
        <f ca="1">IF(AC44=0,0,COUNTIFS(Rec_Emp,People!$A$42,Rec_Course,'Training Matrix'!J$6,Rec_Done,1,Rec_Exp,"&gt;="&amp;TODAY()))</f>
        <v>0</v>
      </c>
      <c r="AZ44">
        <f ca="1">IF(AD44=0,0,COUNTIFS(Rec_Emp,People!$A$42,Rec_Course,'Training Matrix'!K$6,Rec_Done,1,Rec_Exp,"&gt;="&amp;TODAY()))</f>
        <v>0</v>
      </c>
      <c r="BA44">
        <f ca="1">IF(AE44=0,0,COUNTIFS(Rec_Emp,People!$A$42,Rec_Course,'Training Matrix'!L$6,Rec_Done,1,Rec_Exp,"&gt;="&amp;TODAY()))</f>
        <v>0</v>
      </c>
      <c r="BB44">
        <f ca="1">IF(AF44=0,0,COUNTIFS(Rec_Emp,People!$A$42,Rec_Course,'Training Matrix'!M$6,Rec_Done,1,Rec_Exp,"&gt;="&amp;TODAY()))</f>
        <v>0</v>
      </c>
      <c r="BC44">
        <f ca="1">IF(AG44=0,0,COUNTIFS(Rec_Emp,People!$A$42,Rec_Course,'Training Matrix'!N$6,Rec_Done,1,Rec_Exp,"&gt;="&amp;TODAY()))</f>
        <v>0</v>
      </c>
      <c r="BD44">
        <f ca="1">IF(AH44=0,0,COUNTIFS(Rec_Emp,People!$A$42,Rec_Course,'Training Matrix'!O$6,Rec_Done,1,Rec_Exp,"&gt;="&amp;TODAY()))</f>
        <v>0</v>
      </c>
      <c r="BE44">
        <f ca="1">IF(AI44=0,0,COUNTIFS(Rec_Emp,People!$A$42,Rec_Course,'Training Matrix'!P$6,Rec_Done,1,Rec_Exp,"&gt;="&amp;TODAY()))</f>
        <v>0</v>
      </c>
      <c r="BF44">
        <f ca="1">IF(AJ44=0,0,COUNTIFS(Rec_Emp,People!$A$42,Rec_Course,'Training Matrix'!Q$6,Rec_Done,1,Rec_Exp,"&gt;="&amp;TODAY()))</f>
        <v>0</v>
      </c>
      <c r="BG44">
        <f ca="1">IF(AK44=0,0,COUNTIFS(Rec_Emp,People!$A$42,Rec_Course,'Training Matrix'!R$6,Rec_Done,1,Rec_Exp,"&gt;="&amp;TODAY()))</f>
        <v>0</v>
      </c>
      <c r="BH44">
        <f ca="1">IF(AL44=0,0,COUNTIFS(Rec_Emp,People!$A$42,Rec_Course,'Training Matrix'!S$6,Rec_Done,1,Rec_Exp,"&gt;="&amp;TODAY()))</f>
        <v>0</v>
      </c>
      <c r="BI44">
        <f ca="1">IF(AM44=0,0,COUNTIFS(Rec_Emp,People!$A$42,Rec_Course,'Training Matrix'!T$6,Rec_Done,1,Rec_Exp,"&gt;="&amp;TODAY()))</f>
        <v>0</v>
      </c>
      <c r="BJ44">
        <f ca="1">IF(AN44=0,0,COUNTIFS(Rec_Emp,People!$A$42,Rec_Course,'Training Matrix'!U$6,Rec_Done,1,Rec_Exp,"&gt;="&amp;TODAY()))</f>
        <v>0</v>
      </c>
      <c r="BK44">
        <f ca="1">IF(AO44=0,0,COUNTIFS(Rec_Emp,People!$A$42,Rec_Course,'Training Matrix'!V$6,Rec_Done,1,Rec_Exp,"&gt;="&amp;TODAY()))</f>
        <v>0</v>
      </c>
      <c r="BL44">
        <f ca="1">IF(AP44=0,0,COUNTIFS(Rec_Emp,People!$A$42,Rec_Course,'Training Matrix'!W$6,Rec_Done,1,Rec_Exp,"&gt;="&amp;TODAY()))</f>
        <v>0</v>
      </c>
      <c r="BM44">
        <f ca="1">IF(AQ44=0,0,COUNTIFS(Rec_Emp,People!$A$42,Rec_Course,'Training Matrix'!X$6,Rec_Done,1,Rec_Exp,"&gt;="&amp;TODAY()))</f>
        <v>0</v>
      </c>
      <c r="BN44">
        <f ca="1">IF(AR44=0,0,COUNTIFS(Rec_Emp,People!$A$42,Rec_Course,'Training Matrix'!Y$6,Rec_Done,1,Rec_Exp,"&gt;="&amp;TODAY()))</f>
        <v>0</v>
      </c>
      <c r="BO44">
        <f ca="1">IF(AS44=0,0,COUNTIFS(Rec_Emp,People!$A$42,Rec_Course,'Training Matrix'!Z$6,Rec_Done,1,Rec_Exp,"&gt;="&amp;TODAY()))</f>
        <v>0</v>
      </c>
      <c r="BP44">
        <f ca="1">IF(AT44=0,0,COUNTIFS(Rec_Emp,People!$A$42,Rec_Course,'Training Matrix'!AA$6,Rec_Done,1,Rec_Exp,"&gt;="&amp;TODAY()))</f>
        <v>0</v>
      </c>
      <c r="BS44">
        <f ca="1">IF(AW44=0,0,COUNTIFS(Rec_Emp,People!$A$42,Rec_Course,'Training Matrix'!H$6,Rec_Done,1,Rec_Exp,"&gt;"&amp;(TODAY()+WarnDays)))</f>
        <v>0</v>
      </c>
      <c r="BT44">
        <f ca="1">IF(AX44=0,0,COUNTIFS(Rec_Emp,People!$A$42,Rec_Course,'Training Matrix'!I$6,Rec_Done,1,Rec_Exp,"&gt;"&amp;(TODAY()+WarnDays)))</f>
        <v>0</v>
      </c>
      <c r="BU44">
        <f ca="1">IF(AY44=0,0,COUNTIFS(Rec_Emp,People!$A$42,Rec_Course,'Training Matrix'!J$6,Rec_Done,1,Rec_Exp,"&gt;"&amp;(TODAY()+WarnDays)))</f>
        <v>0</v>
      </c>
      <c r="BV44">
        <f ca="1">IF(AZ44=0,0,COUNTIFS(Rec_Emp,People!$A$42,Rec_Course,'Training Matrix'!K$6,Rec_Done,1,Rec_Exp,"&gt;"&amp;(TODAY()+WarnDays)))</f>
        <v>0</v>
      </c>
      <c r="BW44">
        <f ca="1">IF(BA44=0,0,COUNTIFS(Rec_Emp,People!$A$42,Rec_Course,'Training Matrix'!L$6,Rec_Done,1,Rec_Exp,"&gt;"&amp;(TODAY()+WarnDays)))</f>
        <v>0</v>
      </c>
      <c r="BX44">
        <f ca="1">IF(BB44=0,0,COUNTIFS(Rec_Emp,People!$A$42,Rec_Course,'Training Matrix'!M$6,Rec_Done,1,Rec_Exp,"&gt;"&amp;(TODAY()+WarnDays)))</f>
        <v>0</v>
      </c>
      <c r="BY44">
        <f ca="1">IF(BC44=0,0,COUNTIFS(Rec_Emp,People!$A$42,Rec_Course,'Training Matrix'!N$6,Rec_Done,1,Rec_Exp,"&gt;"&amp;(TODAY()+WarnDays)))</f>
        <v>0</v>
      </c>
      <c r="BZ44">
        <f ca="1">IF(BD44=0,0,COUNTIFS(Rec_Emp,People!$A$42,Rec_Course,'Training Matrix'!O$6,Rec_Done,1,Rec_Exp,"&gt;"&amp;(TODAY()+WarnDays)))</f>
        <v>0</v>
      </c>
      <c r="CA44">
        <f ca="1">IF(BE44=0,0,COUNTIFS(Rec_Emp,People!$A$42,Rec_Course,'Training Matrix'!P$6,Rec_Done,1,Rec_Exp,"&gt;"&amp;(TODAY()+WarnDays)))</f>
        <v>0</v>
      </c>
      <c r="CB44">
        <f ca="1">IF(BF44=0,0,COUNTIFS(Rec_Emp,People!$A$42,Rec_Course,'Training Matrix'!Q$6,Rec_Done,1,Rec_Exp,"&gt;"&amp;(TODAY()+WarnDays)))</f>
        <v>0</v>
      </c>
      <c r="CC44">
        <f ca="1">IF(BG44=0,0,COUNTIFS(Rec_Emp,People!$A$42,Rec_Course,'Training Matrix'!R$6,Rec_Done,1,Rec_Exp,"&gt;"&amp;(TODAY()+WarnDays)))</f>
        <v>0</v>
      </c>
      <c r="CD44">
        <f ca="1">IF(BH44=0,0,COUNTIFS(Rec_Emp,People!$A$42,Rec_Course,'Training Matrix'!S$6,Rec_Done,1,Rec_Exp,"&gt;"&amp;(TODAY()+WarnDays)))</f>
        <v>0</v>
      </c>
      <c r="CE44">
        <f ca="1">IF(BI44=0,0,COUNTIFS(Rec_Emp,People!$A$42,Rec_Course,'Training Matrix'!T$6,Rec_Done,1,Rec_Exp,"&gt;"&amp;(TODAY()+WarnDays)))</f>
        <v>0</v>
      </c>
      <c r="CF44">
        <f ca="1">IF(BJ44=0,0,COUNTIFS(Rec_Emp,People!$A$42,Rec_Course,'Training Matrix'!U$6,Rec_Done,1,Rec_Exp,"&gt;"&amp;(TODAY()+WarnDays)))</f>
        <v>0</v>
      </c>
      <c r="CG44">
        <f ca="1">IF(BK44=0,0,COUNTIFS(Rec_Emp,People!$A$42,Rec_Course,'Training Matrix'!V$6,Rec_Done,1,Rec_Exp,"&gt;"&amp;(TODAY()+WarnDays)))</f>
        <v>0</v>
      </c>
      <c r="CH44">
        <f ca="1">IF(BL44=0,0,COUNTIFS(Rec_Emp,People!$A$42,Rec_Course,'Training Matrix'!W$6,Rec_Done,1,Rec_Exp,"&gt;"&amp;(TODAY()+WarnDays)))</f>
        <v>0</v>
      </c>
      <c r="CI44">
        <f ca="1">IF(BM44=0,0,COUNTIFS(Rec_Emp,People!$A$42,Rec_Course,'Training Matrix'!X$6,Rec_Done,1,Rec_Exp,"&gt;"&amp;(TODAY()+WarnDays)))</f>
        <v>0</v>
      </c>
      <c r="CJ44">
        <f ca="1">IF(BN44=0,0,COUNTIFS(Rec_Emp,People!$A$42,Rec_Course,'Training Matrix'!Y$6,Rec_Done,1,Rec_Exp,"&gt;"&amp;(TODAY()+WarnDays)))</f>
        <v>0</v>
      </c>
      <c r="CK44">
        <f ca="1">IF(BO44=0,0,COUNTIFS(Rec_Emp,People!$A$42,Rec_Course,'Training Matrix'!Z$6,Rec_Done,1,Rec_Exp,"&gt;"&amp;(TODAY()+WarnDays)))</f>
        <v>0</v>
      </c>
      <c r="CL44">
        <f ca="1">IF(BP44=0,0,COUNTIFS(Rec_Emp,People!$A$42,Rec_Course,'Training Matrix'!AA$6,Rec_Done,1,Rec_Exp,"&gt;"&amp;(TODAY()+WarnDays)))</f>
        <v>0</v>
      </c>
      <c r="CO44">
        <f>IF(OR(E44=0,AA44&gt;0),0,COUNTIFS(Rec_Emp,People!$A$42,Rec_Course,'Training Matrix'!H$6,Rec_Result,"Fail"))</f>
        <v>0</v>
      </c>
      <c r="CP44">
        <f>IF(OR(F44=0,AB44&gt;0),0,COUNTIFS(Rec_Emp,People!$A$42,Rec_Course,'Training Matrix'!I$6,Rec_Result,"Fail"))</f>
        <v>0</v>
      </c>
      <c r="CQ44">
        <f>IF(OR(G44=0,AC44&gt;0),0,COUNTIFS(Rec_Emp,People!$A$42,Rec_Course,'Training Matrix'!J$6,Rec_Result,"Fail"))</f>
        <v>0</v>
      </c>
      <c r="CR44">
        <f>IF(OR(H44=0,AD44&gt;0),0,COUNTIFS(Rec_Emp,People!$A$42,Rec_Course,'Training Matrix'!K$6,Rec_Result,"Fail"))</f>
        <v>0</v>
      </c>
      <c r="CS44">
        <f>IF(OR(I44=0,AE44&gt;0),0,COUNTIFS(Rec_Emp,People!$A$42,Rec_Course,'Training Matrix'!L$6,Rec_Result,"Fail"))</f>
        <v>0</v>
      </c>
      <c r="CT44">
        <f>IF(OR(J44=0,AF44&gt;0),0,COUNTIFS(Rec_Emp,People!$A$42,Rec_Course,'Training Matrix'!M$6,Rec_Result,"Fail"))</f>
        <v>0</v>
      </c>
      <c r="CU44">
        <f>IF(OR(K44=0,AG44&gt;0),0,COUNTIFS(Rec_Emp,People!$A$42,Rec_Course,'Training Matrix'!N$6,Rec_Result,"Fail"))</f>
        <v>0</v>
      </c>
      <c r="CV44">
        <f>IF(OR(L44=0,AH44&gt;0),0,COUNTIFS(Rec_Emp,People!$A$42,Rec_Course,'Training Matrix'!O$6,Rec_Result,"Fail"))</f>
        <v>0</v>
      </c>
      <c r="CW44">
        <f>IF(OR(M44=0,AI44&gt;0),0,COUNTIFS(Rec_Emp,People!$A$42,Rec_Course,'Training Matrix'!P$6,Rec_Result,"Fail"))</f>
        <v>0</v>
      </c>
      <c r="CX44">
        <f>IF(OR(N44=0,AJ44&gt;0),0,COUNTIFS(Rec_Emp,People!$A$42,Rec_Course,'Training Matrix'!Q$6,Rec_Result,"Fail"))</f>
        <v>0</v>
      </c>
      <c r="CY44">
        <f>IF(OR(O44=0,AK44&gt;0),0,COUNTIFS(Rec_Emp,People!$A$42,Rec_Course,'Training Matrix'!R$6,Rec_Result,"Fail"))</f>
        <v>0</v>
      </c>
      <c r="CZ44">
        <f>IF(OR(P44=0,AL44&gt;0),0,COUNTIFS(Rec_Emp,People!$A$42,Rec_Course,'Training Matrix'!S$6,Rec_Result,"Fail"))</f>
        <v>0</v>
      </c>
      <c r="DA44">
        <f>IF(OR(Q44=0,AM44&gt;0),0,COUNTIFS(Rec_Emp,People!$A$42,Rec_Course,'Training Matrix'!T$6,Rec_Result,"Fail"))</f>
        <v>0</v>
      </c>
      <c r="DB44">
        <f>IF(OR(R44=0,AN44&gt;0),0,COUNTIFS(Rec_Emp,People!$A$42,Rec_Course,'Training Matrix'!U$6,Rec_Result,"Fail"))</f>
        <v>0</v>
      </c>
      <c r="DC44">
        <f>IF(OR(S44=0,AO44&gt;0),0,COUNTIFS(Rec_Emp,People!$A$42,Rec_Course,'Training Matrix'!V$6,Rec_Result,"Fail"))</f>
        <v>0</v>
      </c>
      <c r="DD44">
        <f>IF(OR(T44=0,AP44&gt;0),0,COUNTIFS(Rec_Emp,People!$A$42,Rec_Course,'Training Matrix'!W$6,Rec_Result,"Fail"))</f>
        <v>0</v>
      </c>
      <c r="DE44">
        <f>IF(OR(U44=0,AQ44&gt;0),0,COUNTIFS(Rec_Emp,People!$A$42,Rec_Course,'Training Matrix'!X$6,Rec_Result,"Fail"))</f>
        <v>0</v>
      </c>
      <c r="DF44">
        <f>IF(OR(V44=0,AR44&gt;0),0,COUNTIFS(Rec_Emp,People!$A$42,Rec_Course,'Training Matrix'!Y$6,Rec_Result,"Fail"))</f>
        <v>0</v>
      </c>
      <c r="DG44">
        <f>IF(OR(W44=0,AS44&gt;0),0,COUNTIFS(Rec_Emp,People!$A$42,Rec_Course,'Training Matrix'!Z$6,Rec_Result,"Fail"))</f>
        <v>0</v>
      </c>
      <c r="DH44">
        <f>IF(OR(X44=0,AT44&gt;0),0,COUNTIFS(Rec_Emp,People!$A$42,Rec_Course,'Training Matrix'!AA$6,Rec_Result,"Fail"))</f>
        <v>0</v>
      </c>
      <c r="DK44">
        <f>IF(OR(E44=0,AA44&gt;0),0,IFERROR(AVERAGEIFS(Plan_End,Plan_Role,People!$D$42,Plan_Course,'Training Matrix'!H$6,Plan_Sched,"Window"),IFERROR(AVERAGEIFS(Plan_End,Plan_Role,"All employees",Plan_Course,'Training Matrix'!H$6,Plan_Sched,"Window"),0)))</f>
        <v>0</v>
      </c>
      <c r="DL44">
        <f>IF(OR(F44=0,AB44&gt;0),0,IFERROR(AVERAGEIFS(Plan_End,Plan_Role,People!$D$42,Plan_Course,'Training Matrix'!I$6,Plan_Sched,"Window"),IFERROR(AVERAGEIFS(Plan_End,Plan_Role,"All employees",Plan_Course,'Training Matrix'!I$6,Plan_Sched,"Window"),0)))</f>
        <v>0</v>
      </c>
      <c r="DM44">
        <f>IF(OR(G44=0,AC44&gt;0),0,IFERROR(AVERAGEIFS(Plan_End,Plan_Role,People!$D$42,Plan_Course,'Training Matrix'!J$6,Plan_Sched,"Window"),IFERROR(AVERAGEIFS(Plan_End,Plan_Role,"All employees",Plan_Course,'Training Matrix'!J$6,Plan_Sched,"Window"),0)))</f>
        <v>0</v>
      </c>
      <c r="DN44">
        <f>IF(OR(H44=0,AD44&gt;0),0,IFERROR(AVERAGEIFS(Plan_End,Plan_Role,People!$D$42,Plan_Course,'Training Matrix'!K$6,Plan_Sched,"Window"),IFERROR(AVERAGEIFS(Plan_End,Plan_Role,"All employees",Plan_Course,'Training Matrix'!K$6,Plan_Sched,"Window"),0)))</f>
        <v>0</v>
      </c>
      <c r="DO44">
        <f>IF(OR(I44=0,AE44&gt;0),0,IFERROR(AVERAGEIFS(Plan_End,Plan_Role,People!$D$42,Plan_Course,'Training Matrix'!L$6,Plan_Sched,"Window"),IFERROR(AVERAGEIFS(Plan_End,Plan_Role,"All employees",Plan_Course,'Training Matrix'!L$6,Plan_Sched,"Window"),0)))</f>
        <v>0</v>
      </c>
      <c r="DP44">
        <f>IF(OR(J44=0,AF44&gt;0),0,IFERROR(AVERAGEIFS(Plan_End,Plan_Role,People!$D$42,Plan_Course,'Training Matrix'!M$6,Plan_Sched,"Window"),IFERROR(AVERAGEIFS(Plan_End,Plan_Role,"All employees",Plan_Course,'Training Matrix'!M$6,Plan_Sched,"Window"),0)))</f>
        <v>0</v>
      </c>
      <c r="DQ44">
        <f>IF(OR(K44=0,AG44&gt;0),0,IFERROR(AVERAGEIFS(Plan_End,Plan_Role,People!$D$42,Plan_Course,'Training Matrix'!N$6,Plan_Sched,"Window"),IFERROR(AVERAGEIFS(Plan_End,Plan_Role,"All employees",Plan_Course,'Training Matrix'!N$6,Plan_Sched,"Window"),0)))</f>
        <v>0</v>
      </c>
      <c r="DR44">
        <f>IF(OR(L44=0,AH44&gt;0),0,IFERROR(AVERAGEIFS(Plan_End,Plan_Role,People!$D$42,Plan_Course,'Training Matrix'!O$6,Plan_Sched,"Window"),IFERROR(AVERAGEIFS(Plan_End,Plan_Role,"All employees",Plan_Course,'Training Matrix'!O$6,Plan_Sched,"Window"),0)))</f>
        <v>0</v>
      </c>
      <c r="DS44">
        <f>IF(OR(M44=0,AI44&gt;0),0,IFERROR(AVERAGEIFS(Plan_End,Plan_Role,People!$D$42,Plan_Course,'Training Matrix'!P$6,Plan_Sched,"Window"),IFERROR(AVERAGEIFS(Plan_End,Plan_Role,"All employees",Plan_Course,'Training Matrix'!P$6,Plan_Sched,"Window"),0)))</f>
        <v>0</v>
      </c>
      <c r="DT44">
        <f>IF(OR(N44=0,AJ44&gt;0),0,IFERROR(AVERAGEIFS(Plan_End,Plan_Role,People!$D$42,Plan_Course,'Training Matrix'!Q$6,Plan_Sched,"Window"),IFERROR(AVERAGEIFS(Plan_End,Plan_Role,"All employees",Plan_Course,'Training Matrix'!Q$6,Plan_Sched,"Window"),0)))</f>
        <v>0</v>
      </c>
      <c r="DU44">
        <f>IF(OR(O44=0,AK44&gt;0),0,IFERROR(AVERAGEIFS(Plan_End,Plan_Role,People!$D$42,Plan_Course,'Training Matrix'!R$6,Plan_Sched,"Window"),IFERROR(AVERAGEIFS(Plan_End,Plan_Role,"All employees",Plan_Course,'Training Matrix'!R$6,Plan_Sched,"Window"),0)))</f>
        <v>0</v>
      </c>
      <c r="DV44">
        <f>IF(OR(P44=0,AL44&gt;0),0,IFERROR(AVERAGEIFS(Plan_End,Plan_Role,People!$D$42,Plan_Course,'Training Matrix'!S$6,Plan_Sched,"Window"),IFERROR(AVERAGEIFS(Plan_End,Plan_Role,"All employees",Plan_Course,'Training Matrix'!S$6,Plan_Sched,"Window"),0)))</f>
        <v>0</v>
      </c>
      <c r="DW44">
        <f>IF(OR(Q44=0,AM44&gt;0),0,IFERROR(AVERAGEIFS(Plan_End,Plan_Role,People!$D$42,Plan_Course,'Training Matrix'!T$6,Plan_Sched,"Window"),IFERROR(AVERAGEIFS(Plan_End,Plan_Role,"All employees",Plan_Course,'Training Matrix'!T$6,Plan_Sched,"Window"),0)))</f>
        <v>0</v>
      </c>
      <c r="DX44">
        <f>IF(OR(R44=0,AN44&gt;0),0,IFERROR(AVERAGEIFS(Plan_End,Plan_Role,People!$D$42,Plan_Course,'Training Matrix'!U$6,Plan_Sched,"Window"),IFERROR(AVERAGEIFS(Plan_End,Plan_Role,"All employees",Plan_Course,'Training Matrix'!U$6,Plan_Sched,"Window"),0)))</f>
        <v>0</v>
      </c>
      <c r="DY44">
        <f>IF(OR(S44=0,AO44&gt;0),0,IFERROR(AVERAGEIFS(Plan_End,Plan_Role,People!$D$42,Plan_Course,'Training Matrix'!V$6,Plan_Sched,"Window"),IFERROR(AVERAGEIFS(Plan_End,Plan_Role,"All employees",Plan_Course,'Training Matrix'!V$6,Plan_Sched,"Window"),0)))</f>
        <v>0</v>
      </c>
      <c r="DZ44">
        <f>IF(OR(T44=0,AP44&gt;0),0,IFERROR(AVERAGEIFS(Plan_End,Plan_Role,People!$D$42,Plan_Course,'Training Matrix'!W$6,Plan_Sched,"Window"),IFERROR(AVERAGEIFS(Plan_End,Plan_Role,"All employees",Plan_Course,'Training Matrix'!W$6,Plan_Sched,"Window"),0)))</f>
        <v>0</v>
      </c>
      <c r="EA44">
        <f>IF(OR(U44=0,AQ44&gt;0),0,IFERROR(AVERAGEIFS(Plan_End,Plan_Role,People!$D$42,Plan_Course,'Training Matrix'!X$6,Plan_Sched,"Window"),IFERROR(AVERAGEIFS(Plan_End,Plan_Role,"All employees",Plan_Course,'Training Matrix'!X$6,Plan_Sched,"Window"),0)))</f>
        <v>0</v>
      </c>
      <c r="EB44">
        <f>IF(OR(V44=0,AR44&gt;0),0,IFERROR(AVERAGEIFS(Plan_End,Plan_Role,People!$D$42,Plan_Course,'Training Matrix'!Y$6,Plan_Sched,"Window"),IFERROR(AVERAGEIFS(Plan_End,Plan_Role,"All employees",Plan_Course,'Training Matrix'!Y$6,Plan_Sched,"Window"),0)))</f>
        <v>0</v>
      </c>
      <c r="EC44">
        <f>IF(OR(W44=0,AS44&gt;0),0,IFERROR(AVERAGEIFS(Plan_End,Plan_Role,People!$D$42,Plan_Course,'Training Matrix'!Z$6,Plan_Sched,"Window"),IFERROR(AVERAGEIFS(Plan_End,Plan_Role,"All employees",Plan_Course,'Training Matrix'!Z$6,Plan_Sched,"Window"),0)))</f>
        <v>0</v>
      </c>
      <c r="ED44">
        <f>IF(OR(X44=0,AT44&gt;0),0,IFERROR(AVERAGEIFS(Plan_End,Plan_Role,People!$D$42,Plan_Course,'Training Matrix'!AA$6,Plan_Sched,"Window"),IFERROR(AVERAGEIFS(Plan_End,Plan_Role,"All employees",Plan_Course,'Training Matrix'!AA$6,Plan_Sched,"Window"),0)))</f>
        <v>0</v>
      </c>
      <c r="EG44">
        <f>IF(OR(E44=0,AA44&gt;0),0,IFERROR(AVERAGEIFS(Plan_Days,Plan_Role,People!$D$42,Plan_Course,'Training Matrix'!H$6,Plan_Sched,"Within days of hire"),IFERROR(AVERAGEIFS(Plan_Days,Plan_Role,"All employees",Plan_Course,'Training Matrix'!H$6,Plan_Sched,"Within days of hire"),0)))</f>
        <v>0</v>
      </c>
      <c r="EH44">
        <f>IF(OR(F44=0,AB44&gt;0),0,IFERROR(AVERAGEIFS(Plan_Days,Plan_Role,People!$D$42,Plan_Course,'Training Matrix'!I$6,Plan_Sched,"Within days of hire"),IFERROR(AVERAGEIFS(Plan_Days,Plan_Role,"All employees",Plan_Course,'Training Matrix'!I$6,Plan_Sched,"Within days of hire"),0)))</f>
        <v>0</v>
      </c>
      <c r="EI44">
        <f>IF(OR(G44=0,AC44&gt;0),0,IFERROR(AVERAGEIFS(Plan_Days,Plan_Role,People!$D$42,Plan_Course,'Training Matrix'!J$6,Plan_Sched,"Within days of hire"),IFERROR(AVERAGEIFS(Plan_Days,Plan_Role,"All employees",Plan_Course,'Training Matrix'!J$6,Plan_Sched,"Within days of hire"),0)))</f>
        <v>0</v>
      </c>
      <c r="EJ44">
        <f>IF(OR(H44=0,AD44&gt;0),0,IFERROR(AVERAGEIFS(Plan_Days,Plan_Role,People!$D$42,Plan_Course,'Training Matrix'!K$6,Plan_Sched,"Within days of hire"),IFERROR(AVERAGEIFS(Plan_Days,Plan_Role,"All employees",Plan_Course,'Training Matrix'!K$6,Plan_Sched,"Within days of hire"),0)))</f>
        <v>0</v>
      </c>
      <c r="EK44">
        <f>IF(OR(I44=0,AE44&gt;0),0,IFERROR(AVERAGEIFS(Plan_Days,Plan_Role,People!$D$42,Plan_Course,'Training Matrix'!L$6,Plan_Sched,"Within days of hire"),IFERROR(AVERAGEIFS(Plan_Days,Plan_Role,"All employees",Plan_Course,'Training Matrix'!L$6,Plan_Sched,"Within days of hire"),0)))</f>
        <v>0</v>
      </c>
      <c r="EL44">
        <f>IF(OR(J44=0,AF44&gt;0),0,IFERROR(AVERAGEIFS(Plan_Days,Plan_Role,People!$D$42,Plan_Course,'Training Matrix'!M$6,Plan_Sched,"Within days of hire"),IFERROR(AVERAGEIFS(Plan_Days,Plan_Role,"All employees",Plan_Course,'Training Matrix'!M$6,Plan_Sched,"Within days of hire"),0)))</f>
        <v>0</v>
      </c>
      <c r="EM44">
        <f>IF(OR(K44=0,AG44&gt;0),0,IFERROR(AVERAGEIFS(Plan_Days,Plan_Role,People!$D$42,Plan_Course,'Training Matrix'!N$6,Plan_Sched,"Within days of hire"),IFERROR(AVERAGEIFS(Plan_Days,Plan_Role,"All employees",Plan_Course,'Training Matrix'!N$6,Plan_Sched,"Within days of hire"),0)))</f>
        <v>0</v>
      </c>
      <c r="EN44">
        <f>IF(OR(L44=0,AH44&gt;0),0,IFERROR(AVERAGEIFS(Plan_Days,Plan_Role,People!$D$42,Plan_Course,'Training Matrix'!O$6,Plan_Sched,"Within days of hire"),IFERROR(AVERAGEIFS(Plan_Days,Plan_Role,"All employees",Plan_Course,'Training Matrix'!O$6,Plan_Sched,"Within days of hire"),0)))</f>
        <v>0</v>
      </c>
      <c r="EO44">
        <f>IF(OR(M44=0,AI44&gt;0),0,IFERROR(AVERAGEIFS(Plan_Days,Plan_Role,People!$D$42,Plan_Course,'Training Matrix'!P$6,Plan_Sched,"Within days of hire"),IFERROR(AVERAGEIFS(Plan_Days,Plan_Role,"All employees",Plan_Course,'Training Matrix'!P$6,Plan_Sched,"Within days of hire"),0)))</f>
        <v>0</v>
      </c>
      <c r="EP44">
        <f>IF(OR(N44=0,AJ44&gt;0),0,IFERROR(AVERAGEIFS(Plan_Days,Plan_Role,People!$D$42,Plan_Course,'Training Matrix'!Q$6,Plan_Sched,"Within days of hire"),IFERROR(AVERAGEIFS(Plan_Days,Plan_Role,"All employees",Plan_Course,'Training Matrix'!Q$6,Plan_Sched,"Within days of hire"),0)))</f>
        <v>0</v>
      </c>
      <c r="EQ44">
        <f>IF(OR(O44=0,AK44&gt;0),0,IFERROR(AVERAGEIFS(Plan_Days,Plan_Role,People!$D$42,Plan_Course,'Training Matrix'!R$6,Plan_Sched,"Within days of hire"),IFERROR(AVERAGEIFS(Plan_Days,Plan_Role,"All employees",Plan_Course,'Training Matrix'!R$6,Plan_Sched,"Within days of hire"),0)))</f>
        <v>0</v>
      </c>
      <c r="ER44">
        <f>IF(OR(P44=0,AL44&gt;0),0,IFERROR(AVERAGEIFS(Plan_Days,Plan_Role,People!$D$42,Plan_Course,'Training Matrix'!S$6,Plan_Sched,"Within days of hire"),IFERROR(AVERAGEIFS(Plan_Days,Plan_Role,"All employees",Plan_Course,'Training Matrix'!S$6,Plan_Sched,"Within days of hire"),0)))</f>
        <v>0</v>
      </c>
      <c r="ES44">
        <f>IF(OR(Q44=0,AM44&gt;0),0,IFERROR(AVERAGEIFS(Plan_Days,Plan_Role,People!$D$42,Plan_Course,'Training Matrix'!T$6,Plan_Sched,"Within days of hire"),IFERROR(AVERAGEIFS(Plan_Days,Plan_Role,"All employees",Plan_Course,'Training Matrix'!T$6,Plan_Sched,"Within days of hire"),0)))</f>
        <v>0</v>
      </c>
      <c r="ET44">
        <f>IF(OR(R44=0,AN44&gt;0),0,IFERROR(AVERAGEIFS(Plan_Days,Plan_Role,People!$D$42,Plan_Course,'Training Matrix'!U$6,Plan_Sched,"Within days of hire"),IFERROR(AVERAGEIFS(Plan_Days,Plan_Role,"All employees",Plan_Course,'Training Matrix'!U$6,Plan_Sched,"Within days of hire"),0)))</f>
        <v>0</v>
      </c>
      <c r="EU44">
        <f>IF(OR(S44=0,AO44&gt;0),0,IFERROR(AVERAGEIFS(Plan_Days,Plan_Role,People!$D$42,Plan_Course,'Training Matrix'!V$6,Plan_Sched,"Within days of hire"),IFERROR(AVERAGEIFS(Plan_Days,Plan_Role,"All employees",Plan_Course,'Training Matrix'!V$6,Plan_Sched,"Within days of hire"),0)))</f>
        <v>0</v>
      </c>
      <c r="EV44">
        <f>IF(OR(T44=0,AP44&gt;0),0,IFERROR(AVERAGEIFS(Plan_Days,Plan_Role,People!$D$42,Plan_Course,'Training Matrix'!W$6,Plan_Sched,"Within days of hire"),IFERROR(AVERAGEIFS(Plan_Days,Plan_Role,"All employees",Plan_Course,'Training Matrix'!W$6,Plan_Sched,"Within days of hire"),0)))</f>
        <v>0</v>
      </c>
      <c r="EW44">
        <f>IF(OR(U44=0,AQ44&gt;0),0,IFERROR(AVERAGEIFS(Plan_Days,Plan_Role,People!$D$42,Plan_Course,'Training Matrix'!X$6,Plan_Sched,"Within days of hire"),IFERROR(AVERAGEIFS(Plan_Days,Plan_Role,"All employees",Plan_Course,'Training Matrix'!X$6,Plan_Sched,"Within days of hire"),0)))</f>
        <v>0</v>
      </c>
      <c r="EX44">
        <f>IF(OR(V44=0,AR44&gt;0),0,IFERROR(AVERAGEIFS(Plan_Days,Plan_Role,People!$D$42,Plan_Course,'Training Matrix'!Y$6,Plan_Sched,"Within days of hire"),IFERROR(AVERAGEIFS(Plan_Days,Plan_Role,"All employees",Plan_Course,'Training Matrix'!Y$6,Plan_Sched,"Within days of hire"),0)))</f>
        <v>0</v>
      </c>
      <c r="EY44">
        <f>IF(OR(W44=0,AS44&gt;0),0,IFERROR(AVERAGEIFS(Plan_Days,Plan_Role,People!$D$42,Plan_Course,'Training Matrix'!Z$6,Plan_Sched,"Within days of hire"),IFERROR(AVERAGEIFS(Plan_Days,Plan_Role,"All employees",Plan_Course,'Training Matrix'!Z$6,Plan_Sched,"Within days of hire"),0)))</f>
        <v>0</v>
      </c>
      <c r="EZ44">
        <f>IF(OR(X44=0,AT44&gt;0),0,IFERROR(AVERAGEIFS(Plan_Days,Plan_Role,People!$D$42,Plan_Course,'Training Matrix'!AA$6,Plan_Sched,"Within days of hire"),IFERROR(AVERAGEIFS(Plan_Days,Plan_Role,"All employees",Plan_Course,'Training Matrix'!AA$6,Plan_Sched,"Within days of hire"),0)))</f>
        <v>0</v>
      </c>
      <c r="FC44">
        <f>IF(OR(E44=0,AA44&gt;0),0,MAX(IF(AND(People!$F$42&lt;&gt;"",DK44&lt;People!$F$42),0,DK44),IF(AND(People!$F$42&lt;&gt;"",EG44&gt;0),People!$F$42+EG44,0)))</f>
        <v>0</v>
      </c>
      <c r="FD44">
        <f>IF(OR(F44=0,AB44&gt;0),0,MAX(IF(AND(People!$F$42&lt;&gt;"",DL44&lt;People!$F$42),0,DL44),IF(AND(People!$F$42&lt;&gt;"",EH44&gt;0),People!$F$42+EH44,0)))</f>
        <v>0</v>
      </c>
      <c r="FE44">
        <f>IF(OR(G44=0,AC44&gt;0),0,MAX(IF(AND(People!$F$42&lt;&gt;"",DM44&lt;People!$F$42),0,DM44),IF(AND(People!$F$42&lt;&gt;"",EI44&gt;0),People!$F$42+EI44,0)))</f>
        <v>0</v>
      </c>
      <c r="FF44">
        <f>IF(OR(H44=0,AD44&gt;0),0,MAX(IF(AND(People!$F$42&lt;&gt;"",DN44&lt;People!$F$42),0,DN44),IF(AND(People!$F$42&lt;&gt;"",EJ44&gt;0),People!$F$42+EJ44,0)))</f>
        <v>0</v>
      </c>
      <c r="FG44">
        <f>IF(OR(I44=0,AE44&gt;0),0,MAX(IF(AND(People!$F$42&lt;&gt;"",DO44&lt;People!$F$42),0,DO44),IF(AND(People!$F$42&lt;&gt;"",EK44&gt;0),People!$F$42+EK44,0)))</f>
        <v>0</v>
      </c>
      <c r="FH44">
        <f>IF(OR(J44=0,AF44&gt;0),0,MAX(IF(AND(People!$F$42&lt;&gt;"",DP44&lt;People!$F$42),0,DP44),IF(AND(People!$F$42&lt;&gt;"",EL44&gt;0),People!$F$42+EL44,0)))</f>
        <v>0</v>
      </c>
      <c r="FI44">
        <f>IF(OR(K44=0,AG44&gt;0),0,MAX(IF(AND(People!$F$42&lt;&gt;"",DQ44&lt;People!$F$42),0,DQ44),IF(AND(People!$F$42&lt;&gt;"",EM44&gt;0),People!$F$42+EM44,0)))</f>
        <v>0</v>
      </c>
      <c r="FJ44">
        <f>IF(OR(L44=0,AH44&gt;0),0,MAX(IF(AND(People!$F$42&lt;&gt;"",DR44&lt;People!$F$42),0,DR44),IF(AND(People!$F$42&lt;&gt;"",EN44&gt;0),People!$F$42+EN44,0)))</f>
        <v>0</v>
      </c>
      <c r="FK44">
        <f>IF(OR(M44=0,AI44&gt;0),0,MAX(IF(AND(People!$F$42&lt;&gt;"",DS44&lt;People!$F$42),0,DS44),IF(AND(People!$F$42&lt;&gt;"",EO44&gt;0),People!$F$42+EO44,0)))</f>
        <v>0</v>
      </c>
      <c r="FL44">
        <f>IF(OR(N44=0,AJ44&gt;0),0,MAX(IF(AND(People!$F$42&lt;&gt;"",DT44&lt;People!$F$42),0,DT44),IF(AND(People!$F$42&lt;&gt;"",EP44&gt;0),People!$F$42+EP44,0)))</f>
        <v>0</v>
      </c>
      <c r="FM44">
        <f>IF(OR(O44=0,AK44&gt;0),0,MAX(IF(AND(People!$F$42&lt;&gt;"",DU44&lt;People!$F$42),0,DU44),IF(AND(People!$F$42&lt;&gt;"",EQ44&gt;0),People!$F$42+EQ44,0)))</f>
        <v>0</v>
      </c>
      <c r="FN44">
        <f>IF(OR(P44=0,AL44&gt;0),0,MAX(IF(AND(People!$F$42&lt;&gt;"",DV44&lt;People!$F$42),0,DV44),IF(AND(People!$F$42&lt;&gt;"",ER44&gt;0),People!$F$42+ER44,0)))</f>
        <v>0</v>
      </c>
      <c r="FO44">
        <f>IF(OR(Q44=0,AM44&gt;0),0,MAX(IF(AND(People!$F$42&lt;&gt;"",DW44&lt;People!$F$42),0,DW44),IF(AND(People!$F$42&lt;&gt;"",ES44&gt;0),People!$F$42+ES44,0)))</f>
        <v>0</v>
      </c>
      <c r="FP44">
        <f>IF(OR(R44=0,AN44&gt;0),0,MAX(IF(AND(People!$F$42&lt;&gt;"",DX44&lt;People!$F$42),0,DX44),IF(AND(People!$F$42&lt;&gt;"",ET44&gt;0),People!$F$42+ET44,0)))</f>
        <v>0</v>
      </c>
      <c r="FQ44">
        <f>IF(OR(S44=0,AO44&gt;0),0,MAX(IF(AND(People!$F$42&lt;&gt;"",DY44&lt;People!$F$42),0,DY44),IF(AND(People!$F$42&lt;&gt;"",EU44&gt;0),People!$F$42+EU44,0)))</f>
        <v>0</v>
      </c>
      <c r="FR44">
        <f>IF(OR(T44=0,AP44&gt;0),0,MAX(IF(AND(People!$F$42&lt;&gt;"",DZ44&lt;People!$F$42),0,DZ44),IF(AND(People!$F$42&lt;&gt;"",EV44&gt;0),People!$F$42+EV44,0)))</f>
        <v>0</v>
      </c>
      <c r="FS44">
        <f>IF(OR(U44=0,AQ44&gt;0),0,MAX(IF(AND(People!$F$42&lt;&gt;"",EA44&lt;People!$F$42),0,EA44),IF(AND(People!$F$42&lt;&gt;"",EW44&gt;0),People!$F$42+EW44,0)))</f>
        <v>0</v>
      </c>
      <c r="FT44">
        <f>IF(OR(V44=0,AR44&gt;0),0,MAX(IF(AND(People!$F$42&lt;&gt;"",EB44&lt;People!$F$42),0,EB44),IF(AND(People!$F$42&lt;&gt;"",EX44&gt;0),People!$F$42+EX44,0)))</f>
        <v>0</v>
      </c>
      <c r="FU44">
        <f>IF(OR(W44=0,AS44&gt;0),0,MAX(IF(AND(People!$F$42&lt;&gt;"",EC44&lt;People!$F$42),0,EC44),IF(AND(People!$F$42&lt;&gt;"",EY44&gt;0),People!$F$42+EY44,0)))</f>
        <v>0</v>
      </c>
      <c r="FV44">
        <f>IF(OR(X44=0,AT44&gt;0),0,MAX(IF(AND(People!$F$42&lt;&gt;"",ED44&lt;People!$F$42),0,ED44),IF(AND(People!$F$42&lt;&gt;"",EZ44&gt;0),People!$F$42+EZ44,0)))</f>
        <v>0</v>
      </c>
    </row>
    <row r="45" spans="5:178" x14ac:dyDescent="0.3">
      <c r="E45">
        <f>IF(OR(People!$A$43="",'Training Matrix'!H$6=""),0,COUNTIFS(Plan_Role,People!$D$43,Plan_Course,'Training Matrix'!H$6)+COUNTIFS(Plan_Role,"All employees",Plan_Course,'Training Matrix'!H$6))</f>
        <v>0</v>
      </c>
      <c r="F45">
        <f>IF(OR(People!$A$43="",'Training Matrix'!I$6=""),0,COUNTIFS(Plan_Role,People!$D$43,Plan_Course,'Training Matrix'!I$6)+COUNTIFS(Plan_Role,"All employees",Plan_Course,'Training Matrix'!I$6))</f>
        <v>0</v>
      </c>
      <c r="G45">
        <f>IF(OR(People!$A$43="",'Training Matrix'!J$6=""),0,COUNTIFS(Plan_Role,People!$D$43,Plan_Course,'Training Matrix'!J$6)+COUNTIFS(Plan_Role,"All employees",Plan_Course,'Training Matrix'!J$6))</f>
        <v>0</v>
      </c>
      <c r="H45">
        <f>IF(OR(People!$A$43="",'Training Matrix'!K$6=""),0,COUNTIFS(Plan_Role,People!$D$43,Plan_Course,'Training Matrix'!K$6)+COUNTIFS(Plan_Role,"All employees",Plan_Course,'Training Matrix'!K$6))</f>
        <v>0</v>
      </c>
      <c r="I45">
        <f>IF(OR(People!$A$43="",'Training Matrix'!L$6=""),0,COUNTIFS(Plan_Role,People!$D$43,Plan_Course,'Training Matrix'!L$6)+COUNTIFS(Plan_Role,"All employees",Plan_Course,'Training Matrix'!L$6))</f>
        <v>0</v>
      </c>
      <c r="J45">
        <f>IF(OR(People!$A$43="",'Training Matrix'!M$6=""),0,COUNTIFS(Plan_Role,People!$D$43,Plan_Course,'Training Matrix'!M$6)+COUNTIFS(Plan_Role,"All employees",Plan_Course,'Training Matrix'!M$6))</f>
        <v>0</v>
      </c>
      <c r="K45">
        <f>IF(OR(People!$A$43="",'Training Matrix'!N$6=""),0,COUNTIFS(Plan_Role,People!$D$43,Plan_Course,'Training Matrix'!N$6)+COUNTIFS(Plan_Role,"All employees",Plan_Course,'Training Matrix'!N$6))</f>
        <v>0</v>
      </c>
      <c r="L45">
        <f>IF(OR(People!$A$43="",'Training Matrix'!O$6=""),0,COUNTIFS(Plan_Role,People!$D$43,Plan_Course,'Training Matrix'!O$6)+COUNTIFS(Plan_Role,"All employees",Plan_Course,'Training Matrix'!O$6))</f>
        <v>0</v>
      </c>
      <c r="M45">
        <f>IF(OR(People!$A$43="",'Training Matrix'!P$6=""),0,COUNTIFS(Plan_Role,People!$D$43,Plan_Course,'Training Matrix'!P$6)+COUNTIFS(Plan_Role,"All employees",Plan_Course,'Training Matrix'!P$6))</f>
        <v>0</v>
      </c>
      <c r="N45">
        <f>IF(OR(People!$A$43="",'Training Matrix'!Q$6=""),0,COUNTIFS(Plan_Role,People!$D$43,Plan_Course,'Training Matrix'!Q$6)+COUNTIFS(Plan_Role,"All employees",Plan_Course,'Training Matrix'!Q$6))</f>
        <v>0</v>
      </c>
      <c r="O45">
        <f>IF(OR(People!$A$43="",'Training Matrix'!R$6=""),0,COUNTIFS(Plan_Role,People!$D$43,Plan_Course,'Training Matrix'!R$6)+COUNTIFS(Plan_Role,"All employees",Plan_Course,'Training Matrix'!R$6))</f>
        <v>0</v>
      </c>
      <c r="P45">
        <f>IF(OR(People!$A$43="",'Training Matrix'!S$6=""),0,COUNTIFS(Plan_Role,People!$D$43,Plan_Course,'Training Matrix'!S$6)+COUNTIFS(Plan_Role,"All employees",Plan_Course,'Training Matrix'!S$6))</f>
        <v>0</v>
      </c>
      <c r="Q45">
        <f>IF(OR(People!$A$43="",'Training Matrix'!T$6=""),0,COUNTIFS(Plan_Role,People!$D$43,Plan_Course,'Training Matrix'!T$6)+COUNTIFS(Plan_Role,"All employees",Plan_Course,'Training Matrix'!T$6))</f>
        <v>0</v>
      </c>
      <c r="R45">
        <f>IF(OR(People!$A$43="",'Training Matrix'!U$6=""),0,COUNTIFS(Plan_Role,People!$D$43,Plan_Course,'Training Matrix'!U$6)+COUNTIFS(Plan_Role,"All employees",Plan_Course,'Training Matrix'!U$6))</f>
        <v>0</v>
      </c>
      <c r="S45">
        <f>IF(OR(People!$A$43="",'Training Matrix'!V$6=""),0,COUNTIFS(Plan_Role,People!$D$43,Plan_Course,'Training Matrix'!V$6)+COUNTIFS(Plan_Role,"All employees",Plan_Course,'Training Matrix'!V$6))</f>
        <v>0</v>
      </c>
      <c r="T45">
        <f>IF(OR(People!$A$43="",'Training Matrix'!W$6=""),0,COUNTIFS(Plan_Role,People!$D$43,Plan_Course,'Training Matrix'!W$6)+COUNTIFS(Plan_Role,"All employees",Plan_Course,'Training Matrix'!W$6))</f>
        <v>0</v>
      </c>
      <c r="U45">
        <f>IF(OR(People!$A$43="",'Training Matrix'!X$6=""),0,COUNTIFS(Plan_Role,People!$D$43,Plan_Course,'Training Matrix'!X$6)+COUNTIFS(Plan_Role,"All employees",Plan_Course,'Training Matrix'!X$6))</f>
        <v>0</v>
      </c>
      <c r="V45">
        <f>IF(OR(People!$A$43="",'Training Matrix'!Y$6=""),0,COUNTIFS(Plan_Role,People!$D$43,Plan_Course,'Training Matrix'!Y$6)+COUNTIFS(Plan_Role,"All employees",Plan_Course,'Training Matrix'!Y$6))</f>
        <v>0</v>
      </c>
      <c r="W45">
        <f>IF(OR(People!$A$43="",'Training Matrix'!Z$6=""),0,COUNTIFS(Plan_Role,People!$D$43,Plan_Course,'Training Matrix'!Z$6)+COUNTIFS(Plan_Role,"All employees",Plan_Course,'Training Matrix'!Z$6))</f>
        <v>0</v>
      </c>
      <c r="X45">
        <f>IF(OR(People!$A$43="",'Training Matrix'!AA$6=""),0,COUNTIFS(Plan_Role,People!$D$43,Plan_Course,'Training Matrix'!AA$6)+COUNTIFS(Plan_Role,"All employees",Plan_Course,'Training Matrix'!AA$6))</f>
        <v>0</v>
      </c>
      <c r="AA45">
        <f>IF(E45=0,0,COUNTIFS(Rec_Emp,People!$A$43,Rec_Course,'Training Matrix'!H$6,Rec_Done,1))</f>
        <v>0</v>
      </c>
      <c r="AB45">
        <f>IF(F45=0,0,COUNTIFS(Rec_Emp,People!$A$43,Rec_Course,'Training Matrix'!I$6,Rec_Done,1))</f>
        <v>0</v>
      </c>
      <c r="AC45">
        <f>IF(G45=0,0,COUNTIFS(Rec_Emp,People!$A$43,Rec_Course,'Training Matrix'!J$6,Rec_Done,1))</f>
        <v>0</v>
      </c>
      <c r="AD45">
        <f>IF(H45=0,0,COUNTIFS(Rec_Emp,People!$A$43,Rec_Course,'Training Matrix'!K$6,Rec_Done,1))</f>
        <v>0</v>
      </c>
      <c r="AE45">
        <f>IF(I45=0,0,COUNTIFS(Rec_Emp,People!$A$43,Rec_Course,'Training Matrix'!L$6,Rec_Done,1))</f>
        <v>0</v>
      </c>
      <c r="AF45">
        <f>IF(J45=0,0,COUNTIFS(Rec_Emp,People!$A$43,Rec_Course,'Training Matrix'!M$6,Rec_Done,1))</f>
        <v>0</v>
      </c>
      <c r="AG45">
        <f>IF(K45=0,0,COUNTIFS(Rec_Emp,People!$A$43,Rec_Course,'Training Matrix'!N$6,Rec_Done,1))</f>
        <v>0</v>
      </c>
      <c r="AH45">
        <f>IF(L45=0,0,COUNTIFS(Rec_Emp,People!$A$43,Rec_Course,'Training Matrix'!O$6,Rec_Done,1))</f>
        <v>0</v>
      </c>
      <c r="AI45">
        <f>IF(M45=0,0,COUNTIFS(Rec_Emp,People!$A$43,Rec_Course,'Training Matrix'!P$6,Rec_Done,1))</f>
        <v>0</v>
      </c>
      <c r="AJ45">
        <f>IF(N45=0,0,COUNTIFS(Rec_Emp,People!$A$43,Rec_Course,'Training Matrix'!Q$6,Rec_Done,1))</f>
        <v>0</v>
      </c>
      <c r="AK45">
        <f>IF(O45=0,0,COUNTIFS(Rec_Emp,People!$A$43,Rec_Course,'Training Matrix'!R$6,Rec_Done,1))</f>
        <v>0</v>
      </c>
      <c r="AL45">
        <f>IF(P45=0,0,COUNTIFS(Rec_Emp,People!$A$43,Rec_Course,'Training Matrix'!S$6,Rec_Done,1))</f>
        <v>0</v>
      </c>
      <c r="AM45">
        <f>IF(Q45=0,0,COUNTIFS(Rec_Emp,People!$A$43,Rec_Course,'Training Matrix'!T$6,Rec_Done,1))</f>
        <v>0</v>
      </c>
      <c r="AN45">
        <f>IF(R45=0,0,COUNTIFS(Rec_Emp,People!$A$43,Rec_Course,'Training Matrix'!U$6,Rec_Done,1))</f>
        <v>0</v>
      </c>
      <c r="AO45">
        <f>IF(S45=0,0,COUNTIFS(Rec_Emp,People!$A$43,Rec_Course,'Training Matrix'!V$6,Rec_Done,1))</f>
        <v>0</v>
      </c>
      <c r="AP45">
        <f>IF(T45=0,0,COUNTIFS(Rec_Emp,People!$A$43,Rec_Course,'Training Matrix'!W$6,Rec_Done,1))</f>
        <v>0</v>
      </c>
      <c r="AQ45">
        <f>IF(U45=0,0,COUNTIFS(Rec_Emp,People!$A$43,Rec_Course,'Training Matrix'!X$6,Rec_Done,1))</f>
        <v>0</v>
      </c>
      <c r="AR45">
        <f>IF(V45=0,0,COUNTIFS(Rec_Emp,People!$A$43,Rec_Course,'Training Matrix'!Y$6,Rec_Done,1))</f>
        <v>0</v>
      </c>
      <c r="AS45">
        <f>IF(W45=0,0,COUNTIFS(Rec_Emp,People!$A$43,Rec_Course,'Training Matrix'!Z$6,Rec_Done,1))</f>
        <v>0</v>
      </c>
      <c r="AT45">
        <f>IF(X45=0,0,COUNTIFS(Rec_Emp,People!$A$43,Rec_Course,'Training Matrix'!AA$6,Rec_Done,1))</f>
        <v>0</v>
      </c>
      <c r="AW45">
        <f ca="1">IF(AA45=0,0,COUNTIFS(Rec_Emp,People!$A$43,Rec_Course,'Training Matrix'!H$6,Rec_Done,1,Rec_Exp,"&gt;="&amp;TODAY()))</f>
        <v>0</v>
      </c>
      <c r="AX45">
        <f ca="1">IF(AB45=0,0,COUNTIFS(Rec_Emp,People!$A$43,Rec_Course,'Training Matrix'!I$6,Rec_Done,1,Rec_Exp,"&gt;="&amp;TODAY()))</f>
        <v>0</v>
      </c>
      <c r="AY45">
        <f ca="1">IF(AC45=0,0,COUNTIFS(Rec_Emp,People!$A$43,Rec_Course,'Training Matrix'!J$6,Rec_Done,1,Rec_Exp,"&gt;="&amp;TODAY()))</f>
        <v>0</v>
      </c>
      <c r="AZ45">
        <f ca="1">IF(AD45=0,0,COUNTIFS(Rec_Emp,People!$A$43,Rec_Course,'Training Matrix'!K$6,Rec_Done,1,Rec_Exp,"&gt;="&amp;TODAY()))</f>
        <v>0</v>
      </c>
      <c r="BA45">
        <f ca="1">IF(AE45=0,0,COUNTIFS(Rec_Emp,People!$A$43,Rec_Course,'Training Matrix'!L$6,Rec_Done,1,Rec_Exp,"&gt;="&amp;TODAY()))</f>
        <v>0</v>
      </c>
      <c r="BB45">
        <f ca="1">IF(AF45=0,0,COUNTIFS(Rec_Emp,People!$A$43,Rec_Course,'Training Matrix'!M$6,Rec_Done,1,Rec_Exp,"&gt;="&amp;TODAY()))</f>
        <v>0</v>
      </c>
      <c r="BC45">
        <f ca="1">IF(AG45=0,0,COUNTIFS(Rec_Emp,People!$A$43,Rec_Course,'Training Matrix'!N$6,Rec_Done,1,Rec_Exp,"&gt;="&amp;TODAY()))</f>
        <v>0</v>
      </c>
      <c r="BD45">
        <f ca="1">IF(AH45=0,0,COUNTIFS(Rec_Emp,People!$A$43,Rec_Course,'Training Matrix'!O$6,Rec_Done,1,Rec_Exp,"&gt;="&amp;TODAY()))</f>
        <v>0</v>
      </c>
      <c r="BE45">
        <f ca="1">IF(AI45=0,0,COUNTIFS(Rec_Emp,People!$A$43,Rec_Course,'Training Matrix'!P$6,Rec_Done,1,Rec_Exp,"&gt;="&amp;TODAY()))</f>
        <v>0</v>
      </c>
      <c r="BF45">
        <f ca="1">IF(AJ45=0,0,COUNTIFS(Rec_Emp,People!$A$43,Rec_Course,'Training Matrix'!Q$6,Rec_Done,1,Rec_Exp,"&gt;="&amp;TODAY()))</f>
        <v>0</v>
      </c>
      <c r="BG45">
        <f ca="1">IF(AK45=0,0,COUNTIFS(Rec_Emp,People!$A$43,Rec_Course,'Training Matrix'!R$6,Rec_Done,1,Rec_Exp,"&gt;="&amp;TODAY()))</f>
        <v>0</v>
      </c>
      <c r="BH45">
        <f ca="1">IF(AL45=0,0,COUNTIFS(Rec_Emp,People!$A$43,Rec_Course,'Training Matrix'!S$6,Rec_Done,1,Rec_Exp,"&gt;="&amp;TODAY()))</f>
        <v>0</v>
      </c>
      <c r="BI45">
        <f ca="1">IF(AM45=0,0,COUNTIFS(Rec_Emp,People!$A$43,Rec_Course,'Training Matrix'!T$6,Rec_Done,1,Rec_Exp,"&gt;="&amp;TODAY()))</f>
        <v>0</v>
      </c>
      <c r="BJ45">
        <f ca="1">IF(AN45=0,0,COUNTIFS(Rec_Emp,People!$A$43,Rec_Course,'Training Matrix'!U$6,Rec_Done,1,Rec_Exp,"&gt;="&amp;TODAY()))</f>
        <v>0</v>
      </c>
      <c r="BK45">
        <f ca="1">IF(AO45=0,0,COUNTIFS(Rec_Emp,People!$A$43,Rec_Course,'Training Matrix'!V$6,Rec_Done,1,Rec_Exp,"&gt;="&amp;TODAY()))</f>
        <v>0</v>
      </c>
      <c r="BL45">
        <f ca="1">IF(AP45=0,0,COUNTIFS(Rec_Emp,People!$A$43,Rec_Course,'Training Matrix'!W$6,Rec_Done,1,Rec_Exp,"&gt;="&amp;TODAY()))</f>
        <v>0</v>
      </c>
      <c r="BM45">
        <f ca="1">IF(AQ45=0,0,COUNTIFS(Rec_Emp,People!$A$43,Rec_Course,'Training Matrix'!X$6,Rec_Done,1,Rec_Exp,"&gt;="&amp;TODAY()))</f>
        <v>0</v>
      </c>
      <c r="BN45">
        <f ca="1">IF(AR45=0,0,COUNTIFS(Rec_Emp,People!$A$43,Rec_Course,'Training Matrix'!Y$6,Rec_Done,1,Rec_Exp,"&gt;="&amp;TODAY()))</f>
        <v>0</v>
      </c>
      <c r="BO45">
        <f ca="1">IF(AS45=0,0,COUNTIFS(Rec_Emp,People!$A$43,Rec_Course,'Training Matrix'!Z$6,Rec_Done,1,Rec_Exp,"&gt;="&amp;TODAY()))</f>
        <v>0</v>
      </c>
      <c r="BP45">
        <f ca="1">IF(AT45=0,0,COUNTIFS(Rec_Emp,People!$A$43,Rec_Course,'Training Matrix'!AA$6,Rec_Done,1,Rec_Exp,"&gt;="&amp;TODAY()))</f>
        <v>0</v>
      </c>
      <c r="BS45">
        <f ca="1">IF(AW45=0,0,COUNTIFS(Rec_Emp,People!$A$43,Rec_Course,'Training Matrix'!H$6,Rec_Done,1,Rec_Exp,"&gt;"&amp;(TODAY()+WarnDays)))</f>
        <v>0</v>
      </c>
      <c r="BT45">
        <f ca="1">IF(AX45=0,0,COUNTIFS(Rec_Emp,People!$A$43,Rec_Course,'Training Matrix'!I$6,Rec_Done,1,Rec_Exp,"&gt;"&amp;(TODAY()+WarnDays)))</f>
        <v>0</v>
      </c>
      <c r="BU45">
        <f ca="1">IF(AY45=0,0,COUNTIFS(Rec_Emp,People!$A$43,Rec_Course,'Training Matrix'!J$6,Rec_Done,1,Rec_Exp,"&gt;"&amp;(TODAY()+WarnDays)))</f>
        <v>0</v>
      </c>
      <c r="BV45">
        <f ca="1">IF(AZ45=0,0,COUNTIFS(Rec_Emp,People!$A$43,Rec_Course,'Training Matrix'!K$6,Rec_Done,1,Rec_Exp,"&gt;"&amp;(TODAY()+WarnDays)))</f>
        <v>0</v>
      </c>
      <c r="BW45">
        <f ca="1">IF(BA45=0,0,COUNTIFS(Rec_Emp,People!$A$43,Rec_Course,'Training Matrix'!L$6,Rec_Done,1,Rec_Exp,"&gt;"&amp;(TODAY()+WarnDays)))</f>
        <v>0</v>
      </c>
      <c r="BX45">
        <f ca="1">IF(BB45=0,0,COUNTIFS(Rec_Emp,People!$A$43,Rec_Course,'Training Matrix'!M$6,Rec_Done,1,Rec_Exp,"&gt;"&amp;(TODAY()+WarnDays)))</f>
        <v>0</v>
      </c>
      <c r="BY45">
        <f ca="1">IF(BC45=0,0,COUNTIFS(Rec_Emp,People!$A$43,Rec_Course,'Training Matrix'!N$6,Rec_Done,1,Rec_Exp,"&gt;"&amp;(TODAY()+WarnDays)))</f>
        <v>0</v>
      </c>
      <c r="BZ45">
        <f ca="1">IF(BD45=0,0,COUNTIFS(Rec_Emp,People!$A$43,Rec_Course,'Training Matrix'!O$6,Rec_Done,1,Rec_Exp,"&gt;"&amp;(TODAY()+WarnDays)))</f>
        <v>0</v>
      </c>
      <c r="CA45">
        <f ca="1">IF(BE45=0,0,COUNTIFS(Rec_Emp,People!$A$43,Rec_Course,'Training Matrix'!P$6,Rec_Done,1,Rec_Exp,"&gt;"&amp;(TODAY()+WarnDays)))</f>
        <v>0</v>
      </c>
      <c r="CB45">
        <f ca="1">IF(BF45=0,0,COUNTIFS(Rec_Emp,People!$A$43,Rec_Course,'Training Matrix'!Q$6,Rec_Done,1,Rec_Exp,"&gt;"&amp;(TODAY()+WarnDays)))</f>
        <v>0</v>
      </c>
      <c r="CC45">
        <f ca="1">IF(BG45=0,0,COUNTIFS(Rec_Emp,People!$A$43,Rec_Course,'Training Matrix'!R$6,Rec_Done,1,Rec_Exp,"&gt;"&amp;(TODAY()+WarnDays)))</f>
        <v>0</v>
      </c>
      <c r="CD45">
        <f ca="1">IF(BH45=0,0,COUNTIFS(Rec_Emp,People!$A$43,Rec_Course,'Training Matrix'!S$6,Rec_Done,1,Rec_Exp,"&gt;"&amp;(TODAY()+WarnDays)))</f>
        <v>0</v>
      </c>
      <c r="CE45">
        <f ca="1">IF(BI45=0,0,COUNTIFS(Rec_Emp,People!$A$43,Rec_Course,'Training Matrix'!T$6,Rec_Done,1,Rec_Exp,"&gt;"&amp;(TODAY()+WarnDays)))</f>
        <v>0</v>
      </c>
      <c r="CF45">
        <f ca="1">IF(BJ45=0,0,COUNTIFS(Rec_Emp,People!$A$43,Rec_Course,'Training Matrix'!U$6,Rec_Done,1,Rec_Exp,"&gt;"&amp;(TODAY()+WarnDays)))</f>
        <v>0</v>
      </c>
      <c r="CG45">
        <f ca="1">IF(BK45=0,0,COUNTIFS(Rec_Emp,People!$A$43,Rec_Course,'Training Matrix'!V$6,Rec_Done,1,Rec_Exp,"&gt;"&amp;(TODAY()+WarnDays)))</f>
        <v>0</v>
      </c>
      <c r="CH45">
        <f ca="1">IF(BL45=0,0,COUNTIFS(Rec_Emp,People!$A$43,Rec_Course,'Training Matrix'!W$6,Rec_Done,1,Rec_Exp,"&gt;"&amp;(TODAY()+WarnDays)))</f>
        <v>0</v>
      </c>
      <c r="CI45">
        <f ca="1">IF(BM45=0,0,COUNTIFS(Rec_Emp,People!$A$43,Rec_Course,'Training Matrix'!X$6,Rec_Done,1,Rec_Exp,"&gt;"&amp;(TODAY()+WarnDays)))</f>
        <v>0</v>
      </c>
      <c r="CJ45">
        <f ca="1">IF(BN45=0,0,COUNTIFS(Rec_Emp,People!$A$43,Rec_Course,'Training Matrix'!Y$6,Rec_Done,1,Rec_Exp,"&gt;"&amp;(TODAY()+WarnDays)))</f>
        <v>0</v>
      </c>
      <c r="CK45">
        <f ca="1">IF(BO45=0,0,COUNTIFS(Rec_Emp,People!$A$43,Rec_Course,'Training Matrix'!Z$6,Rec_Done,1,Rec_Exp,"&gt;"&amp;(TODAY()+WarnDays)))</f>
        <v>0</v>
      </c>
      <c r="CL45">
        <f ca="1">IF(BP45=0,0,COUNTIFS(Rec_Emp,People!$A$43,Rec_Course,'Training Matrix'!AA$6,Rec_Done,1,Rec_Exp,"&gt;"&amp;(TODAY()+WarnDays)))</f>
        <v>0</v>
      </c>
      <c r="CO45">
        <f>IF(OR(E45=0,AA45&gt;0),0,COUNTIFS(Rec_Emp,People!$A$43,Rec_Course,'Training Matrix'!H$6,Rec_Result,"Fail"))</f>
        <v>0</v>
      </c>
      <c r="CP45">
        <f>IF(OR(F45=0,AB45&gt;0),0,COUNTIFS(Rec_Emp,People!$A$43,Rec_Course,'Training Matrix'!I$6,Rec_Result,"Fail"))</f>
        <v>0</v>
      </c>
      <c r="CQ45">
        <f>IF(OR(G45=0,AC45&gt;0),0,COUNTIFS(Rec_Emp,People!$A$43,Rec_Course,'Training Matrix'!J$6,Rec_Result,"Fail"))</f>
        <v>0</v>
      </c>
      <c r="CR45">
        <f>IF(OR(H45=0,AD45&gt;0),0,COUNTIFS(Rec_Emp,People!$A$43,Rec_Course,'Training Matrix'!K$6,Rec_Result,"Fail"))</f>
        <v>0</v>
      </c>
      <c r="CS45">
        <f>IF(OR(I45=0,AE45&gt;0),0,COUNTIFS(Rec_Emp,People!$A$43,Rec_Course,'Training Matrix'!L$6,Rec_Result,"Fail"))</f>
        <v>0</v>
      </c>
      <c r="CT45">
        <f>IF(OR(J45=0,AF45&gt;0),0,COUNTIFS(Rec_Emp,People!$A$43,Rec_Course,'Training Matrix'!M$6,Rec_Result,"Fail"))</f>
        <v>0</v>
      </c>
      <c r="CU45">
        <f>IF(OR(K45=0,AG45&gt;0),0,COUNTIFS(Rec_Emp,People!$A$43,Rec_Course,'Training Matrix'!N$6,Rec_Result,"Fail"))</f>
        <v>0</v>
      </c>
      <c r="CV45">
        <f>IF(OR(L45=0,AH45&gt;0),0,COUNTIFS(Rec_Emp,People!$A$43,Rec_Course,'Training Matrix'!O$6,Rec_Result,"Fail"))</f>
        <v>0</v>
      </c>
      <c r="CW45">
        <f>IF(OR(M45=0,AI45&gt;0),0,COUNTIFS(Rec_Emp,People!$A$43,Rec_Course,'Training Matrix'!P$6,Rec_Result,"Fail"))</f>
        <v>0</v>
      </c>
      <c r="CX45">
        <f>IF(OR(N45=0,AJ45&gt;0),0,COUNTIFS(Rec_Emp,People!$A$43,Rec_Course,'Training Matrix'!Q$6,Rec_Result,"Fail"))</f>
        <v>0</v>
      </c>
      <c r="CY45">
        <f>IF(OR(O45=0,AK45&gt;0),0,COUNTIFS(Rec_Emp,People!$A$43,Rec_Course,'Training Matrix'!R$6,Rec_Result,"Fail"))</f>
        <v>0</v>
      </c>
      <c r="CZ45">
        <f>IF(OR(P45=0,AL45&gt;0),0,COUNTIFS(Rec_Emp,People!$A$43,Rec_Course,'Training Matrix'!S$6,Rec_Result,"Fail"))</f>
        <v>0</v>
      </c>
      <c r="DA45">
        <f>IF(OR(Q45=0,AM45&gt;0),0,COUNTIFS(Rec_Emp,People!$A$43,Rec_Course,'Training Matrix'!T$6,Rec_Result,"Fail"))</f>
        <v>0</v>
      </c>
      <c r="DB45">
        <f>IF(OR(R45=0,AN45&gt;0),0,COUNTIFS(Rec_Emp,People!$A$43,Rec_Course,'Training Matrix'!U$6,Rec_Result,"Fail"))</f>
        <v>0</v>
      </c>
      <c r="DC45">
        <f>IF(OR(S45=0,AO45&gt;0),0,COUNTIFS(Rec_Emp,People!$A$43,Rec_Course,'Training Matrix'!V$6,Rec_Result,"Fail"))</f>
        <v>0</v>
      </c>
      <c r="DD45">
        <f>IF(OR(T45=0,AP45&gt;0),0,COUNTIFS(Rec_Emp,People!$A$43,Rec_Course,'Training Matrix'!W$6,Rec_Result,"Fail"))</f>
        <v>0</v>
      </c>
      <c r="DE45">
        <f>IF(OR(U45=0,AQ45&gt;0),0,COUNTIFS(Rec_Emp,People!$A$43,Rec_Course,'Training Matrix'!X$6,Rec_Result,"Fail"))</f>
        <v>0</v>
      </c>
      <c r="DF45">
        <f>IF(OR(V45=0,AR45&gt;0),0,COUNTIFS(Rec_Emp,People!$A$43,Rec_Course,'Training Matrix'!Y$6,Rec_Result,"Fail"))</f>
        <v>0</v>
      </c>
      <c r="DG45">
        <f>IF(OR(W45=0,AS45&gt;0),0,COUNTIFS(Rec_Emp,People!$A$43,Rec_Course,'Training Matrix'!Z$6,Rec_Result,"Fail"))</f>
        <v>0</v>
      </c>
      <c r="DH45">
        <f>IF(OR(X45=0,AT45&gt;0),0,COUNTIFS(Rec_Emp,People!$A$43,Rec_Course,'Training Matrix'!AA$6,Rec_Result,"Fail"))</f>
        <v>0</v>
      </c>
      <c r="DK45">
        <f>IF(OR(E45=0,AA45&gt;0),0,IFERROR(AVERAGEIFS(Plan_End,Plan_Role,People!$D$43,Plan_Course,'Training Matrix'!H$6,Plan_Sched,"Window"),IFERROR(AVERAGEIFS(Plan_End,Plan_Role,"All employees",Plan_Course,'Training Matrix'!H$6,Plan_Sched,"Window"),0)))</f>
        <v>0</v>
      </c>
      <c r="DL45">
        <f>IF(OR(F45=0,AB45&gt;0),0,IFERROR(AVERAGEIFS(Plan_End,Plan_Role,People!$D$43,Plan_Course,'Training Matrix'!I$6,Plan_Sched,"Window"),IFERROR(AVERAGEIFS(Plan_End,Plan_Role,"All employees",Plan_Course,'Training Matrix'!I$6,Plan_Sched,"Window"),0)))</f>
        <v>0</v>
      </c>
      <c r="DM45">
        <f>IF(OR(G45=0,AC45&gt;0),0,IFERROR(AVERAGEIFS(Plan_End,Plan_Role,People!$D$43,Plan_Course,'Training Matrix'!J$6,Plan_Sched,"Window"),IFERROR(AVERAGEIFS(Plan_End,Plan_Role,"All employees",Plan_Course,'Training Matrix'!J$6,Plan_Sched,"Window"),0)))</f>
        <v>0</v>
      </c>
      <c r="DN45">
        <f>IF(OR(H45=0,AD45&gt;0),0,IFERROR(AVERAGEIFS(Plan_End,Plan_Role,People!$D$43,Plan_Course,'Training Matrix'!K$6,Plan_Sched,"Window"),IFERROR(AVERAGEIFS(Plan_End,Plan_Role,"All employees",Plan_Course,'Training Matrix'!K$6,Plan_Sched,"Window"),0)))</f>
        <v>0</v>
      </c>
      <c r="DO45">
        <f>IF(OR(I45=0,AE45&gt;0),0,IFERROR(AVERAGEIFS(Plan_End,Plan_Role,People!$D$43,Plan_Course,'Training Matrix'!L$6,Plan_Sched,"Window"),IFERROR(AVERAGEIFS(Plan_End,Plan_Role,"All employees",Plan_Course,'Training Matrix'!L$6,Plan_Sched,"Window"),0)))</f>
        <v>0</v>
      </c>
      <c r="DP45">
        <f>IF(OR(J45=0,AF45&gt;0),0,IFERROR(AVERAGEIFS(Plan_End,Plan_Role,People!$D$43,Plan_Course,'Training Matrix'!M$6,Plan_Sched,"Window"),IFERROR(AVERAGEIFS(Plan_End,Plan_Role,"All employees",Plan_Course,'Training Matrix'!M$6,Plan_Sched,"Window"),0)))</f>
        <v>0</v>
      </c>
      <c r="DQ45">
        <f>IF(OR(K45=0,AG45&gt;0),0,IFERROR(AVERAGEIFS(Plan_End,Plan_Role,People!$D$43,Plan_Course,'Training Matrix'!N$6,Plan_Sched,"Window"),IFERROR(AVERAGEIFS(Plan_End,Plan_Role,"All employees",Plan_Course,'Training Matrix'!N$6,Plan_Sched,"Window"),0)))</f>
        <v>0</v>
      </c>
      <c r="DR45">
        <f>IF(OR(L45=0,AH45&gt;0),0,IFERROR(AVERAGEIFS(Plan_End,Plan_Role,People!$D$43,Plan_Course,'Training Matrix'!O$6,Plan_Sched,"Window"),IFERROR(AVERAGEIFS(Plan_End,Plan_Role,"All employees",Plan_Course,'Training Matrix'!O$6,Plan_Sched,"Window"),0)))</f>
        <v>0</v>
      </c>
      <c r="DS45">
        <f>IF(OR(M45=0,AI45&gt;0),0,IFERROR(AVERAGEIFS(Plan_End,Plan_Role,People!$D$43,Plan_Course,'Training Matrix'!P$6,Plan_Sched,"Window"),IFERROR(AVERAGEIFS(Plan_End,Plan_Role,"All employees",Plan_Course,'Training Matrix'!P$6,Plan_Sched,"Window"),0)))</f>
        <v>0</v>
      </c>
      <c r="DT45">
        <f>IF(OR(N45=0,AJ45&gt;0),0,IFERROR(AVERAGEIFS(Plan_End,Plan_Role,People!$D$43,Plan_Course,'Training Matrix'!Q$6,Plan_Sched,"Window"),IFERROR(AVERAGEIFS(Plan_End,Plan_Role,"All employees",Plan_Course,'Training Matrix'!Q$6,Plan_Sched,"Window"),0)))</f>
        <v>0</v>
      </c>
      <c r="DU45">
        <f>IF(OR(O45=0,AK45&gt;0),0,IFERROR(AVERAGEIFS(Plan_End,Plan_Role,People!$D$43,Plan_Course,'Training Matrix'!R$6,Plan_Sched,"Window"),IFERROR(AVERAGEIFS(Plan_End,Plan_Role,"All employees",Plan_Course,'Training Matrix'!R$6,Plan_Sched,"Window"),0)))</f>
        <v>0</v>
      </c>
      <c r="DV45">
        <f>IF(OR(P45=0,AL45&gt;0),0,IFERROR(AVERAGEIFS(Plan_End,Plan_Role,People!$D$43,Plan_Course,'Training Matrix'!S$6,Plan_Sched,"Window"),IFERROR(AVERAGEIFS(Plan_End,Plan_Role,"All employees",Plan_Course,'Training Matrix'!S$6,Plan_Sched,"Window"),0)))</f>
        <v>0</v>
      </c>
      <c r="DW45">
        <f>IF(OR(Q45=0,AM45&gt;0),0,IFERROR(AVERAGEIFS(Plan_End,Plan_Role,People!$D$43,Plan_Course,'Training Matrix'!T$6,Plan_Sched,"Window"),IFERROR(AVERAGEIFS(Plan_End,Plan_Role,"All employees",Plan_Course,'Training Matrix'!T$6,Plan_Sched,"Window"),0)))</f>
        <v>0</v>
      </c>
      <c r="DX45">
        <f>IF(OR(R45=0,AN45&gt;0),0,IFERROR(AVERAGEIFS(Plan_End,Plan_Role,People!$D$43,Plan_Course,'Training Matrix'!U$6,Plan_Sched,"Window"),IFERROR(AVERAGEIFS(Plan_End,Plan_Role,"All employees",Plan_Course,'Training Matrix'!U$6,Plan_Sched,"Window"),0)))</f>
        <v>0</v>
      </c>
      <c r="DY45">
        <f>IF(OR(S45=0,AO45&gt;0),0,IFERROR(AVERAGEIFS(Plan_End,Plan_Role,People!$D$43,Plan_Course,'Training Matrix'!V$6,Plan_Sched,"Window"),IFERROR(AVERAGEIFS(Plan_End,Plan_Role,"All employees",Plan_Course,'Training Matrix'!V$6,Plan_Sched,"Window"),0)))</f>
        <v>0</v>
      </c>
      <c r="DZ45">
        <f>IF(OR(T45=0,AP45&gt;0),0,IFERROR(AVERAGEIFS(Plan_End,Plan_Role,People!$D$43,Plan_Course,'Training Matrix'!W$6,Plan_Sched,"Window"),IFERROR(AVERAGEIFS(Plan_End,Plan_Role,"All employees",Plan_Course,'Training Matrix'!W$6,Plan_Sched,"Window"),0)))</f>
        <v>0</v>
      </c>
      <c r="EA45">
        <f>IF(OR(U45=0,AQ45&gt;0),0,IFERROR(AVERAGEIFS(Plan_End,Plan_Role,People!$D$43,Plan_Course,'Training Matrix'!X$6,Plan_Sched,"Window"),IFERROR(AVERAGEIFS(Plan_End,Plan_Role,"All employees",Plan_Course,'Training Matrix'!X$6,Plan_Sched,"Window"),0)))</f>
        <v>0</v>
      </c>
      <c r="EB45">
        <f>IF(OR(V45=0,AR45&gt;0),0,IFERROR(AVERAGEIFS(Plan_End,Plan_Role,People!$D$43,Plan_Course,'Training Matrix'!Y$6,Plan_Sched,"Window"),IFERROR(AVERAGEIFS(Plan_End,Plan_Role,"All employees",Plan_Course,'Training Matrix'!Y$6,Plan_Sched,"Window"),0)))</f>
        <v>0</v>
      </c>
      <c r="EC45">
        <f>IF(OR(W45=0,AS45&gt;0),0,IFERROR(AVERAGEIFS(Plan_End,Plan_Role,People!$D$43,Plan_Course,'Training Matrix'!Z$6,Plan_Sched,"Window"),IFERROR(AVERAGEIFS(Plan_End,Plan_Role,"All employees",Plan_Course,'Training Matrix'!Z$6,Plan_Sched,"Window"),0)))</f>
        <v>0</v>
      </c>
      <c r="ED45">
        <f>IF(OR(X45=0,AT45&gt;0),0,IFERROR(AVERAGEIFS(Plan_End,Plan_Role,People!$D$43,Plan_Course,'Training Matrix'!AA$6,Plan_Sched,"Window"),IFERROR(AVERAGEIFS(Plan_End,Plan_Role,"All employees",Plan_Course,'Training Matrix'!AA$6,Plan_Sched,"Window"),0)))</f>
        <v>0</v>
      </c>
      <c r="EG45">
        <f>IF(OR(E45=0,AA45&gt;0),0,IFERROR(AVERAGEIFS(Plan_Days,Plan_Role,People!$D$43,Plan_Course,'Training Matrix'!H$6,Plan_Sched,"Within days of hire"),IFERROR(AVERAGEIFS(Plan_Days,Plan_Role,"All employees",Plan_Course,'Training Matrix'!H$6,Plan_Sched,"Within days of hire"),0)))</f>
        <v>0</v>
      </c>
      <c r="EH45">
        <f>IF(OR(F45=0,AB45&gt;0),0,IFERROR(AVERAGEIFS(Plan_Days,Plan_Role,People!$D$43,Plan_Course,'Training Matrix'!I$6,Plan_Sched,"Within days of hire"),IFERROR(AVERAGEIFS(Plan_Days,Plan_Role,"All employees",Plan_Course,'Training Matrix'!I$6,Plan_Sched,"Within days of hire"),0)))</f>
        <v>0</v>
      </c>
      <c r="EI45">
        <f>IF(OR(G45=0,AC45&gt;0),0,IFERROR(AVERAGEIFS(Plan_Days,Plan_Role,People!$D$43,Plan_Course,'Training Matrix'!J$6,Plan_Sched,"Within days of hire"),IFERROR(AVERAGEIFS(Plan_Days,Plan_Role,"All employees",Plan_Course,'Training Matrix'!J$6,Plan_Sched,"Within days of hire"),0)))</f>
        <v>0</v>
      </c>
      <c r="EJ45">
        <f>IF(OR(H45=0,AD45&gt;0),0,IFERROR(AVERAGEIFS(Plan_Days,Plan_Role,People!$D$43,Plan_Course,'Training Matrix'!K$6,Plan_Sched,"Within days of hire"),IFERROR(AVERAGEIFS(Plan_Days,Plan_Role,"All employees",Plan_Course,'Training Matrix'!K$6,Plan_Sched,"Within days of hire"),0)))</f>
        <v>0</v>
      </c>
      <c r="EK45">
        <f>IF(OR(I45=0,AE45&gt;0),0,IFERROR(AVERAGEIFS(Plan_Days,Plan_Role,People!$D$43,Plan_Course,'Training Matrix'!L$6,Plan_Sched,"Within days of hire"),IFERROR(AVERAGEIFS(Plan_Days,Plan_Role,"All employees",Plan_Course,'Training Matrix'!L$6,Plan_Sched,"Within days of hire"),0)))</f>
        <v>0</v>
      </c>
      <c r="EL45">
        <f>IF(OR(J45=0,AF45&gt;0),0,IFERROR(AVERAGEIFS(Plan_Days,Plan_Role,People!$D$43,Plan_Course,'Training Matrix'!M$6,Plan_Sched,"Within days of hire"),IFERROR(AVERAGEIFS(Plan_Days,Plan_Role,"All employees",Plan_Course,'Training Matrix'!M$6,Plan_Sched,"Within days of hire"),0)))</f>
        <v>0</v>
      </c>
      <c r="EM45">
        <f>IF(OR(K45=0,AG45&gt;0),0,IFERROR(AVERAGEIFS(Plan_Days,Plan_Role,People!$D$43,Plan_Course,'Training Matrix'!N$6,Plan_Sched,"Within days of hire"),IFERROR(AVERAGEIFS(Plan_Days,Plan_Role,"All employees",Plan_Course,'Training Matrix'!N$6,Plan_Sched,"Within days of hire"),0)))</f>
        <v>0</v>
      </c>
      <c r="EN45">
        <f>IF(OR(L45=0,AH45&gt;0),0,IFERROR(AVERAGEIFS(Plan_Days,Plan_Role,People!$D$43,Plan_Course,'Training Matrix'!O$6,Plan_Sched,"Within days of hire"),IFERROR(AVERAGEIFS(Plan_Days,Plan_Role,"All employees",Plan_Course,'Training Matrix'!O$6,Plan_Sched,"Within days of hire"),0)))</f>
        <v>0</v>
      </c>
      <c r="EO45">
        <f>IF(OR(M45=0,AI45&gt;0),0,IFERROR(AVERAGEIFS(Plan_Days,Plan_Role,People!$D$43,Plan_Course,'Training Matrix'!P$6,Plan_Sched,"Within days of hire"),IFERROR(AVERAGEIFS(Plan_Days,Plan_Role,"All employees",Plan_Course,'Training Matrix'!P$6,Plan_Sched,"Within days of hire"),0)))</f>
        <v>0</v>
      </c>
      <c r="EP45">
        <f>IF(OR(N45=0,AJ45&gt;0),0,IFERROR(AVERAGEIFS(Plan_Days,Plan_Role,People!$D$43,Plan_Course,'Training Matrix'!Q$6,Plan_Sched,"Within days of hire"),IFERROR(AVERAGEIFS(Plan_Days,Plan_Role,"All employees",Plan_Course,'Training Matrix'!Q$6,Plan_Sched,"Within days of hire"),0)))</f>
        <v>0</v>
      </c>
      <c r="EQ45">
        <f>IF(OR(O45=0,AK45&gt;0),0,IFERROR(AVERAGEIFS(Plan_Days,Plan_Role,People!$D$43,Plan_Course,'Training Matrix'!R$6,Plan_Sched,"Within days of hire"),IFERROR(AVERAGEIFS(Plan_Days,Plan_Role,"All employees",Plan_Course,'Training Matrix'!R$6,Plan_Sched,"Within days of hire"),0)))</f>
        <v>0</v>
      </c>
      <c r="ER45">
        <f>IF(OR(P45=0,AL45&gt;0),0,IFERROR(AVERAGEIFS(Plan_Days,Plan_Role,People!$D$43,Plan_Course,'Training Matrix'!S$6,Plan_Sched,"Within days of hire"),IFERROR(AVERAGEIFS(Plan_Days,Plan_Role,"All employees",Plan_Course,'Training Matrix'!S$6,Plan_Sched,"Within days of hire"),0)))</f>
        <v>0</v>
      </c>
      <c r="ES45">
        <f>IF(OR(Q45=0,AM45&gt;0),0,IFERROR(AVERAGEIFS(Plan_Days,Plan_Role,People!$D$43,Plan_Course,'Training Matrix'!T$6,Plan_Sched,"Within days of hire"),IFERROR(AVERAGEIFS(Plan_Days,Plan_Role,"All employees",Plan_Course,'Training Matrix'!T$6,Plan_Sched,"Within days of hire"),0)))</f>
        <v>0</v>
      </c>
      <c r="ET45">
        <f>IF(OR(R45=0,AN45&gt;0),0,IFERROR(AVERAGEIFS(Plan_Days,Plan_Role,People!$D$43,Plan_Course,'Training Matrix'!U$6,Plan_Sched,"Within days of hire"),IFERROR(AVERAGEIFS(Plan_Days,Plan_Role,"All employees",Plan_Course,'Training Matrix'!U$6,Plan_Sched,"Within days of hire"),0)))</f>
        <v>0</v>
      </c>
      <c r="EU45">
        <f>IF(OR(S45=0,AO45&gt;0),0,IFERROR(AVERAGEIFS(Plan_Days,Plan_Role,People!$D$43,Plan_Course,'Training Matrix'!V$6,Plan_Sched,"Within days of hire"),IFERROR(AVERAGEIFS(Plan_Days,Plan_Role,"All employees",Plan_Course,'Training Matrix'!V$6,Plan_Sched,"Within days of hire"),0)))</f>
        <v>0</v>
      </c>
      <c r="EV45">
        <f>IF(OR(T45=0,AP45&gt;0),0,IFERROR(AVERAGEIFS(Plan_Days,Plan_Role,People!$D$43,Plan_Course,'Training Matrix'!W$6,Plan_Sched,"Within days of hire"),IFERROR(AVERAGEIFS(Plan_Days,Plan_Role,"All employees",Plan_Course,'Training Matrix'!W$6,Plan_Sched,"Within days of hire"),0)))</f>
        <v>0</v>
      </c>
      <c r="EW45">
        <f>IF(OR(U45=0,AQ45&gt;0),0,IFERROR(AVERAGEIFS(Plan_Days,Plan_Role,People!$D$43,Plan_Course,'Training Matrix'!X$6,Plan_Sched,"Within days of hire"),IFERROR(AVERAGEIFS(Plan_Days,Plan_Role,"All employees",Plan_Course,'Training Matrix'!X$6,Plan_Sched,"Within days of hire"),0)))</f>
        <v>0</v>
      </c>
      <c r="EX45">
        <f>IF(OR(V45=0,AR45&gt;0),0,IFERROR(AVERAGEIFS(Plan_Days,Plan_Role,People!$D$43,Plan_Course,'Training Matrix'!Y$6,Plan_Sched,"Within days of hire"),IFERROR(AVERAGEIFS(Plan_Days,Plan_Role,"All employees",Plan_Course,'Training Matrix'!Y$6,Plan_Sched,"Within days of hire"),0)))</f>
        <v>0</v>
      </c>
      <c r="EY45">
        <f>IF(OR(W45=0,AS45&gt;0),0,IFERROR(AVERAGEIFS(Plan_Days,Plan_Role,People!$D$43,Plan_Course,'Training Matrix'!Z$6,Plan_Sched,"Within days of hire"),IFERROR(AVERAGEIFS(Plan_Days,Plan_Role,"All employees",Plan_Course,'Training Matrix'!Z$6,Plan_Sched,"Within days of hire"),0)))</f>
        <v>0</v>
      </c>
      <c r="EZ45">
        <f>IF(OR(X45=0,AT45&gt;0),0,IFERROR(AVERAGEIFS(Plan_Days,Plan_Role,People!$D$43,Plan_Course,'Training Matrix'!AA$6,Plan_Sched,"Within days of hire"),IFERROR(AVERAGEIFS(Plan_Days,Plan_Role,"All employees",Plan_Course,'Training Matrix'!AA$6,Plan_Sched,"Within days of hire"),0)))</f>
        <v>0</v>
      </c>
      <c r="FC45">
        <f>IF(OR(E45=0,AA45&gt;0),0,MAX(IF(AND(People!$F$43&lt;&gt;"",DK45&lt;People!$F$43),0,DK45),IF(AND(People!$F$43&lt;&gt;"",EG45&gt;0),People!$F$43+EG45,0)))</f>
        <v>0</v>
      </c>
      <c r="FD45">
        <f>IF(OR(F45=0,AB45&gt;0),0,MAX(IF(AND(People!$F$43&lt;&gt;"",DL45&lt;People!$F$43),0,DL45),IF(AND(People!$F$43&lt;&gt;"",EH45&gt;0),People!$F$43+EH45,0)))</f>
        <v>0</v>
      </c>
      <c r="FE45">
        <f>IF(OR(G45=0,AC45&gt;0),0,MAX(IF(AND(People!$F$43&lt;&gt;"",DM45&lt;People!$F$43),0,DM45),IF(AND(People!$F$43&lt;&gt;"",EI45&gt;0),People!$F$43+EI45,0)))</f>
        <v>0</v>
      </c>
      <c r="FF45">
        <f>IF(OR(H45=0,AD45&gt;0),0,MAX(IF(AND(People!$F$43&lt;&gt;"",DN45&lt;People!$F$43),0,DN45),IF(AND(People!$F$43&lt;&gt;"",EJ45&gt;0),People!$F$43+EJ45,0)))</f>
        <v>0</v>
      </c>
      <c r="FG45">
        <f>IF(OR(I45=0,AE45&gt;0),0,MAX(IF(AND(People!$F$43&lt;&gt;"",DO45&lt;People!$F$43),0,DO45),IF(AND(People!$F$43&lt;&gt;"",EK45&gt;0),People!$F$43+EK45,0)))</f>
        <v>0</v>
      </c>
      <c r="FH45">
        <f>IF(OR(J45=0,AF45&gt;0),0,MAX(IF(AND(People!$F$43&lt;&gt;"",DP45&lt;People!$F$43),0,DP45),IF(AND(People!$F$43&lt;&gt;"",EL45&gt;0),People!$F$43+EL45,0)))</f>
        <v>0</v>
      </c>
      <c r="FI45">
        <f>IF(OR(K45=0,AG45&gt;0),0,MAX(IF(AND(People!$F$43&lt;&gt;"",DQ45&lt;People!$F$43),0,DQ45),IF(AND(People!$F$43&lt;&gt;"",EM45&gt;0),People!$F$43+EM45,0)))</f>
        <v>0</v>
      </c>
      <c r="FJ45">
        <f>IF(OR(L45=0,AH45&gt;0),0,MAX(IF(AND(People!$F$43&lt;&gt;"",DR45&lt;People!$F$43),0,DR45),IF(AND(People!$F$43&lt;&gt;"",EN45&gt;0),People!$F$43+EN45,0)))</f>
        <v>0</v>
      </c>
      <c r="FK45">
        <f>IF(OR(M45=0,AI45&gt;0),0,MAX(IF(AND(People!$F$43&lt;&gt;"",DS45&lt;People!$F$43),0,DS45),IF(AND(People!$F$43&lt;&gt;"",EO45&gt;0),People!$F$43+EO45,0)))</f>
        <v>0</v>
      </c>
      <c r="FL45">
        <f>IF(OR(N45=0,AJ45&gt;0),0,MAX(IF(AND(People!$F$43&lt;&gt;"",DT45&lt;People!$F$43),0,DT45),IF(AND(People!$F$43&lt;&gt;"",EP45&gt;0),People!$F$43+EP45,0)))</f>
        <v>0</v>
      </c>
      <c r="FM45">
        <f>IF(OR(O45=0,AK45&gt;0),0,MAX(IF(AND(People!$F$43&lt;&gt;"",DU45&lt;People!$F$43),0,DU45),IF(AND(People!$F$43&lt;&gt;"",EQ45&gt;0),People!$F$43+EQ45,0)))</f>
        <v>0</v>
      </c>
      <c r="FN45">
        <f>IF(OR(P45=0,AL45&gt;0),0,MAX(IF(AND(People!$F$43&lt;&gt;"",DV45&lt;People!$F$43),0,DV45),IF(AND(People!$F$43&lt;&gt;"",ER45&gt;0),People!$F$43+ER45,0)))</f>
        <v>0</v>
      </c>
      <c r="FO45">
        <f>IF(OR(Q45=0,AM45&gt;0),0,MAX(IF(AND(People!$F$43&lt;&gt;"",DW45&lt;People!$F$43),0,DW45),IF(AND(People!$F$43&lt;&gt;"",ES45&gt;0),People!$F$43+ES45,0)))</f>
        <v>0</v>
      </c>
      <c r="FP45">
        <f>IF(OR(R45=0,AN45&gt;0),0,MAX(IF(AND(People!$F$43&lt;&gt;"",DX45&lt;People!$F$43),0,DX45),IF(AND(People!$F$43&lt;&gt;"",ET45&gt;0),People!$F$43+ET45,0)))</f>
        <v>0</v>
      </c>
      <c r="FQ45">
        <f>IF(OR(S45=0,AO45&gt;0),0,MAX(IF(AND(People!$F$43&lt;&gt;"",DY45&lt;People!$F$43),0,DY45),IF(AND(People!$F$43&lt;&gt;"",EU45&gt;0),People!$F$43+EU45,0)))</f>
        <v>0</v>
      </c>
      <c r="FR45">
        <f>IF(OR(T45=0,AP45&gt;0),0,MAX(IF(AND(People!$F$43&lt;&gt;"",DZ45&lt;People!$F$43),0,DZ45),IF(AND(People!$F$43&lt;&gt;"",EV45&gt;0),People!$F$43+EV45,0)))</f>
        <v>0</v>
      </c>
      <c r="FS45">
        <f>IF(OR(U45=0,AQ45&gt;0),0,MAX(IF(AND(People!$F$43&lt;&gt;"",EA45&lt;People!$F$43),0,EA45),IF(AND(People!$F$43&lt;&gt;"",EW45&gt;0),People!$F$43+EW45,0)))</f>
        <v>0</v>
      </c>
      <c r="FT45">
        <f>IF(OR(V45=0,AR45&gt;0),0,MAX(IF(AND(People!$F$43&lt;&gt;"",EB45&lt;People!$F$43),0,EB45),IF(AND(People!$F$43&lt;&gt;"",EX45&gt;0),People!$F$43+EX45,0)))</f>
        <v>0</v>
      </c>
      <c r="FU45">
        <f>IF(OR(W45=0,AS45&gt;0),0,MAX(IF(AND(People!$F$43&lt;&gt;"",EC45&lt;People!$F$43),0,EC45),IF(AND(People!$F$43&lt;&gt;"",EY45&gt;0),People!$F$43+EY45,0)))</f>
        <v>0</v>
      </c>
      <c r="FV45">
        <f>IF(OR(X45=0,AT45&gt;0),0,MAX(IF(AND(People!$F$43&lt;&gt;"",ED45&lt;People!$F$43),0,ED45),IF(AND(People!$F$43&lt;&gt;"",EZ45&gt;0),People!$F$43+EZ45,0)))</f>
        <v>0</v>
      </c>
    </row>
    <row r="46" spans="5:178" x14ac:dyDescent="0.3">
      <c r="E46">
        <f>IF(OR(People!$A$44="",'Training Matrix'!H$6=""),0,COUNTIFS(Plan_Role,People!$D$44,Plan_Course,'Training Matrix'!H$6)+COUNTIFS(Plan_Role,"All employees",Plan_Course,'Training Matrix'!H$6))</f>
        <v>0</v>
      </c>
      <c r="F46">
        <f>IF(OR(People!$A$44="",'Training Matrix'!I$6=""),0,COUNTIFS(Plan_Role,People!$D$44,Plan_Course,'Training Matrix'!I$6)+COUNTIFS(Plan_Role,"All employees",Plan_Course,'Training Matrix'!I$6))</f>
        <v>0</v>
      </c>
      <c r="G46">
        <f>IF(OR(People!$A$44="",'Training Matrix'!J$6=""),0,COUNTIFS(Plan_Role,People!$D$44,Plan_Course,'Training Matrix'!J$6)+COUNTIFS(Plan_Role,"All employees",Plan_Course,'Training Matrix'!J$6))</f>
        <v>0</v>
      </c>
      <c r="H46">
        <f>IF(OR(People!$A$44="",'Training Matrix'!K$6=""),0,COUNTIFS(Plan_Role,People!$D$44,Plan_Course,'Training Matrix'!K$6)+COUNTIFS(Plan_Role,"All employees",Plan_Course,'Training Matrix'!K$6))</f>
        <v>0</v>
      </c>
      <c r="I46">
        <f>IF(OR(People!$A$44="",'Training Matrix'!L$6=""),0,COUNTIFS(Plan_Role,People!$D$44,Plan_Course,'Training Matrix'!L$6)+COUNTIFS(Plan_Role,"All employees",Plan_Course,'Training Matrix'!L$6))</f>
        <v>0</v>
      </c>
      <c r="J46">
        <f>IF(OR(People!$A$44="",'Training Matrix'!M$6=""),0,COUNTIFS(Plan_Role,People!$D$44,Plan_Course,'Training Matrix'!M$6)+COUNTIFS(Plan_Role,"All employees",Plan_Course,'Training Matrix'!M$6))</f>
        <v>0</v>
      </c>
      <c r="K46">
        <f>IF(OR(People!$A$44="",'Training Matrix'!N$6=""),0,COUNTIFS(Plan_Role,People!$D$44,Plan_Course,'Training Matrix'!N$6)+COUNTIFS(Plan_Role,"All employees",Plan_Course,'Training Matrix'!N$6))</f>
        <v>0</v>
      </c>
      <c r="L46">
        <f>IF(OR(People!$A$44="",'Training Matrix'!O$6=""),0,COUNTIFS(Plan_Role,People!$D$44,Plan_Course,'Training Matrix'!O$6)+COUNTIFS(Plan_Role,"All employees",Plan_Course,'Training Matrix'!O$6))</f>
        <v>0</v>
      </c>
      <c r="M46">
        <f>IF(OR(People!$A$44="",'Training Matrix'!P$6=""),0,COUNTIFS(Plan_Role,People!$D$44,Plan_Course,'Training Matrix'!P$6)+COUNTIFS(Plan_Role,"All employees",Plan_Course,'Training Matrix'!P$6))</f>
        <v>0</v>
      </c>
      <c r="N46">
        <f>IF(OR(People!$A$44="",'Training Matrix'!Q$6=""),0,COUNTIFS(Plan_Role,People!$D$44,Plan_Course,'Training Matrix'!Q$6)+COUNTIFS(Plan_Role,"All employees",Plan_Course,'Training Matrix'!Q$6))</f>
        <v>0</v>
      </c>
      <c r="O46">
        <f>IF(OR(People!$A$44="",'Training Matrix'!R$6=""),0,COUNTIFS(Plan_Role,People!$D$44,Plan_Course,'Training Matrix'!R$6)+COUNTIFS(Plan_Role,"All employees",Plan_Course,'Training Matrix'!R$6))</f>
        <v>0</v>
      </c>
      <c r="P46">
        <f>IF(OR(People!$A$44="",'Training Matrix'!S$6=""),0,COUNTIFS(Plan_Role,People!$D$44,Plan_Course,'Training Matrix'!S$6)+COUNTIFS(Plan_Role,"All employees",Plan_Course,'Training Matrix'!S$6))</f>
        <v>0</v>
      </c>
      <c r="Q46">
        <f>IF(OR(People!$A$44="",'Training Matrix'!T$6=""),0,COUNTIFS(Plan_Role,People!$D$44,Plan_Course,'Training Matrix'!T$6)+COUNTIFS(Plan_Role,"All employees",Plan_Course,'Training Matrix'!T$6))</f>
        <v>0</v>
      </c>
      <c r="R46">
        <f>IF(OR(People!$A$44="",'Training Matrix'!U$6=""),0,COUNTIFS(Plan_Role,People!$D$44,Plan_Course,'Training Matrix'!U$6)+COUNTIFS(Plan_Role,"All employees",Plan_Course,'Training Matrix'!U$6))</f>
        <v>0</v>
      </c>
      <c r="S46">
        <f>IF(OR(People!$A$44="",'Training Matrix'!V$6=""),0,COUNTIFS(Plan_Role,People!$D$44,Plan_Course,'Training Matrix'!V$6)+COUNTIFS(Plan_Role,"All employees",Plan_Course,'Training Matrix'!V$6))</f>
        <v>0</v>
      </c>
      <c r="T46">
        <f>IF(OR(People!$A$44="",'Training Matrix'!W$6=""),0,COUNTIFS(Plan_Role,People!$D$44,Plan_Course,'Training Matrix'!W$6)+COUNTIFS(Plan_Role,"All employees",Plan_Course,'Training Matrix'!W$6))</f>
        <v>0</v>
      </c>
      <c r="U46">
        <f>IF(OR(People!$A$44="",'Training Matrix'!X$6=""),0,COUNTIFS(Plan_Role,People!$D$44,Plan_Course,'Training Matrix'!X$6)+COUNTIFS(Plan_Role,"All employees",Plan_Course,'Training Matrix'!X$6))</f>
        <v>0</v>
      </c>
      <c r="V46">
        <f>IF(OR(People!$A$44="",'Training Matrix'!Y$6=""),0,COUNTIFS(Plan_Role,People!$D$44,Plan_Course,'Training Matrix'!Y$6)+COUNTIFS(Plan_Role,"All employees",Plan_Course,'Training Matrix'!Y$6))</f>
        <v>0</v>
      </c>
      <c r="W46">
        <f>IF(OR(People!$A$44="",'Training Matrix'!Z$6=""),0,COUNTIFS(Plan_Role,People!$D$44,Plan_Course,'Training Matrix'!Z$6)+COUNTIFS(Plan_Role,"All employees",Plan_Course,'Training Matrix'!Z$6))</f>
        <v>0</v>
      </c>
      <c r="X46">
        <f>IF(OR(People!$A$44="",'Training Matrix'!AA$6=""),0,COUNTIFS(Plan_Role,People!$D$44,Plan_Course,'Training Matrix'!AA$6)+COUNTIFS(Plan_Role,"All employees",Plan_Course,'Training Matrix'!AA$6))</f>
        <v>0</v>
      </c>
      <c r="AA46">
        <f>IF(E46=0,0,COUNTIFS(Rec_Emp,People!$A$44,Rec_Course,'Training Matrix'!H$6,Rec_Done,1))</f>
        <v>0</v>
      </c>
      <c r="AB46">
        <f>IF(F46=0,0,COUNTIFS(Rec_Emp,People!$A$44,Rec_Course,'Training Matrix'!I$6,Rec_Done,1))</f>
        <v>0</v>
      </c>
      <c r="AC46">
        <f>IF(G46=0,0,COUNTIFS(Rec_Emp,People!$A$44,Rec_Course,'Training Matrix'!J$6,Rec_Done,1))</f>
        <v>0</v>
      </c>
      <c r="AD46">
        <f>IF(H46=0,0,COUNTIFS(Rec_Emp,People!$A$44,Rec_Course,'Training Matrix'!K$6,Rec_Done,1))</f>
        <v>0</v>
      </c>
      <c r="AE46">
        <f>IF(I46=0,0,COUNTIFS(Rec_Emp,People!$A$44,Rec_Course,'Training Matrix'!L$6,Rec_Done,1))</f>
        <v>0</v>
      </c>
      <c r="AF46">
        <f>IF(J46=0,0,COUNTIFS(Rec_Emp,People!$A$44,Rec_Course,'Training Matrix'!M$6,Rec_Done,1))</f>
        <v>0</v>
      </c>
      <c r="AG46">
        <f>IF(K46=0,0,COUNTIFS(Rec_Emp,People!$A$44,Rec_Course,'Training Matrix'!N$6,Rec_Done,1))</f>
        <v>0</v>
      </c>
      <c r="AH46">
        <f>IF(L46=0,0,COUNTIFS(Rec_Emp,People!$A$44,Rec_Course,'Training Matrix'!O$6,Rec_Done,1))</f>
        <v>0</v>
      </c>
      <c r="AI46">
        <f>IF(M46=0,0,COUNTIFS(Rec_Emp,People!$A$44,Rec_Course,'Training Matrix'!P$6,Rec_Done,1))</f>
        <v>0</v>
      </c>
      <c r="AJ46">
        <f>IF(N46=0,0,COUNTIFS(Rec_Emp,People!$A$44,Rec_Course,'Training Matrix'!Q$6,Rec_Done,1))</f>
        <v>0</v>
      </c>
      <c r="AK46">
        <f>IF(O46=0,0,COUNTIFS(Rec_Emp,People!$A$44,Rec_Course,'Training Matrix'!R$6,Rec_Done,1))</f>
        <v>0</v>
      </c>
      <c r="AL46">
        <f>IF(P46=0,0,COUNTIFS(Rec_Emp,People!$A$44,Rec_Course,'Training Matrix'!S$6,Rec_Done,1))</f>
        <v>0</v>
      </c>
      <c r="AM46">
        <f>IF(Q46=0,0,COUNTIFS(Rec_Emp,People!$A$44,Rec_Course,'Training Matrix'!T$6,Rec_Done,1))</f>
        <v>0</v>
      </c>
      <c r="AN46">
        <f>IF(R46=0,0,COUNTIFS(Rec_Emp,People!$A$44,Rec_Course,'Training Matrix'!U$6,Rec_Done,1))</f>
        <v>0</v>
      </c>
      <c r="AO46">
        <f>IF(S46=0,0,COUNTIFS(Rec_Emp,People!$A$44,Rec_Course,'Training Matrix'!V$6,Rec_Done,1))</f>
        <v>0</v>
      </c>
      <c r="AP46">
        <f>IF(T46=0,0,COUNTIFS(Rec_Emp,People!$A$44,Rec_Course,'Training Matrix'!W$6,Rec_Done,1))</f>
        <v>0</v>
      </c>
      <c r="AQ46">
        <f>IF(U46=0,0,COUNTIFS(Rec_Emp,People!$A$44,Rec_Course,'Training Matrix'!X$6,Rec_Done,1))</f>
        <v>0</v>
      </c>
      <c r="AR46">
        <f>IF(V46=0,0,COUNTIFS(Rec_Emp,People!$A$44,Rec_Course,'Training Matrix'!Y$6,Rec_Done,1))</f>
        <v>0</v>
      </c>
      <c r="AS46">
        <f>IF(W46=0,0,COUNTIFS(Rec_Emp,People!$A$44,Rec_Course,'Training Matrix'!Z$6,Rec_Done,1))</f>
        <v>0</v>
      </c>
      <c r="AT46">
        <f>IF(X46=0,0,COUNTIFS(Rec_Emp,People!$A$44,Rec_Course,'Training Matrix'!AA$6,Rec_Done,1))</f>
        <v>0</v>
      </c>
      <c r="AW46">
        <f ca="1">IF(AA46=0,0,COUNTIFS(Rec_Emp,People!$A$44,Rec_Course,'Training Matrix'!H$6,Rec_Done,1,Rec_Exp,"&gt;="&amp;TODAY()))</f>
        <v>0</v>
      </c>
      <c r="AX46">
        <f ca="1">IF(AB46=0,0,COUNTIFS(Rec_Emp,People!$A$44,Rec_Course,'Training Matrix'!I$6,Rec_Done,1,Rec_Exp,"&gt;="&amp;TODAY()))</f>
        <v>0</v>
      </c>
      <c r="AY46">
        <f ca="1">IF(AC46=0,0,COUNTIFS(Rec_Emp,People!$A$44,Rec_Course,'Training Matrix'!J$6,Rec_Done,1,Rec_Exp,"&gt;="&amp;TODAY()))</f>
        <v>0</v>
      </c>
      <c r="AZ46">
        <f ca="1">IF(AD46=0,0,COUNTIFS(Rec_Emp,People!$A$44,Rec_Course,'Training Matrix'!K$6,Rec_Done,1,Rec_Exp,"&gt;="&amp;TODAY()))</f>
        <v>0</v>
      </c>
      <c r="BA46">
        <f ca="1">IF(AE46=0,0,COUNTIFS(Rec_Emp,People!$A$44,Rec_Course,'Training Matrix'!L$6,Rec_Done,1,Rec_Exp,"&gt;="&amp;TODAY()))</f>
        <v>0</v>
      </c>
      <c r="BB46">
        <f ca="1">IF(AF46=0,0,COUNTIFS(Rec_Emp,People!$A$44,Rec_Course,'Training Matrix'!M$6,Rec_Done,1,Rec_Exp,"&gt;="&amp;TODAY()))</f>
        <v>0</v>
      </c>
      <c r="BC46">
        <f ca="1">IF(AG46=0,0,COUNTIFS(Rec_Emp,People!$A$44,Rec_Course,'Training Matrix'!N$6,Rec_Done,1,Rec_Exp,"&gt;="&amp;TODAY()))</f>
        <v>0</v>
      </c>
      <c r="BD46">
        <f ca="1">IF(AH46=0,0,COUNTIFS(Rec_Emp,People!$A$44,Rec_Course,'Training Matrix'!O$6,Rec_Done,1,Rec_Exp,"&gt;="&amp;TODAY()))</f>
        <v>0</v>
      </c>
      <c r="BE46">
        <f ca="1">IF(AI46=0,0,COUNTIFS(Rec_Emp,People!$A$44,Rec_Course,'Training Matrix'!P$6,Rec_Done,1,Rec_Exp,"&gt;="&amp;TODAY()))</f>
        <v>0</v>
      </c>
      <c r="BF46">
        <f ca="1">IF(AJ46=0,0,COUNTIFS(Rec_Emp,People!$A$44,Rec_Course,'Training Matrix'!Q$6,Rec_Done,1,Rec_Exp,"&gt;="&amp;TODAY()))</f>
        <v>0</v>
      </c>
      <c r="BG46">
        <f ca="1">IF(AK46=0,0,COUNTIFS(Rec_Emp,People!$A$44,Rec_Course,'Training Matrix'!R$6,Rec_Done,1,Rec_Exp,"&gt;="&amp;TODAY()))</f>
        <v>0</v>
      </c>
      <c r="BH46">
        <f ca="1">IF(AL46=0,0,COUNTIFS(Rec_Emp,People!$A$44,Rec_Course,'Training Matrix'!S$6,Rec_Done,1,Rec_Exp,"&gt;="&amp;TODAY()))</f>
        <v>0</v>
      </c>
      <c r="BI46">
        <f ca="1">IF(AM46=0,0,COUNTIFS(Rec_Emp,People!$A$44,Rec_Course,'Training Matrix'!T$6,Rec_Done,1,Rec_Exp,"&gt;="&amp;TODAY()))</f>
        <v>0</v>
      </c>
      <c r="BJ46">
        <f ca="1">IF(AN46=0,0,COUNTIFS(Rec_Emp,People!$A$44,Rec_Course,'Training Matrix'!U$6,Rec_Done,1,Rec_Exp,"&gt;="&amp;TODAY()))</f>
        <v>0</v>
      </c>
      <c r="BK46">
        <f ca="1">IF(AO46=0,0,COUNTIFS(Rec_Emp,People!$A$44,Rec_Course,'Training Matrix'!V$6,Rec_Done,1,Rec_Exp,"&gt;="&amp;TODAY()))</f>
        <v>0</v>
      </c>
      <c r="BL46">
        <f ca="1">IF(AP46=0,0,COUNTIFS(Rec_Emp,People!$A$44,Rec_Course,'Training Matrix'!W$6,Rec_Done,1,Rec_Exp,"&gt;="&amp;TODAY()))</f>
        <v>0</v>
      </c>
      <c r="BM46">
        <f ca="1">IF(AQ46=0,0,COUNTIFS(Rec_Emp,People!$A$44,Rec_Course,'Training Matrix'!X$6,Rec_Done,1,Rec_Exp,"&gt;="&amp;TODAY()))</f>
        <v>0</v>
      </c>
      <c r="BN46">
        <f ca="1">IF(AR46=0,0,COUNTIFS(Rec_Emp,People!$A$44,Rec_Course,'Training Matrix'!Y$6,Rec_Done,1,Rec_Exp,"&gt;="&amp;TODAY()))</f>
        <v>0</v>
      </c>
      <c r="BO46">
        <f ca="1">IF(AS46=0,0,COUNTIFS(Rec_Emp,People!$A$44,Rec_Course,'Training Matrix'!Z$6,Rec_Done,1,Rec_Exp,"&gt;="&amp;TODAY()))</f>
        <v>0</v>
      </c>
      <c r="BP46">
        <f ca="1">IF(AT46=0,0,COUNTIFS(Rec_Emp,People!$A$44,Rec_Course,'Training Matrix'!AA$6,Rec_Done,1,Rec_Exp,"&gt;="&amp;TODAY()))</f>
        <v>0</v>
      </c>
      <c r="BS46">
        <f ca="1">IF(AW46=0,0,COUNTIFS(Rec_Emp,People!$A$44,Rec_Course,'Training Matrix'!H$6,Rec_Done,1,Rec_Exp,"&gt;"&amp;(TODAY()+WarnDays)))</f>
        <v>0</v>
      </c>
      <c r="BT46">
        <f ca="1">IF(AX46=0,0,COUNTIFS(Rec_Emp,People!$A$44,Rec_Course,'Training Matrix'!I$6,Rec_Done,1,Rec_Exp,"&gt;"&amp;(TODAY()+WarnDays)))</f>
        <v>0</v>
      </c>
      <c r="BU46">
        <f ca="1">IF(AY46=0,0,COUNTIFS(Rec_Emp,People!$A$44,Rec_Course,'Training Matrix'!J$6,Rec_Done,1,Rec_Exp,"&gt;"&amp;(TODAY()+WarnDays)))</f>
        <v>0</v>
      </c>
      <c r="BV46">
        <f ca="1">IF(AZ46=0,0,COUNTIFS(Rec_Emp,People!$A$44,Rec_Course,'Training Matrix'!K$6,Rec_Done,1,Rec_Exp,"&gt;"&amp;(TODAY()+WarnDays)))</f>
        <v>0</v>
      </c>
      <c r="BW46">
        <f ca="1">IF(BA46=0,0,COUNTIFS(Rec_Emp,People!$A$44,Rec_Course,'Training Matrix'!L$6,Rec_Done,1,Rec_Exp,"&gt;"&amp;(TODAY()+WarnDays)))</f>
        <v>0</v>
      </c>
      <c r="BX46">
        <f ca="1">IF(BB46=0,0,COUNTIFS(Rec_Emp,People!$A$44,Rec_Course,'Training Matrix'!M$6,Rec_Done,1,Rec_Exp,"&gt;"&amp;(TODAY()+WarnDays)))</f>
        <v>0</v>
      </c>
      <c r="BY46">
        <f ca="1">IF(BC46=0,0,COUNTIFS(Rec_Emp,People!$A$44,Rec_Course,'Training Matrix'!N$6,Rec_Done,1,Rec_Exp,"&gt;"&amp;(TODAY()+WarnDays)))</f>
        <v>0</v>
      </c>
      <c r="BZ46">
        <f ca="1">IF(BD46=0,0,COUNTIFS(Rec_Emp,People!$A$44,Rec_Course,'Training Matrix'!O$6,Rec_Done,1,Rec_Exp,"&gt;"&amp;(TODAY()+WarnDays)))</f>
        <v>0</v>
      </c>
      <c r="CA46">
        <f ca="1">IF(BE46=0,0,COUNTIFS(Rec_Emp,People!$A$44,Rec_Course,'Training Matrix'!P$6,Rec_Done,1,Rec_Exp,"&gt;"&amp;(TODAY()+WarnDays)))</f>
        <v>0</v>
      </c>
      <c r="CB46">
        <f ca="1">IF(BF46=0,0,COUNTIFS(Rec_Emp,People!$A$44,Rec_Course,'Training Matrix'!Q$6,Rec_Done,1,Rec_Exp,"&gt;"&amp;(TODAY()+WarnDays)))</f>
        <v>0</v>
      </c>
      <c r="CC46">
        <f ca="1">IF(BG46=0,0,COUNTIFS(Rec_Emp,People!$A$44,Rec_Course,'Training Matrix'!R$6,Rec_Done,1,Rec_Exp,"&gt;"&amp;(TODAY()+WarnDays)))</f>
        <v>0</v>
      </c>
      <c r="CD46">
        <f ca="1">IF(BH46=0,0,COUNTIFS(Rec_Emp,People!$A$44,Rec_Course,'Training Matrix'!S$6,Rec_Done,1,Rec_Exp,"&gt;"&amp;(TODAY()+WarnDays)))</f>
        <v>0</v>
      </c>
      <c r="CE46">
        <f ca="1">IF(BI46=0,0,COUNTIFS(Rec_Emp,People!$A$44,Rec_Course,'Training Matrix'!T$6,Rec_Done,1,Rec_Exp,"&gt;"&amp;(TODAY()+WarnDays)))</f>
        <v>0</v>
      </c>
      <c r="CF46">
        <f ca="1">IF(BJ46=0,0,COUNTIFS(Rec_Emp,People!$A$44,Rec_Course,'Training Matrix'!U$6,Rec_Done,1,Rec_Exp,"&gt;"&amp;(TODAY()+WarnDays)))</f>
        <v>0</v>
      </c>
      <c r="CG46">
        <f ca="1">IF(BK46=0,0,COUNTIFS(Rec_Emp,People!$A$44,Rec_Course,'Training Matrix'!V$6,Rec_Done,1,Rec_Exp,"&gt;"&amp;(TODAY()+WarnDays)))</f>
        <v>0</v>
      </c>
      <c r="CH46">
        <f ca="1">IF(BL46=0,0,COUNTIFS(Rec_Emp,People!$A$44,Rec_Course,'Training Matrix'!W$6,Rec_Done,1,Rec_Exp,"&gt;"&amp;(TODAY()+WarnDays)))</f>
        <v>0</v>
      </c>
      <c r="CI46">
        <f ca="1">IF(BM46=0,0,COUNTIFS(Rec_Emp,People!$A$44,Rec_Course,'Training Matrix'!X$6,Rec_Done,1,Rec_Exp,"&gt;"&amp;(TODAY()+WarnDays)))</f>
        <v>0</v>
      </c>
      <c r="CJ46">
        <f ca="1">IF(BN46=0,0,COUNTIFS(Rec_Emp,People!$A$44,Rec_Course,'Training Matrix'!Y$6,Rec_Done,1,Rec_Exp,"&gt;"&amp;(TODAY()+WarnDays)))</f>
        <v>0</v>
      </c>
      <c r="CK46">
        <f ca="1">IF(BO46=0,0,COUNTIFS(Rec_Emp,People!$A$44,Rec_Course,'Training Matrix'!Z$6,Rec_Done,1,Rec_Exp,"&gt;"&amp;(TODAY()+WarnDays)))</f>
        <v>0</v>
      </c>
      <c r="CL46">
        <f ca="1">IF(BP46=0,0,COUNTIFS(Rec_Emp,People!$A$44,Rec_Course,'Training Matrix'!AA$6,Rec_Done,1,Rec_Exp,"&gt;"&amp;(TODAY()+WarnDays)))</f>
        <v>0</v>
      </c>
      <c r="CO46">
        <f>IF(OR(E46=0,AA46&gt;0),0,COUNTIFS(Rec_Emp,People!$A$44,Rec_Course,'Training Matrix'!H$6,Rec_Result,"Fail"))</f>
        <v>0</v>
      </c>
      <c r="CP46">
        <f>IF(OR(F46=0,AB46&gt;0),0,COUNTIFS(Rec_Emp,People!$A$44,Rec_Course,'Training Matrix'!I$6,Rec_Result,"Fail"))</f>
        <v>0</v>
      </c>
      <c r="CQ46">
        <f>IF(OR(G46=0,AC46&gt;0),0,COUNTIFS(Rec_Emp,People!$A$44,Rec_Course,'Training Matrix'!J$6,Rec_Result,"Fail"))</f>
        <v>0</v>
      </c>
      <c r="CR46">
        <f>IF(OR(H46=0,AD46&gt;0),0,COUNTIFS(Rec_Emp,People!$A$44,Rec_Course,'Training Matrix'!K$6,Rec_Result,"Fail"))</f>
        <v>0</v>
      </c>
      <c r="CS46">
        <f>IF(OR(I46=0,AE46&gt;0),0,COUNTIFS(Rec_Emp,People!$A$44,Rec_Course,'Training Matrix'!L$6,Rec_Result,"Fail"))</f>
        <v>0</v>
      </c>
      <c r="CT46">
        <f>IF(OR(J46=0,AF46&gt;0),0,COUNTIFS(Rec_Emp,People!$A$44,Rec_Course,'Training Matrix'!M$6,Rec_Result,"Fail"))</f>
        <v>0</v>
      </c>
      <c r="CU46">
        <f>IF(OR(K46=0,AG46&gt;0),0,COUNTIFS(Rec_Emp,People!$A$44,Rec_Course,'Training Matrix'!N$6,Rec_Result,"Fail"))</f>
        <v>0</v>
      </c>
      <c r="CV46">
        <f>IF(OR(L46=0,AH46&gt;0),0,COUNTIFS(Rec_Emp,People!$A$44,Rec_Course,'Training Matrix'!O$6,Rec_Result,"Fail"))</f>
        <v>0</v>
      </c>
      <c r="CW46">
        <f>IF(OR(M46=0,AI46&gt;0),0,COUNTIFS(Rec_Emp,People!$A$44,Rec_Course,'Training Matrix'!P$6,Rec_Result,"Fail"))</f>
        <v>0</v>
      </c>
      <c r="CX46">
        <f>IF(OR(N46=0,AJ46&gt;0),0,COUNTIFS(Rec_Emp,People!$A$44,Rec_Course,'Training Matrix'!Q$6,Rec_Result,"Fail"))</f>
        <v>0</v>
      </c>
      <c r="CY46">
        <f>IF(OR(O46=0,AK46&gt;0),0,COUNTIFS(Rec_Emp,People!$A$44,Rec_Course,'Training Matrix'!R$6,Rec_Result,"Fail"))</f>
        <v>0</v>
      </c>
      <c r="CZ46">
        <f>IF(OR(P46=0,AL46&gt;0),0,COUNTIFS(Rec_Emp,People!$A$44,Rec_Course,'Training Matrix'!S$6,Rec_Result,"Fail"))</f>
        <v>0</v>
      </c>
      <c r="DA46">
        <f>IF(OR(Q46=0,AM46&gt;0),0,COUNTIFS(Rec_Emp,People!$A$44,Rec_Course,'Training Matrix'!T$6,Rec_Result,"Fail"))</f>
        <v>0</v>
      </c>
      <c r="DB46">
        <f>IF(OR(R46=0,AN46&gt;0),0,COUNTIFS(Rec_Emp,People!$A$44,Rec_Course,'Training Matrix'!U$6,Rec_Result,"Fail"))</f>
        <v>0</v>
      </c>
      <c r="DC46">
        <f>IF(OR(S46=0,AO46&gt;0),0,COUNTIFS(Rec_Emp,People!$A$44,Rec_Course,'Training Matrix'!V$6,Rec_Result,"Fail"))</f>
        <v>0</v>
      </c>
      <c r="DD46">
        <f>IF(OR(T46=0,AP46&gt;0),0,COUNTIFS(Rec_Emp,People!$A$44,Rec_Course,'Training Matrix'!W$6,Rec_Result,"Fail"))</f>
        <v>0</v>
      </c>
      <c r="DE46">
        <f>IF(OR(U46=0,AQ46&gt;0),0,COUNTIFS(Rec_Emp,People!$A$44,Rec_Course,'Training Matrix'!X$6,Rec_Result,"Fail"))</f>
        <v>0</v>
      </c>
      <c r="DF46">
        <f>IF(OR(V46=0,AR46&gt;0),0,COUNTIFS(Rec_Emp,People!$A$44,Rec_Course,'Training Matrix'!Y$6,Rec_Result,"Fail"))</f>
        <v>0</v>
      </c>
      <c r="DG46">
        <f>IF(OR(W46=0,AS46&gt;0),0,COUNTIFS(Rec_Emp,People!$A$44,Rec_Course,'Training Matrix'!Z$6,Rec_Result,"Fail"))</f>
        <v>0</v>
      </c>
      <c r="DH46">
        <f>IF(OR(X46=0,AT46&gt;0),0,COUNTIFS(Rec_Emp,People!$A$44,Rec_Course,'Training Matrix'!AA$6,Rec_Result,"Fail"))</f>
        <v>0</v>
      </c>
      <c r="DK46">
        <f>IF(OR(E46=0,AA46&gt;0),0,IFERROR(AVERAGEIFS(Plan_End,Plan_Role,People!$D$44,Plan_Course,'Training Matrix'!H$6,Plan_Sched,"Window"),IFERROR(AVERAGEIFS(Plan_End,Plan_Role,"All employees",Plan_Course,'Training Matrix'!H$6,Plan_Sched,"Window"),0)))</f>
        <v>0</v>
      </c>
      <c r="DL46">
        <f>IF(OR(F46=0,AB46&gt;0),0,IFERROR(AVERAGEIFS(Plan_End,Plan_Role,People!$D$44,Plan_Course,'Training Matrix'!I$6,Plan_Sched,"Window"),IFERROR(AVERAGEIFS(Plan_End,Plan_Role,"All employees",Plan_Course,'Training Matrix'!I$6,Plan_Sched,"Window"),0)))</f>
        <v>0</v>
      </c>
      <c r="DM46">
        <f>IF(OR(G46=0,AC46&gt;0),0,IFERROR(AVERAGEIFS(Plan_End,Plan_Role,People!$D$44,Plan_Course,'Training Matrix'!J$6,Plan_Sched,"Window"),IFERROR(AVERAGEIFS(Plan_End,Plan_Role,"All employees",Plan_Course,'Training Matrix'!J$6,Plan_Sched,"Window"),0)))</f>
        <v>0</v>
      </c>
      <c r="DN46">
        <f>IF(OR(H46=0,AD46&gt;0),0,IFERROR(AVERAGEIFS(Plan_End,Plan_Role,People!$D$44,Plan_Course,'Training Matrix'!K$6,Plan_Sched,"Window"),IFERROR(AVERAGEIFS(Plan_End,Plan_Role,"All employees",Plan_Course,'Training Matrix'!K$6,Plan_Sched,"Window"),0)))</f>
        <v>0</v>
      </c>
      <c r="DO46">
        <f>IF(OR(I46=0,AE46&gt;0),0,IFERROR(AVERAGEIFS(Plan_End,Plan_Role,People!$D$44,Plan_Course,'Training Matrix'!L$6,Plan_Sched,"Window"),IFERROR(AVERAGEIFS(Plan_End,Plan_Role,"All employees",Plan_Course,'Training Matrix'!L$6,Plan_Sched,"Window"),0)))</f>
        <v>0</v>
      </c>
      <c r="DP46">
        <f>IF(OR(J46=0,AF46&gt;0),0,IFERROR(AVERAGEIFS(Plan_End,Plan_Role,People!$D$44,Plan_Course,'Training Matrix'!M$6,Plan_Sched,"Window"),IFERROR(AVERAGEIFS(Plan_End,Plan_Role,"All employees",Plan_Course,'Training Matrix'!M$6,Plan_Sched,"Window"),0)))</f>
        <v>0</v>
      </c>
      <c r="DQ46">
        <f>IF(OR(K46=0,AG46&gt;0),0,IFERROR(AVERAGEIFS(Plan_End,Plan_Role,People!$D$44,Plan_Course,'Training Matrix'!N$6,Plan_Sched,"Window"),IFERROR(AVERAGEIFS(Plan_End,Plan_Role,"All employees",Plan_Course,'Training Matrix'!N$6,Plan_Sched,"Window"),0)))</f>
        <v>0</v>
      </c>
      <c r="DR46">
        <f>IF(OR(L46=0,AH46&gt;0),0,IFERROR(AVERAGEIFS(Plan_End,Plan_Role,People!$D$44,Plan_Course,'Training Matrix'!O$6,Plan_Sched,"Window"),IFERROR(AVERAGEIFS(Plan_End,Plan_Role,"All employees",Plan_Course,'Training Matrix'!O$6,Plan_Sched,"Window"),0)))</f>
        <v>0</v>
      </c>
      <c r="DS46">
        <f>IF(OR(M46=0,AI46&gt;0),0,IFERROR(AVERAGEIFS(Plan_End,Plan_Role,People!$D$44,Plan_Course,'Training Matrix'!P$6,Plan_Sched,"Window"),IFERROR(AVERAGEIFS(Plan_End,Plan_Role,"All employees",Plan_Course,'Training Matrix'!P$6,Plan_Sched,"Window"),0)))</f>
        <v>0</v>
      </c>
      <c r="DT46">
        <f>IF(OR(N46=0,AJ46&gt;0),0,IFERROR(AVERAGEIFS(Plan_End,Plan_Role,People!$D$44,Plan_Course,'Training Matrix'!Q$6,Plan_Sched,"Window"),IFERROR(AVERAGEIFS(Plan_End,Plan_Role,"All employees",Plan_Course,'Training Matrix'!Q$6,Plan_Sched,"Window"),0)))</f>
        <v>0</v>
      </c>
      <c r="DU46">
        <f>IF(OR(O46=0,AK46&gt;0),0,IFERROR(AVERAGEIFS(Plan_End,Plan_Role,People!$D$44,Plan_Course,'Training Matrix'!R$6,Plan_Sched,"Window"),IFERROR(AVERAGEIFS(Plan_End,Plan_Role,"All employees",Plan_Course,'Training Matrix'!R$6,Plan_Sched,"Window"),0)))</f>
        <v>0</v>
      </c>
      <c r="DV46">
        <f>IF(OR(P46=0,AL46&gt;0),0,IFERROR(AVERAGEIFS(Plan_End,Plan_Role,People!$D$44,Plan_Course,'Training Matrix'!S$6,Plan_Sched,"Window"),IFERROR(AVERAGEIFS(Plan_End,Plan_Role,"All employees",Plan_Course,'Training Matrix'!S$6,Plan_Sched,"Window"),0)))</f>
        <v>0</v>
      </c>
      <c r="DW46">
        <f>IF(OR(Q46=0,AM46&gt;0),0,IFERROR(AVERAGEIFS(Plan_End,Plan_Role,People!$D$44,Plan_Course,'Training Matrix'!T$6,Plan_Sched,"Window"),IFERROR(AVERAGEIFS(Plan_End,Plan_Role,"All employees",Plan_Course,'Training Matrix'!T$6,Plan_Sched,"Window"),0)))</f>
        <v>0</v>
      </c>
      <c r="DX46">
        <f>IF(OR(R46=0,AN46&gt;0),0,IFERROR(AVERAGEIFS(Plan_End,Plan_Role,People!$D$44,Plan_Course,'Training Matrix'!U$6,Plan_Sched,"Window"),IFERROR(AVERAGEIFS(Plan_End,Plan_Role,"All employees",Plan_Course,'Training Matrix'!U$6,Plan_Sched,"Window"),0)))</f>
        <v>0</v>
      </c>
      <c r="DY46">
        <f>IF(OR(S46=0,AO46&gt;0),0,IFERROR(AVERAGEIFS(Plan_End,Plan_Role,People!$D$44,Plan_Course,'Training Matrix'!V$6,Plan_Sched,"Window"),IFERROR(AVERAGEIFS(Plan_End,Plan_Role,"All employees",Plan_Course,'Training Matrix'!V$6,Plan_Sched,"Window"),0)))</f>
        <v>0</v>
      </c>
      <c r="DZ46">
        <f>IF(OR(T46=0,AP46&gt;0),0,IFERROR(AVERAGEIFS(Plan_End,Plan_Role,People!$D$44,Plan_Course,'Training Matrix'!W$6,Plan_Sched,"Window"),IFERROR(AVERAGEIFS(Plan_End,Plan_Role,"All employees",Plan_Course,'Training Matrix'!W$6,Plan_Sched,"Window"),0)))</f>
        <v>0</v>
      </c>
      <c r="EA46">
        <f>IF(OR(U46=0,AQ46&gt;0),0,IFERROR(AVERAGEIFS(Plan_End,Plan_Role,People!$D$44,Plan_Course,'Training Matrix'!X$6,Plan_Sched,"Window"),IFERROR(AVERAGEIFS(Plan_End,Plan_Role,"All employees",Plan_Course,'Training Matrix'!X$6,Plan_Sched,"Window"),0)))</f>
        <v>0</v>
      </c>
      <c r="EB46">
        <f>IF(OR(V46=0,AR46&gt;0),0,IFERROR(AVERAGEIFS(Plan_End,Plan_Role,People!$D$44,Plan_Course,'Training Matrix'!Y$6,Plan_Sched,"Window"),IFERROR(AVERAGEIFS(Plan_End,Plan_Role,"All employees",Plan_Course,'Training Matrix'!Y$6,Plan_Sched,"Window"),0)))</f>
        <v>0</v>
      </c>
      <c r="EC46">
        <f>IF(OR(W46=0,AS46&gt;0),0,IFERROR(AVERAGEIFS(Plan_End,Plan_Role,People!$D$44,Plan_Course,'Training Matrix'!Z$6,Plan_Sched,"Window"),IFERROR(AVERAGEIFS(Plan_End,Plan_Role,"All employees",Plan_Course,'Training Matrix'!Z$6,Plan_Sched,"Window"),0)))</f>
        <v>0</v>
      </c>
      <c r="ED46">
        <f>IF(OR(X46=0,AT46&gt;0),0,IFERROR(AVERAGEIFS(Plan_End,Plan_Role,People!$D$44,Plan_Course,'Training Matrix'!AA$6,Plan_Sched,"Window"),IFERROR(AVERAGEIFS(Plan_End,Plan_Role,"All employees",Plan_Course,'Training Matrix'!AA$6,Plan_Sched,"Window"),0)))</f>
        <v>0</v>
      </c>
      <c r="EG46">
        <f>IF(OR(E46=0,AA46&gt;0),0,IFERROR(AVERAGEIFS(Plan_Days,Plan_Role,People!$D$44,Plan_Course,'Training Matrix'!H$6,Plan_Sched,"Within days of hire"),IFERROR(AVERAGEIFS(Plan_Days,Plan_Role,"All employees",Plan_Course,'Training Matrix'!H$6,Plan_Sched,"Within days of hire"),0)))</f>
        <v>0</v>
      </c>
      <c r="EH46">
        <f>IF(OR(F46=0,AB46&gt;0),0,IFERROR(AVERAGEIFS(Plan_Days,Plan_Role,People!$D$44,Plan_Course,'Training Matrix'!I$6,Plan_Sched,"Within days of hire"),IFERROR(AVERAGEIFS(Plan_Days,Plan_Role,"All employees",Plan_Course,'Training Matrix'!I$6,Plan_Sched,"Within days of hire"),0)))</f>
        <v>0</v>
      </c>
      <c r="EI46">
        <f>IF(OR(G46=0,AC46&gt;0),0,IFERROR(AVERAGEIFS(Plan_Days,Plan_Role,People!$D$44,Plan_Course,'Training Matrix'!J$6,Plan_Sched,"Within days of hire"),IFERROR(AVERAGEIFS(Plan_Days,Plan_Role,"All employees",Plan_Course,'Training Matrix'!J$6,Plan_Sched,"Within days of hire"),0)))</f>
        <v>0</v>
      </c>
      <c r="EJ46">
        <f>IF(OR(H46=0,AD46&gt;0),0,IFERROR(AVERAGEIFS(Plan_Days,Plan_Role,People!$D$44,Plan_Course,'Training Matrix'!K$6,Plan_Sched,"Within days of hire"),IFERROR(AVERAGEIFS(Plan_Days,Plan_Role,"All employees",Plan_Course,'Training Matrix'!K$6,Plan_Sched,"Within days of hire"),0)))</f>
        <v>0</v>
      </c>
      <c r="EK46">
        <f>IF(OR(I46=0,AE46&gt;0),0,IFERROR(AVERAGEIFS(Plan_Days,Plan_Role,People!$D$44,Plan_Course,'Training Matrix'!L$6,Plan_Sched,"Within days of hire"),IFERROR(AVERAGEIFS(Plan_Days,Plan_Role,"All employees",Plan_Course,'Training Matrix'!L$6,Plan_Sched,"Within days of hire"),0)))</f>
        <v>0</v>
      </c>
      <c r="EL46">
        <f>IF(OR(J46=0,AF46&gt;0),0,IFERROR(AVERAGEIFS(Plan_Days,Plan_Role,People!$D$44,Plan_Course,'Training Matrix'!M$6,Plan_Sched,"Within days of hire"),IFERROR(AVERAGEIFS(Plan_Days,Plan_Role,"All employees",Plan_Course,'Training Matrix'!M$6,Plan_Sched,"Within days of hire"),0)))</f>
        <v>0</v>
      </c>
      <c r="EM46">
        <f>IF(OR(K46=0,AG46&gt;0),0,IFERROR(AVERAGEIFS(Plan_Days,Plan_Role,People!$D$44,Plan_Course,'Training Matrix'!N$6,Plan_Sched,"Within days of hire"),IFERROR(AVERAGEIFS(Plan_Days,Plan_Role,"All employees",Plan_Course,'Training Matrix'!N$6,Plan_Sched,"Within days of hire"),0)))</f>
        <v>0</v>
      </c>
      <c r="EN46">
        <f>IF(OR(L46=0,AH46&gt;0),0,IFERROR(AVERAGEIFS(Plan_Days,Plan_Role,People!$D$44,Plan_Course,'Training Matrix'!O$6,Plan_Sched,"Within days of hire"),IFERROR(AVERAGEIFS(Plan_Days,Plan_Role,"All employees",Plan_Course,'Training Matrix'!O$6,Plan_Sched,"Within days of hire"),0)))</f>
        <v>0</v>
      </c>
      <c r="EO46">
        <f>IF(OR(M46=0,AI46&gt;0),0,IFERROR(AVERAGEIFS(Plan_Days,Plan_Role,People!$D$44,Plan_Course,'Training Matrix'!P$6,Plan_Sched,"Within days of hire"),IFERROR(AVERAGEIFS(Plan_Days,Plan_Role,"All employees",Plan_Course,'Training Matrix'!P$6,Plan_Sched,"Within days of hire"),0)))</f>
        <v>0</v>
      </c>
      <c r="EP46">
        <f>IF(OR(N46=0,AJ46&gt;0),0,IFERROR(AVERAGEIFS(Plan_Days,Plan_Role,People!$D$44,Plan_Course,'Training Matrix'!Q$6,Plan_Sched,"Within days of hire"),IFERROR(AVERAGEIFS(Plan_Days,Plan_Role,"All employees",Plan_Course,'Training Matrix'!Q$6,Plan_Sched,"Within days of hire"),0)))</f>
        <v>0</v>
      </c>
      <c r="EQ46">
        <f>IF(OR(O46=0,AK46&gt;0),0,IFERROR(AVERAGEIFS(Plan_Days,Plan_Role,People!$D$44,Plan_Course,'Training Matrix'!R$6,Plan_Sched,"Within days of hire"),IFERROR(AVERAGEIFS(Plan_Days,Plan_Role,"All employees",Plan_Course,'Training Matrix'!R$6,Plan_Sched,"Within days of hire"),0)))</f>
        <v>0</v>
      </c>
      <c r="ER46">
        <f>IF(OR(P46=0,AL46&gt;0),0,IFERROR(AVERAGEIFS(Plan_Days,Plan_Role,People!$D$44,Plan_Course,'Training Matrix'!S$6,Plan_Sched,"Within days of hire"),IFERROR(AVERAGEIFS(Plan_Days,Plan_Role,"All employees",Plan_Course,'Training Matrix'!S$6,Plan_Sched,"Within days of hire"),0)))</f>
        <v>0</v>
      </c>
      <c r="ES46">
        <f>IF(OR(Q46=0,AM46&gt;0),0,IFERROR(AVERAGEIFS(Plan_Days,Plan_Role,People!$D$44,Plan_Course,'Training Matrix'!T$6,Plan_Sched,"Within days of hire"),IFERROR(AVERAGEIFS(Plan_Days,Plan_Role,"All employees",Plan_Course,'Training Matrix'!T$6,Plan_Sched,"Within days of hire"),0)))</f>
        <v>0</v>
      </c>
      <c r="ET46">
        <f>IF(OR(R46=0,AN46&gt;0),0,IFERROR(AVERAGEIFS(Plan_Days,Plan_Role,People!$D$44,Plan_Course,'Training Matrix'!U$6,Plan_Sched,"Within days of hire"),IFERROR(AVERAGEIFS(Plan_Days,Plan_Role,"All employees",Plan_Course,'Training Matrix'!U$6,Plan_Sched,"Within days of hire"),0)))</f>
        <v>0</v>
      </c>
      <c r="EU46">
        <f>IF(OR(S46=0,AO46&gt;0),0,IFERROR(AVERAGEIFS(Plan_Days,Plan_Role,People!$D$44,Plan_Course,'Training Matrix'!V$6,Plan_Sched,"Within days of hire"),IFERROR(AVERAGEIFS(Plan_Days,Plan_Role,"All employees",Plan_Course,'Training Matrix'!V$6,Plan_Sched,"Within days of hire"),0)))</f>
        <v>0</v>
      </c>
      <c r="EV46">
        <f>IF(OR(T46=0,AP46&gt;0),0,IFERROR(AVERAGEIFS(Plan_Days,Plan_Role,People!$D$44,Plan_Course,'Training Matrix'!W$6,Plan_Sched,"Within days of hire"),IFERROR(AVERAGEIFS(Plan_Days,Plan_Role,"All employees",Plan_Course,'Training Matrix'!W$6,Plan_Sched,"Within days of hire"),0)))</f>
        <v>0</v>
      </c>
      <c r="EW46">
        <f>IF(OR(U46=0,AQ46&gt;0),0,IFERROR(AVERAGEIFS(Plan_Days,Plan_Role,People!$D$44,Plan_Course,'Training Matrix'!X$6,Plan_Sched,"Within days of hire"),IFERROR(AVERAGEIFS(Plan_Days,Plan_Role,"All employees",Plan_Course,'Training Matrix'!X$6,Plan_Sched,"Within days of hire"),0)))</f>
        <v>0</v>
      </c>
      <c r="EX46">
        <f>IF(OR(V46=0,AR46&gt;0),0,IFERROR(AVERAGEIFS(Plan_Days,Plan_Role,People!$D$44,Plan_Course,'Training Matrix'!Y$6,Plan_Sched,"Within days of hire"),IFERROR(AVERAGEIFS(Plan_Days,Plan_Role,"All employees",Plan_Course,'Training Matrix'!Y$6,Plan_Sched,"Within days of hire"),0)))</f>
        <v>0</v>
      </c>
      <c r="EY46">
        <f>IF(OR(W46=0,AS46&gt;0),0,IFERROR(AVERAGEIFS(Plan_Days,Plan_Role,People!$D$44,Plan_Course,'Training Matrix'!Z$6,Plan_Sched,"Within days of hire"),IFERROR(AVERAGEIFS(Plan_Days,Plan_Role,"All employees",Plan_Course,'Training Matrix'!Z$6,Plan_Sched,"Within days of hire"),0)))</f>
        <v>0</v>
      </c>
      <c r="EZ46">
        <f>IF(OR(X46=0,AT46&gt;0),0,IFERROR(AVERAGEIFS(Plan_Days,Plan_Role,People!$D$44,Plan_Course,'Training Matrix'!AA$6,Plan_Sched,"Within days of hire"),IFERROR(AVERAGEIFS(Plan_Days,Plan_Role,"All employees",Plan_Course,'Training Matrix'!AA$6,Plan_Sched,"Within days of hire"),0)))</f>
        <v>0</v>
      </c>
      <c r="FC46">
        <f>IF(OR(E46=0,AA46&gt;0),0,MAX(IF(AND(People!$F$44&lt;&gt;"",DK46&lt;People!$F$44),0,DK46),IF(AND(People!$F$44&lt;&gt;"",EG46&gt;0),People!$F$44+EG46,0)))</f>
        <v>0</v>
      </c>
      <c r="FD46">
        <f>IF(OR(F46=0,AB46&gt;0),0,MAX(IF(AND(People!$F$44&lt;&gt;"",DL46&lt;People!$F$44),0,DL46),IF(AND(People!$F$44&lt;&gt;"",EH46&gt;0),People!$F$44+EH46,0)))</f>
        <v>0</v>
      </c>
      <c r="FE46">
        <f>IF(OR(G46=0,AC46&gt;0),0,MAX(IF(AND(People!$F$44&lt;&gt;"",DM46&lt;People!$F$44),0,DM46),IF(AND(People!$F$44&lt;&gt;"",EI46&gt;0),People!$F$44+EI46,0)))</f>
        <v>0</v>
      </c>
      <c r="FF46">
        <f>IF(OR(H46=0,AD46&gt;0),0,MAX(IF(AND(People!$F$44&lt;&gt;"",DN46&lt;People!$F$44),0,DN46),IF(AND(People!$F$44&lt;&gt;"",EJ46&gt;0),People!$F$44+EJ46,0)))</f>
        <v>0</v>
      </c>
      <c r="FG46">
        <f>IF(OR(I46=0,AE46&gt;0),0,MAX(IF(AND(People!$F$44&lt;&gt;"",DO46&lt;People!$F$44),0,DO46),IF(AND(People!$F$44&lt;&gt;"",EK46&gt;0),People!$F$44+EK46,0)))</f>
        <v>0</v>
      </c>
      <c r="FH46">
        <f>IF(OR(J46=0,AF46&gt;0),0,MAX(IF(AND(People!$F$44&lt;&gt;"",DP46&lt;People!$F$44),0,DP46),IF(AND(People!$F$44&lt;&gt;"",EL46&gt;0),People!$F$44+EL46,0)))</f>
        <v>0</v>
      </c>
      <c r="FI46">
        <f>IF(OR(K46=0,AG46&gt;0),0,MAX(IF(AND(People!$F$44&lt;&gt;"",DQ46&lt;People!$F$44),0,DQ46),IF(AND(People!$F$44&lt;&gt;"",EM46&gt;0),People!$F$44+EM46,0)))</f>
        <v>0</v>
      </c>
      <c r="FJ46">
        <f>IF(OR(L46=0,AH46&gt;0),0,MAX(IF(AND(People!$F$44&lt;&gt;"",DR46&lt;People!$F$44),0,DR46),IF(AND(People!$F$44&lt;&gt;"",EN46&gt;0),People!$F$44+EN46,0)))</f>
        <v>0</v>
      </c>
      <c r="FK46">
        <f>IF(OR(M46=0,AI46&gt;0),0,MAX(IF(AND(People!$F$44&lt;&gt;"",DS46&lt;People!$F$44),0,DS46),IF(AND(People!$F$44&lt;&gt;"",EO46&gt;0),People!$F$44+EO46,0)))</f>
        <v>0</v>
      </c>
      <c r="FL46">
        <f>IF(OR(N46=0,AJ46&gt;0),0,MAX(IF(AND(People!$F$44&lt;&gt;"",DT46&lt;People!$F$44),0,DT46),IF(AND(People!$F$44&lt;&gt;"",EP46&gt;0),People!$F$44+EP46,0)))</f>
        <v>0</v>
      </c>
      <c r="FM46">
        <f>IF(OR(O46=0,AK46&gt;0),0,MAX(IF(AND(People!$F$44&lt;&gt;"",DU46&lt;People!$F$44),0,DU46),IF(AND(People!$F$44&lt;&gt;"",EQ46&gt;0),People!$F$44+EQ46,0)))</f>
        <v>0</v>
      </c>
      <c r="FN46">
        <f>IF(OR(P46=0,AL46&gt;0),0,MAX(IF(AND(People!$F$44&lt;&gt;"",DV46&lt;People!$F$44),0,DV46),IF(AND(People!$F$44&lt;&gt;"",ER46&gt;0),People!$F$44+ER46,0)))</f>
        <v>0</v>
      </c>
      <c r="FO46">
        <f>IF(OR(Q46=0,AM46&gt;0),0,MAX(IF(AND(People!$F$44&lt;&gt;"",DW46&lt;People!$F$44),0,DW46),IF(AND(People!$F$44&lt;&gt;"",ES46&gt;0),People!$F$44+ES46,0)))</f>
        <v>0</v>
      </c>
      <c r="FP46">
        <f>IF(OR(R46=0,AN46&gt;0),0,MAX(IF(AND(People!$F$44&lt;&gt;"",DX46&lt;People!$F$44),0,DX46),IF(AND(People!$F$44&lt;&gt;"",ET46&gt;0),People!$F$44+ET46,0)))</f>
        <v>0</v>
      </c>
      <c r="FQ46">
        <f>IF(OR(S46=0,AO46&gt;0),0,MAX(IF(AND(People!$F$44&lt;&gt;"",DY46&lt;People!$F$44),0,DY46),IF(AND(People!$F$44&lt;&gt;"",EU46&gt;0),People!$F$44+EU46,0)))</f>
        <v>0</v>
      </c>
      <c r="FR46">
        <f>IF(OR(T46=0,AP46&gt;0),0,MAX(IF(AND(People!$F$44&lt;&gt;"",DZ46&lt;People!$F$44),0,DZ46),IF(AND(People!$F$44&lt;&gt;"",EV46&gt;0),People!$F$44+EV46,0)))</f>
        <v>0</v>
      </c>
      <c r="FS46">
        <f>IF(OR(U46=0,AQ46&gt;0),0,MAX(IF(AND(People!$F$44&lt;&gt;"",EA46&lt;People!$F$44),0,EA46),IF(AND(People!$F$44&lt;&gt;"",EW46&gt;0),People!$F$44+EW46,0)))</f>
        <v>0</v>
      </c>
      <c r="FT46">
        <f>IF(OR(V46=0,AR46&gt;0),0,MAX(IF(AND(People!$F$44&lt;&gt;"",EB46&lt;People!$F$44),0,EB46),IF(AND(People!$F$44&lt;&gt;"",EX46&gt;0),People!$F$44+EX46,0)))</f>
        <v>0</v>
      </c>
      <c r="FU46">
        <f>IF(OR(W46=0,AS46&gt;0),0,MAX(IF(AND(People!$F$44&lt;&gt;"",EC46&lt;People!$F$44),0,EC46),IF(AND(People!$F$44&lt;&gt;"",EY46&gt;0),People!$F$44+EY46,0)))</f>
        <v>0</v>
      </c>
      <c r="FV46">
        <f>IF(OR(X46=0,AT46&gt;0),0,MAX(IF(AND(People!$F$44&lt;&gt;"",ED46&lt;People!$F$44),0,ED46),IF(AND(People!$F$44&lt;&gt;"",EZ46&gt;0),People!$F$44+EZ46,0)))</f>
        <v>0</v>
      </c>
    </row>
    <row r="47" spans="5:178" x14ac:dyDescent="0.3">
      <c r="E47">
        <f>IF(OR(People!$A$45="",'Training Matrix'!H$6=""),0,COUNTIFS(Plan_Role,People!$D$45,Plan_Course,'Training Matrix'!H$6)+COUNTIFS(Plan_Role,"All employees",Plan_Course,'Training Matrix'!H$6))</f>
        <v>0</v>
      </c>
      <c r="F47">
        <f>IF(OR(People!$A$45="",'Training Matrix'!I$6=""),0,COUNTIFS(Plan_Role,People!$D$45,Plan_Course,'Training Matrix'!I$6)+COUNTIFS(Plan_Role,"All employees",Plan_Course,'Training Matrix'!I$6))</f>
        <v>0</v>
      </c>
      <c r="G47">
        <f>IF(OR(People!$A$45="",'Training Matrix'!J$6=""),0,COUNTIFS(Plan_Role,People!$D$45,Plan_Course,'Training Matrix'!J$6)+COUNTIFS(Plan_Role,"All employees",Plan_Course,'Training Matrix'!J$6))</f>
        <v>0</v>
      </c>
      <c r="H47">
        <f>IF(OR(People!$A$45="",'Training Matrix'!K$6=""),0,COUNTIFS(Plan_Role,People!$D$45,Plan_Course,'Training Matrix'!K$6)+COUNTIFS(Plan_Role,"All employees",Plan_Course,'Training Matrix'!K$6))</f>
        <v>0</v>
      </c>
      <c r="I47">
        <f>IF(OR(People!$A$45="",'Training Matrix'!L$6=""),0,COUNTIFS(Plan_Role,People!$D$45,Plan_Course,'Training Matrix'!L$6)+COUNTIFS(Plan_Role,"All employees",Plan_Course,'Training Matrix'!L$6))</f>
        <v>0</v>
      </c>
      <c r="J47">
        <f>IF(OR(People!$A$45="",'Training Matrix'!M$6=""),0,COUNTIFS(Plan_Role,People!$D$45,Plan_Course,'Training Matrix'!M$6)+COUNTIFS(Plan_Role,"All employees",Plan_Course,'Training Matrix'!M$6))</f>
        <v>0</v>
      </c>
      <c r="K47">
        <f>IF(OR(People!$A$45="",'Training Matrix'!N$6=""),0,COUNTIFS(Plan_Role,People!$D$45,Plan_Course,'Training Matrix'!N$6)+COUNTIFS(Plan_Role,"All employees",Plan_Course,'Training Matrix'!N$6))</f>
        <v>0</v>
      </c>
      <c r="L47">
        <f>IF(OR(People!$A$45="",'Training Matrix'!O$6=""),0,COUNTIFS(Plan_Role,People!$D$45,Plan_Course,'Training Matrix'!O$6)+COUNTIFS(Plan_Role,"All employees",Plan_Course,'Training Matrix'!O$6))</f>
        <v>0</v>
      </c>
      <c r="M47">
        <f>IF(OR(People!$A$45="",'Training Matrix'!P$6=""),0,COUNTIFS(Plan_Role,People!$D$45,Plan_Course,'Training Matrix'!P$6)+COUNTIFS(Plan_Role,"All employees",Plan_Course,'Training Matrix'!P$6))</f>
        <v>0</v>
      </c>
      <c r="N47">
        <f>IF(OR(People!$A$45="",'Training Matrix'!Q$6=""),0,COUNTIFS(Plan_Role,People!$D$45,Plan_Course,'Training Matrix'!Q$6)+COUNTIFS(Plan_Role,"All employees",Plan_Course,'Training Matrix'!Q$6))</f>
        <v>0</v>
      </c>
      <c r="O47">
        <f>IF(OR(People!$A$45="",'Training Matrix'!R$6=""),0,COUNTIFS(Plan_Role,People!$D$45,Plan_Course,'Training Matrix'!R$6)+COUNTIFS(Plan_Role,"All employees",Plan_Course,'Training Matrix'!R$6))</f>
        <v>0</v>
      </c>
      <c r="P47">
        <f>IF(OR(People!$A$45="",'Training Matrix'!S$6=""),0,COUNTIFS(Plan_Role,People!$D$45,Plan_Course,'Training Matrix'!S$6)+COUNTIFS(Plan_Role,"All employees",Plan_Course,'Training Matrix'!S$6))</f>
        <v>0</v>
      </c>
      <c r="Q47">
        <f>IF(OR(People!$A$45="",'Training Matrix'!T$6=""),0,COUNTIFS(Plan_Role,People!$D$45,Plan_Course,'Training Matrix'!T$6)+COUNTIFS(Plan_Role,"All employees",Plan_Course,'Training Matrix'!T$6))</f>
        <v>0</v>
      </c>
      <c r="R47">
        <f>IF(OR(People!$A$45="",'Training Matrix'!U$6=""),0,COUNTIFS(Plan_Role,People!$D$45,Plan_Course,'Training Matrix'!U$6)+COUNTIFS(Plan_Role,"All employees",Plan_Course,'Training Matrix'!U$6))</f>
        <v>0</v>
      </c>
      <c r="S47">
        <f>IF(OR(People!$A$45="",'Training Matrix'!V$6=""),0,COUNTIFS(Plan_Role,People!$D$45,Plan_Course,'Training Matrix'!V$6)+COUNTIFS(Plan_Role,"All employees",Plan_Course,'Training Matrix'!V$6))</f>
        <v>0</v>
      </c>
      <c r="T47">
        <f>IF(OR(People!$A$45="",'Training Matrix'!W$6=""),0,COUNTIFS(Plan_Role,People!$D$45,Plan_Course,'Training Matrix'!W$6)+COUNTIFS(Plan_Role,"All employees",Plan_Course,'Training Matrix'!W$6))</f>
        <v>0</v>
      </c>
      <c r="U47">
        <f>IF(OR(People!$A$45="",'Training Matrix'!X$6=""),0,COUNTIFS(Plan_Role,People!$D$45,Plan_Course,'Training Matrix'!X$6)+COUNTIFS(Plan_Role,"All employees",Plan_Course,'Training Matrix'!X$6))</f>
        <v>0</v>
      </c>
      <c r="V47">
        <f>IF(OR(People!$A$45="",'Training Matrix'!Y$6=""),0,COUNTIFS(Plan_Role,People!$D$45,Plan_Course,'Training Matrix'!Y$6)+COUNTIFS(Plan_Role,"All employees",Plan_Course,'Training Matrix'!Y$6))</f>
        <v>0</v>
      </c>
      <c r="W47">
        <f>IF(OR(People!$A$45="",'Training Matrix'!Z$6=""),0,COUNTIFS(Plan_Role,People!$D$45,Plan_Course,'Training Matrix'!Z$6)+COUNTIFS(Plan_Role,"All employees",Plan_Course,'Training Matrix'!Z$6))</f>
        <v>0</v>
      </c>
      <c r="X47">
        <f>IF(OR(People!$A$45="",'Training Matrix'!AA$6=""),0,COUNTIFS(Plan_Role,People!$D$45,Plan_Course,'Training Matrix'!AA$6)+COUNTIFS(Plan_Role,"All employees",Plan_Course,'Training Matrix'!AA$6))</f>
        <v>0</v>
      </c>
      <c r="AA47">
        <f>IF(E47=0,0,COUNTIFS(Rec_Emp,People!$A$45,Rec_Course,'Training Matrix'!H$6,Rec_Done,1))</f>
        <v>0</v>
      </c>
      <c r="AB47">
        <f>IF(F47=0,0,COUNTIFS(Rec_Emp,People!$A$45,Rec_Course,'Training Matrix'!I$6,Rec_Done,1))</f>
        <v>0</v>
      </c>
      <c r="AC47">
        <f>IF(G47=0,0,COUNTIFS(Rec_Emp,People!$A$45,Rec_Course,'Training Matrix'!J$6,Rec_Done,1))</f>
        <v>0</v>
      </c>
      <c r="AD47">
        <f>IF(H47=0,0,COUNTIFS(Rec_Emp,People!$A$45,Rec_Course,'Training Matrix'!K$6,Rec_Done,1))</f>
        <v>0</v>
      </c>
      <c r="AE47">
        <f>IF(I47=0,0,COUNTIFS(Rec_Emp,People!$A$45,Rec_Course,'Training Matrix'!L$6,Rec_Done,1))</f>
        <v>0</v>
      </c>
      <c r="AF47">
        <f>IF(J47=0,0,COUNTIFS(Rec_Emp,People!$A$45,Rec_Course,'Training Matrix'!M$6,Rec_Done,1))</f>
        <v>0</v>
      </c>
      <c r="AG47">
        <f>IF(K47=0,0,COUNTIFS(Rec_Emp,People!$A$45,Rec_Course,'Training Matrix'!N$6,Rec_Done,1))</f>
        <v>0</v>
      </c>
      <c r="AH47">
        <f>IF(L47=0,0,COUNTIFS(Rec_Emp,People!$A$45,Rec_Course,'Training Matrix'!O$6,Rec_Done,1))</f>
        <v>0</v>
      </c>
      <c r="AI47">
        <f>IF(M47=0,0,COUNTIFS(Rec_Emp,People!$A$45,Rec_Course,'Training Matrix'!P$6,Rec_Done,1))</f>
        <v>0</v>
      </c>
      <c r="AJ47">
        <f>IF(N47=0,0,COUNTIFS(Rec_Emp,People!$A$45,Rec_Course,'Training Matrix'!Q$6,Rec_Done,1))</f>
        <v>0</v>
      </c>
      <c r="AK47">
        <f>IF(O47=0,0,COUNTIFS(Rec_Emp,People!$A$45,Rec_Course,'Training Matrix'!R$6,Rec_Done,1))</f>
        <v>0</v>
      </c>
      <c r="AL47">
        <f>IF(P47=0,0,COUNTIFS(Rec_Emp,People!$A$45,Rec_Course,'Training Matrix'!S$6,Rec_Done,1))</f>
        <v>0</v>
      </c>
      <c r="AM47">
        <f>IF(Q47=0,0,COUNTIFS(Rec_Emp,People!$A$45,Rec_Course,'Training Matrix'!T$6,Rec_Done,1))</f>
        <v>0</v>
      </c>
      <c r="AN47">
        <f>IF(R47=0,0,COUNTIFS(Rec_Emp,People!$A$45,Rec_Course,'Training Matrix'!U$6,Rec_Done,1))</f>
        <v>0</v>
      </c>
      <c r="AO47">
        <f>IF(S47=0,0,COUNTIFS(Rec_Emp,People!$A$45,Rec_Course,'Training Matrix'!V$6,Rec_Done,1))</f>
        <v>0</v>
      </c>
      <c r="AP47">
        <f>IF(T47=0,0,COUNTIFS(Rec_Emp,People!$A$45,Rec_Course,'Training Matrix'!W$6,Rec_Done,1))</f>
        <v>0</v>
      </c>
      <c r="AQ47">
        <f>IF(U47=0,0,COUNTIFS(Rec_Emp,People!$A$45,Rec_Course,'Training Matrix'!X$6,Rec_Done,1))</f>
        <v>0</v>
      </c>
      <c r="AR47">
        <f>IF(V47=0,0,COUNTIFS(Rec_Emp,People!$A$45,Rec_Course,'Training Matrix'!Y$6,Rec_Done,1))</f>
        <v>0</v>
      </c>
      <c r="AS47">
        <f>IF(W47=0,0,COUNTIFS(Rec_Emp,People!$A$45,Rec_Course,'Training Matrix'!Z$6,Rec_Done,1))</f>
        <v>0</v>
      </c>
      <c r="AT47">
        <f>IF(X47=0,0,COUNTIFS(Rec_Emp,People!$A$45,Rec_Course,'Training Matrix'!AA$6,Rec_Done,1))</f>
        <v>0</v>
      </c>
      <c r="AW47">
        <f ca="1">IF(AA47=0,0,COUNTIFS(Rec_Emp,People!$A$45,Rec_Course,'Training Matrix'!H$6,Rec_Done,1,Rec_Exp,"&gt;="&amp;TODAY()))</f>
        <v>0</v>
      </c>
      <c r="AX47">
        <f ca="1">IF(AB47=0,0,COUNTIFS(Rec_Emp,People!$A$45,Rec_Course,'Training Matrix'!I$6,Rec_Done,1,Rec_Exp,"&gt;="&amp;TODAY()))</f>
        <v>0</v>
      </c>
      <c r="AY47">
        <f ca="1">IF(AC47=0,0,COUNTIFS(Rec_Emp,People!$A$45,Rec_Course,'Training Matrix'!J$6,Rec_Done,1,Rec_Exp,"&gt;="&amp;TODAY()))</f>
        <v>0</v>
      </c>
      <c r="AZ47">
        <f ca="1">IF(AD47=0,0,COUNTIFS(Rec_Emp,People!$A$45,Rec_Course,'Training Matrix'!K$6,Rec_Done,1,Rec_Exp,"&gt;="&amp;TODAY()))</f>
        <v>0</v>
      </c>
      <c r="BA47">
        <f ca="1">IF(AE47=0,0,COUNTIFS(Rec_Emp,People!$A$45,Rec_Course,'Training Matrix'!L$6,Rec_Done,1,Rec_Exp,"&gt;="&amp;TODAY()))</f>
        <v>0</v>
      </c>
      <c r="BB47">
        <f ca="1">IF(AF47=0,0,COUNTIFS(Rec_Emp,People!$A$45,Rec_Course,'Training Matrix'!M$6,Rec_Done,1,Rec_Exp,"&gt;="&amp;TODAY()))</f>
        <v>0</v>
      </c>
      <c r="BC47">
        <f ca="1">IF(AG47=0,0,COUNTIFS(Rec_Emp,People!$A$45,Rec_Course,'Training Matrix'!N$6,Rec_Done,1,Rec_Exp,"&gt;="&amp;TODAY()))</f>
        <v>0</v>
      </c>
      <c r="BD47">
        <f ca="1">IF(AH47=0,0,COUNTIFS(Rec_Emp,People!$A$45,Rec_Course,'Training Matrix'!O$6,Rec_Done,1,Rec_Exp,"&gt;="&amp;TODAY()))</f>
        <v>0</v>
      </c>
      <c r="BE47">
        <f ca="1">IF(AI47=0,0,COUNTIFS(Rec_Emp,People!$A$45,Rec_Course,'Training Matrix'!P$6,Rec_Done,1,Rec_Exp,"&gt;="&amp;TODAY()))</f>
        <v>0</v>
      </c>
      <c r="BF47">
        <f ca="1">IF(AJ47=0,0,COUNTIFS(Rec_Emp,People!$A$45,Rec_Course,'Training Matrix'!Q$6,Rec_Done,1,Rec_Exp,"&gt;="&amp;TODAY()))</f>
        <v>0</v>
      </c>
      <c r="BG47">
        <f ca="1">IF(AK47=0,0,COUNTIFS(Rec_Emp,People!$A$45,Rec_Course,'Training Matrix'!R$6,Rec_Done,1,Rec_Exp,"&gt;="&amp;TODAY()))</f>
        <v>0</v>
      </c>
      <c r="BH47">
        <f ca="1">IF(AL47=0,0,COUNTIFS(Rec_Emp,People!$A$45,Rec_Course,'Training Matrix'!S$6,Rec_Done,1,Rec_Exp,"&gt;="&amp;TODAY()))</f>
        <v>0</v>
      </c>
      <c r="BI47">
        <f ca="1">IF(AM47=0,0,COUNTIFS(Rec_Emp,People!$A$45,Rec_Course,'Training Matrix'!T$6,Rec_Done,1,Rec_Exp,"&gt;="&amp;TODAY()))</f>
        <v>0</v>
      </c>
      <c r="BJ47">
        <f ca="1">IF(AN47=0,0,COUNTIFS(Rec_Emp,People!$A$45,Rec_Course,'Training Matrix'!U$6,Rec_Done,1,Rec_Exp,"&gt;="&amp;TODAY()))</f>
        <v>0</v>
      </c>
      <c r="BK47">
        <f ca="1">IF(AO47=0,0,COUNTIFS(Rec_Emp,People!$A$45,Rec_Course,'Training Matrix'!V$6,Rec_Done,1,Rec_Exp,"&gt;="&amp;TODAY()))</f>
        <v>0</v>
      </c>
      <c r="BL47">
        <f ca="1">IF(AP47=0,0,COUNTIFS(Rec_Emp,People!$A$45,Rec_Course,'Training Matrix'!W$6,Rec_Done,1,Rec_Exp,"&gt;="&amp;TODAY()))</f>
        <v>0</v>
      </c>
      <c r="BM47">
        <f ca="1">IF(AQ47=0,0,COUNTIFS(Rec_Emp,People!$A$45,Rec_Course,'Training Matrix'!X$6,Rec_Done,1,Rec_Exp,"&gt;="&amp;TODAY()))</f>
        <v>0</v>
      </c>
      <c r="BN47">
        <f ca="1">IF(AR47=0,0,COUNTIFS(Rec_Emp,People!$A$45,Rec_Course,'Training Matrix'!Y$6,Rec_Done,1,Rec_Exp,"&gt;="&amp;TODAY()))</f>
        <v>0</v>
      </c>
      <c r="BO47">
        <f ca="1">IF(AS47=0,0,COUNTIFS(Rec_Emp,People!$A$45,Rec_Course,'Training Matrix'!Z$6,Rec_Done,1,Rec_Exp,"&gt;="&amp;TODAY()))</f>
        <v>0</v>
      </c>
      <c r="BP47">
        <f ca="1">IF(AT47=0,0,COUNTIFS(Rec_Emp,People!$A$45,Rec_Course,'Training Matrix'!AA$6,Rec_Done,1,Rec_Exp,"&gt;="&amp;TODAY()))</f>
        <v>0</v>
      </c>
      <c r="BS47">
        <f ca="1">IF(AW47=0,0,COUNTIFS(Rec_Emp,People!$A$45,Rec_Course,'Training Matrix'!H$6,Rec_Done,1,Rec_Exp,"&gt;"&amp;(TODAY()+WarnDays)))</f>
        <v>0</v>
      </c>
      <c r="BT47">
        <f ca="1">IF(AX47=0,0,COUNTIFS(Rec_Emp,People!$A$45,Rec_Course,'Training Matrix'!I$6,Rec_Done,1,Rec_Exp,"&gt;"&amp;(TODAY()+WarnDays)))</f>
        <v>0</v>
      </c>
      <c r="BU47">
        <f ca="1">IF(AY47=0,0,COUNTIFS(Rec_Emp,People!$A$45,Rec_Course,'Training Matrix'!J$6,Rec_Done,1,Rec_Exp,"&gt;"&amp;(TODAY()+WarnDays)))</f>
        <v>0</v>
      </c>
      <c r="BV47">
        <f ca="1">IF(AZ47=0,0,COUNTIFS(Rec_Emp,People!$A$45,Rec_Course,'Training Matrix'!K$6,Rec_Done,1,Rec_Exp,"&gt;"&amp;(TODAY()+WarnDays)))</f>
        <v>0</v>
      </c>
      <c r="BW47">
        <f ca="1">IF(BA47=0,0,COUNTIFS(Rec_Emp,People!$A$45,Rec_Course,'Training Matrix'!L$6,Rec_Done,1,Rec_Exp,"&gt;"&amp;(TODAY()+WarnDays)))</f>
        <v>0</v>
      </c>
      <c r="BX47">
        <f ca="1">IF(BB47=0,0,COUNTIFS(Rec_Emp,People!$A$45,Rec_Course,'Training Matrix'!M$6,Rec_Done,1,Rec_Exp,"&gt;"&amp;(TODAY()+WarnDays)))</f>
        <v>0</v>
      </c>
      <c r="BY47">
        <f ca="1">IF(BC47=0,0,COUNTIFS(Rec_Emp,People!$A$45,Rec_Course,'Training Matrix'!N$6,Rec_Done,1,Rec_Exp,"&gt;"&amp;(TODAY()+WarnDays)))</f>
        <v>0</v>
      </c>
      <c r="BZ47">
        <f ca="1">IF(BD47=0,0,COUNTIFS(Rec_Emp,People!$A$45,Rec_Course,'Training Matrix'!O$6,Rec_Done,1,Rec_Exp,"&gt;"&amp;(TODAY()+WarnDays)))</f>
        <v>0</v>
      </c>
      <c r="CA47">
        <f ca="1">IF(BE47=0,0,COUNTIFS(Rec_Emp,People!$A$45,Rec_Course,'Training Matrix'!P$6,Rec_Done,1,Rec_Exp,"&gt;"&amp;(TODAY()+WarnDays)))</f>
        <v>0</v>
      </c>
      <c r="CB47">
        <f ca="1">IF(BF47=0,0,COUNTIFS(Rec_Emp,People!$A$45,Rec_Course,'Training Matrix'!Q$6,Rec_Done,1,Rec_Exp,"&gt;"&amp;(TODAY()+WarnDays)))</f>
        <v>0</v>
      </c>
      <c r="CC47">
        <f ca="1">IF(BG47=0,0,COUNTIFS(Rec_Emp,People!$A$45,Rec_Course,'Training Matrix'!R$6,Rec_Done,1,Rec_Exp,"&gt;"&amp;(TODAY()+WarnDays)))</f>
        <v>0</v>
      </c>
      <c r="CD47">
        <f ca="1">IF(BH47=0,0,COUNTIFS(Rec_Emp,People!$A$45,Rec_Course,'Training Matrix'!S$6,Rec_Done,1,Rec_Exp,"&gt;"&amp;(TODAY()+WarnDays)))</f>
        <v>0</v>
      </c>
      <c r="CE47">
        <f ca="1">IF(BI47=0,0,COUNTIFS(Rec_Emp,People!$A$45,Rec_Course,'Training Matrix'!T$6,Rec_Done,1,Rec_Exp,"&gt;"&amp;(TODAY()+WarnDays)))</f>
        <v>0</v>
      </c>
      <c r="CF47">
        <f ca="1">IF(BJ47=0,0,COUNTIFS(Rec_Emp,People!$A$45,Rec_Course,'Training Matrix'!U$6,Rec_Done,1,Rec_Exp,"&gt;"&amp;(TODAY()+WarnDays)))</f>
        <v>0</v>
      </c>
      <c r="CG47">
        <f ca="1">IF(BK47=0,0,COUNTIFS(Rec_Emp,People!$A$45,Rec_Course,'Training Matrix'!V$6,Rec_Done,1,Rec_Exp,"&gt;"&amp;(TODAY()+WarnDays)))</f>
        <v>0</v>
      </c>
      <c r="CH47">
        <f ca="1">IF(BL47=0,0,COUNTIFS(Rec_Emp,People!$A$45,Rec_Course,'Training Matrix'!W$6,Rec_Done,1,Rec_Exp,"&gt;"&amp;(TODAY()+WarnDays)))</f>
        <v>0</v>
      </c>
      <c r="CI47">
        <f ca="1">IF(BM47=0,0,COUNTIFS(Rec_Emp,People!$A$45,Rec_Course,'Training Matrix'!X$6,Rec_Done,1,Rec_Exp,"&gt;"&amp;(TODAY()+WarnDays)))</f>
        <v>0</v>
      </c>
      <c r="CJ47">
        <f ca="1">IF(BN47=0,0,COUNTIFS(Rec_Emp,People!$A$45,Rec_Course,'Training Matrix'!Y$6,Rec_Done,1,Rec_Exp,"&gt;"&amp;(TODAY()+WarnDays)))</f>
        <v>0</v>
      </c>
      <c r="CK47">
        <f ca="1">IF(BO47=0,0,COUNTIFS(Rec_Emp,People!$A$45,Rec_Course,'Training Matrix'!Z$6,Rec_Done,1,Rec_Exp,"&gt;"&amp;(TODAY()+WarnDays)))</f>
        <v>0</v>
      </c>
      <c r="CL47">
        <f ca="1">IF(BP47=0,0,COUNTIFS(Rec_Emp,People!$A$45,Rec_Course,'Training Matrix'!AA$6,Rec_Done,1,Rec_Exp,"&gt;"&amp;(TODAY()+WarnDays)))</f>
        <v>0</v>
      </c>
      <c r="CO47">
        <f>IF(OR(E47=0,AA47&gt;0),0,COUNTIFS(Rec_Emp,People!$A$45,Rec_Course,'Training Matrix'!H$6,Rec_Result,"Fail"))</f>
        <v>0</v>
      </c>
      <c r="CP47">
        <f>IF(OR(F47=0,AB47&gt;0),0,COUNTIFS(Rec_Emp,People!$A$45,Rec_Course,'Training Matrix'!I$6,Rec_Result,"Fail"))</f>
        <v>0</v>
      </c>
      <c r="CQ47">
        <f>IF(OR(G47=0,AC47&gt;0),0,COUNTIFS(Rec_Emp,People!$A$45,Rec_Course,'Training Matrix'!J$6,Rec_Result,"Fail"))</f>
        <v>0</v>
      </c>
      <c r="CR47">
        <f>IF(OR(H47=0,AD47&gt;0),0,COUNTIFS(Rec_Emp,People!$A$45,Rec_Course,'Training Matrix'!K$6,Rec_Result,"Fail"))</f>
        <v>0</v>
      </c>
      <c r="CS47">
        <f>IF(OR(I47=0,AE47&gt;0),0,COUNTIFS(Rec_Emp,People!$A$45,Rec_Course,'Training Matrix'!L$6,Rec_Result,"Fail"))</f>
        <v>0</v>
      </c>
      <c r="CT47">
        <f>IF(OR(J47=0,AF47&gt;0),0,COUNTIFS(Rec_Emp,People!$A$45,Rec_Course,'Training Matrix'!M$6,Rec_Result,"Fail"))</f>
        <v>0</v>
      </c>
      <c r="CU47">
        <f>IF(OR(K47=0,AG47&gt;0),0,COUNTIFS(Rec_Emp,People!$A$45,Rec_Course,'Training Matrix'!N$6,Rec_Result,"Fail"))</f>
        <v>0</v>
      </c>
      <c r="CV47">
        <f>IF(OR(L47=0,AH47&gt;0),0,COUNTIFS(Rec_Emp,People!$A$45,Rec_Course,'Training Matrix'!O$6,Rec_Result,"Fail"))</f>
        <v>0</v>
      </c>
      <c r="CW47">
        <f>IF(OR(M47=0,AI47&gt;0),0,COUNTIFS(Rec_Emp,People!$A$45,Rec_Course,'Training Matrix'!P$6,Rec_Result,"Fail"))</f>
        <v>0</v>
      </c>
      <c r="CX47">
        <f>IF(OR(N47=0,AJ47&gt;0),0,COUNTIFS(Rec_Emp,People!$A$45,Rec_Course,'Training Matrix'!Q$6,Rec_Result,"Fail"))</f>
        <v>0</v>
      </c>
      <c r="CY47">
        <f>IF(OR(O47=0,AK47&gt;0),0,COUNTIFS(Rec_Emp,People!$A$45,Rec_Course,'Training Matrix'!R$6,Rec_Result,"Fail"))</f>
        <v>0</v>
      </c>
      <c r="CZ47">
        <f>IF(OR(P47=0,AL47&gt;0),0,COUNTIFS(Rec_Emp,People!$A$45,Rec_Course,'Training Matrix'!S$6,Rec_Result,"Fail"))</f>
        <v>0</v>
      </c>
      <c r="DA47">
        <f>IF(OR(Q47=0,AM47&gt;0),0,COUNTIFS(Rec_Emp,People!$A$45,Rec_Course,'Training Matrix'!T$6,Rec_Result,"Fail"))</f>
        <v>0</v>
      </c>
      <c r="DB47">
        <f>IF(OR(R47=0,AN47&gt;0),0,COUNTIFS(Rec_Emp,People!$A$45,Rec_Course,'Training Matrix'!U$6,Rec_Result,"Fail"))</f>
        <v>0</v>
      </c>
      <c r="DC47">
        <f>IF(OR(S47=0,AO47&gt;0),0,COUNTIFS(Rec_Emp,People!$A$45,Rec_Course,'Training Matrix'!V$6,Rec_Result,"Fail"))</f>
        <v>0</v>
      </c>
      <c r="DD47">
        <f>IF(OR(T47=0,AP47&gt;0),0,COUNTIFS(Rec_Emp,People!$A$45,Rec_Course,'Training Matrix'!W$6,Rec_Result,"Fail"))</f>
        <v>0</v>
      </c>
      <c r="DE47">
        <f>IF(OR(U47=0,AQ47&gt;0),0,COUNTIFS(Rec_Emp,People!$A$45,Rec_Course,'Training Matrix'!X$6,Rec_Result,"Fail"))</f>
        <v>0</v>
      </c>
      <c r="DF47">
        <f>IF(OR(V47=0,AR47&gt;0),0,COUNTIFS(Rec_Emp,People!$A$45,Rec_Course,'Training Matrix'!Y$6,Rec_Result,"Fail"))</f>
        <v>0</v>
      </c>
      <c r="DG47">
        <f>IF(OR(W47=0,AS47&gt;0),0,COUNTIFS(Rec_Emp,People!$A$45,Rec_Course,'Training Matrix'!Z$6,Rec_Result,"Fail"))</f>
        <v>0</v>
      </c>
      <c r="DH47">
        <f>IF(OR(X47=0,AT47&gt;0),0,COUNTIFS(Rec_Emp,People!$A$45,Rec_Course,'Training Matrix'!AA$6,Rec_Result,"Fail"))</f>
        <v>0</v>
      </c>
      <c r="DK47">
        <f>IF(OR(E47=0,AA47&gt;0),0,IFERROR(AVERAGEIFS(Plan_End,Plan_Role,People!$D$45,Plan_Course,'Training Matrix'!H$6,Plan_Sched,"Window"),IFERROR(AVERAGEIFS(Plan_End,Plan_Role,"All employees",Plan_Course,'Training Matrix'!H$6,Plan_Sched,"Window"),0)))</f>
        <v>0</v>
      </c>
      <c r="DL47">
        <f>IF(OR(F47=0,AB47&gt;0),0,IFERROR(AVERAGEIFS(Plan_End,Plan_Role,People!$D$45,Plan_Course,'Training Matrix'!I$6,Plan_Sched,"Window"),IFERROR(AVERAGEIFS(Plan_End,Plan_Role,"All employees",Plan_Course,'Training Matrix'!I$6,Plan_Sched,"Window"),0)))</f>
        <v>0</v>
      </c>
      <c r="DM47">
        <f>IF(OR(G47=0,AC47&gt;0),0,IFERROR(AVERAGEIFS(Plan_End,Plan_Role,People!$D$45,Plan_Course,'Training Matrix'!J$6,Plan_Sched,"Window"),IFERROR(AVERAGEIFS(Plan_End,Plan_Role,"All employees",Plan_Course,'Training Matrix'!J$6,Plan_Sched,"Window"),0)))</f>
        <v>0</v>
      </c>
      <c r="DN47">
        <f>IF(OR(H47=0,AD47&gt;0),0,IFERROR(AVERAGEIFS(Plan_End,Plan_Role,People!$D$45,Plan_Course,'Training Matrix'!K$6,Plan_Sched,"Window"),IFERROR(AVERAGEIFS(Plan_End,Plan_Role,"All employees",Plan_Course,'Training Matrix'!K$6,Plan_Sched,"Window"),0)))</f>
        <v>0</v>
      </c>
      <c r="DO47">
        <f>IF(OR(I47=0,AE47&gt;0),0,IFERROR(AVERAGEIFS(Plan_End,Plan_Role,People!$D$45,Plan_Course,'Training Matrix'!L$6,Plan_Sched,"Window"),IFERROR(AVERAGEIFS(Plan_End,Plan_Role,"All employees",Plan_Course,'Training Matrix'!L$6,Plan_Sched,"Window"),0)))</f>
        <v>0</v>
      </c>
      <c r="DP47">
        <f>IF(OR(J47=0,AF47&gt;0),0,IFERROR(AVERAGEIFS(Plan_End,Plan_Role,People!$D$45,Plan_Course,'Training Matrix'!M$6,Plan_Sched,"Window"),IFERROR(AVERAGEIFS(Plan_End,Plan_Role,"All employees",Plan_Course,'Training Matrix'!M$6,Plan_Sched,"Window"),0)))</f>
        <v>0</v>
      </c>
      <c r="DQ47">
        <f>IF(OR(K47=0,AG47&gt;0),0,IFERROR(AVERAGEIFS(Plan_End,Plan_Role,People!$D$45,Plan_Course,'Training Matrix'!N$6,Plan_Sched,"Window"),IFERROR(AVERAGEIFS(Plan_End,Plan_Role,"All employees",Plan_Course,'Training Matrix'!N$6,Plan_Sched,"Window"),0)))</f>
        <v>0</v>
      </c>
      <c r="DR47">
        <f>IF(OR(L47=0,AH47&gt;0),0,IFERROR(AVERAGEIFS(Plan_End,Plan_Role,People!$D$45,Plan_Course,'Training Matrix'!O$6,Plan_Sched,"Window"),IFERROR(AVERAGEIFS(Plan_End,Plan_Role,"All employees",Plan_Course,'Training Matrix'!O$6,Plan_Sched,"Window"),0)))</f>
        <v>0</v>
      </c>
      <c r="DS47">
        <f>IF(OR(M47=0,AI47&gt;0),0,IFERROR(AVERAGEIFS(Plan_End,Plan_Role,People!$D$45,Plan_Course,'Training Matrix'!P$6,Plan_Sched,"Window"),IFERROR(AVERAGEIFS(Plan_End,Plan_Role,"All employees",Plan_Course,'Training Matrix'!P$6,Plan_Sched,"Window"),0)))</f>
        <v>0</v>
      </c>
      <c r="DT47">
        <f>IF(OR(N47=0,AJ47&gt;0),0,IFERROR(AVERAGEIFS(Plan_End,Plan_Role,People!$D$45,Plan_Course,'Training Matrix'!Q$6,Plan_Sched,"Window"),IFERROR(AVERAGEIFS(Plan_End,Plan_Role,"All employees",Plan_Course,'Training Matrix'!Q$6,Plan_Sched,"Window"),0)))</f>
        <v>0</v>
      </c>
      <c r="DU47">
        <f>IF(OR(O47=0,AK47&gt;0),0,IFERROR(AVERAGEIFS(Plan_End,Plan_Role,People!$D$45,Plan_Course,'Training Matrix'!R$6,Plan_Sched,"Window"),IFERROR(AVERAGEIFS(Plan_End,Plan_Role,"All employees",Plan_Course,'Training Matrix'!R$6,Plan_Sched,"Window"),0)))</f>
        <v>0</v>
      </c>
      <c r="DV47">
        <f>IF(OR(P47=0,AL47&gt;0),0,IFERROR(AVERAGEIFS(Plan_End,Plan_Role,People!$D$45,Plan_Course,'Training Matrix'!S$6,Plan_Sched,"Window"),IFERROR(AVERAGEIFS(Plan_End,Plan_Role,"All employees",Plan_Course,'Training Matrix'!S$6,Plan_Sched,"Window"),0)))</f>
        <v>0</v>
      </c>
      <c r="DW47">
        <f>IF(OR(Q47=0,AM47&gt;0),0,IFERROR(AVERAGEIFS(Plan_End,Plan_Role,People!$D$45,Plan_Course,'Training Matrix'!T$6,Plan_Sched,"Window"),IFERROR(AVERAGEIFS(Plan_End,Plan_Role,"All employees",Plan_Course,'Training Matrix'!T$6,Plan_Sched,"Window"),0)))</f>
        <v>0</v>
      </c>
      <c r="DX47">
        <f>IF(OR(R47=0,AN47&gt;0),0,IFERROR(AVERAGEIFS(Plan_End,Plan_Role,People!$D$45,Plan_Course,'Training Matrix'!U$6,Plan_Sched,"Window"),IFERROR(AVERAGEIFS(Plan_End,Plan_Role,"All employees",Plan_Course,'Training Matrix'!U$6,Plan_Sched,"Window"),0)))</f>
        <v>0</v>
      </c>
      <c r="DY47">
        <f>IF(OR(S47=0,AO47&gt;0),0,IFERROR(AVERAGEIFS(Plan_End,Plan_Role,People!$D$45,Plan_Course,'Training Matrix'!V$6,Plan_Sched,"Window"),IFERROR(AVERAGEIFS(Plan_End,Plan_Role,"All employees",Plan_Course,'Training Matrix'!V$6,Plan_Sched,"Window"),0)))</f>
        <v>0</v>
      </c>
      <c r="DZ47">
        <f>IF(OR(T47=0,AP47&gt;0),0,IFERROR(AVERAGEIFS(Plan_End,Plan_Role,People!$D$45,Plan_Course,'Training Matrix'!W$6,Plan_Sched,"Window"),IFERROR(AVERAGEIFS(Plan_End,Plan_Role,"All employees",Plan_Course,'Training Matrix'!W$6,Plan_Sched,"Window"),0)))</f>
        <v>0</v>
      </c>
      <c r="EA47">
        <f>IF(OR(U47=0,AQ47&gt;0),0,IFERROR(AVERAGEIFS(Plan_End,Plan_Role,People!$D$45,Plan_Course,'Training Matrix'!X$6,Plan_Sched,"Window"),IFERROR(AVERAGEIFS(Plan_End,Plan_Role,"All employees",Plan_Course,'Training Matrix'!X$6,Plan_Sched,"Window"),0)))</f>
        <v>0</v>
      </c>
      <c r="EB47">
        <f>IF(OR(V47=0,AR47&gt;0),0,IFERROR(AVERAGEIFS(Plan_End,Plan_Role,People!$D$45,Plan_Course,'Training Matrix'!Y$6,Plan_Sched,"Window"),IFERROR(AVERAGEIFS(Plan_End,Plan_Role,"All employees",Plan_Course,'Training Matrix'!Y$6,Plan_Sched,"Window"),0)))</f>
        <v>0</v>
      </c>
      <c r="EC47">
        <f>IF(OR(W47=0,AS47&gt;0),0,IFERROR(AVERAGEIFS(Plan_End,Plan_Role,People!$D$45,Plan_Course,'Training Matrix'!Z$6,Plan_Sched,"Window"),IFERROR(AVERAGEIFS(Plan_End,Plan_Role,"All employees",Plan_Course,'Training Matrix'!Z$6,Plan_Sched,"Window"),0)))</f>
        <v>0</v>
      </c>
      <c r="ED47">
        <f>IF(OR(X47=0,AT47&gt;0),0,IFERROR(AVERAGEIFS(Plan_End,Plan_Role,People!$D$45,Plan_Course,'Training Matrix'!AA$6,Plan_Sched,"Window"),IFERROR(AVERAGEIFS(Plan_End,Plan_Role,"All employees",Plan_Course,'Training Matrix'!AA$6,Plan_Sched,"Window"),0)))</f>
        <v>0</v>
      </c>
      <c r="EG47">
        <f>IF(OR(E47=0,AA47&gt;0),0,IFERROR(AVERAGEIFS(Plan_Days,Plan_Role,People!$D$45,Plan_Course,'Training Matrix'!H$6,Plan_Sched,"Within days of hire"),IFERROR(AVERAGEIFS(Plan_Days,Plan_Role,"All employees",Plan_Course,'Training Matrix'!H$6,Plan_Sched,"Within days of hire"),0)))</f>
        <v>0</v>
      </c>
      <c r="EH47">
        <f>IF(OR(F47=0,AB47&gt;0),0,IFERROR(AVERAGEIFS(Plan_Days,Plan_Role,People!$D$45,Plan_Course,'Training Matrix'!I$6,Plan_Sched,"Within days of hire"),IFERROR(AVERAGEIFS(Plan_Days,Plan_Role,"All employees",Plan_Course,'Training Matrix'!I$6,Plan_Sched,"Within days of hire"),0)))</f>
        <v>0</v>
      </c>
      <c r="EI47">
        <f>IF(OR(G47=0,AC47&gt;0),0,IFERROR(AVERAGEIFS(Plan_Days,Plan_Role,People!$D$45,Plan_Course,'Training Matrix'!J$6,Plan_Sched,"Within days of hire"),IFERROR(AVERAGEIFS(Plan_Days,Plan_Role,"All employees",Plan_Course,'Training Matrix'!J$6,Plan_Sched,"Within days of hire"),0)))</f>
        <v>0</v>
      </c>
      <c r="EJ47">
        <f>IF(OR(H47=0,AD47&gt;0),0,IFERROR(AVERAGEIFS(Plan_Days,Plan_Role,People!$D$45,Plan_Course,'Training Matrix'!K$6,Plan_Sched,"Within days of hire"),IFERROR(AVERAGEIFS(Plan_Days,Plan_Role,"All employees",Plan_Course,'Training Matrix'!K$6,Plan_Sched,"Within days of hire"),0)))</f>
        <v>0</v>
      </c>
      <c r="EK47">
        <f>IF(OR(I47=0,AE47&gt;0),0,IFERROR(AVERAGEIFS(Plan_Days,Plan_Role,People!$D$45,Plan_Course,'Training Matrix'!L$6,Plan_Sched,"Within days of hire"),IFERROR(AVERAGEIFS(Plan_Days,Plan_Role,"All employees",Plan_Course,'Training Matrix'!L$6,Plan_Sched,"Within days of hire"),0)))</f>
        <v>0</v>
      </c>
      <c r="EL47">
        <f>IF(OR(J47=0,AF47&gt;0),0,IFERROR(AVERAGEIFS(Plan_Days,Plan_Role,People!$D$45,Plan_Course,'Training Matrix'!M$6,Plan_Sched,"Within days of hire"),IFERROR(AVERAGEIFS(Plan_Days,Plan_Role,"All employees",Plan_Course,'Training Matrix'!M$6,Plan_Sched,"Within days of hire"),0)))</f>
        <v>0</v>
      </c>
      <c r="EM47">
        <f>IF(OR(K47=0,AG47&gt;0),0,IFERROR(AVERAGEIFS(Plan_Days,Plan_Role,People!$D$45,Plan_Course,'Training Matrix'!N$6,Plan_Sched,"Within days of hire"),IFERROR(AVERAGEIFS(Plan_Days,Plan_Role,"All employees",Plan_Course,'Training Matrix'!N$6,Plan_Sched,"Within days of hire"),0)))</f>
        <v>0</v>
      </c>
      <c r="EN47">
        <f>IF(OR(L47=0,AH47&gt;0),0,IFERROR(AVERAGEIFS(Plan_Days,Plan_Role,People!$D$45,Plan_Course,'Training Matrix'!O$6,Plan_Sched,"Within days of hire"),IFERROR(AVERAGEIFS(Plan_Days,Plan_Role,"All employees",Plan_Course,'Training Matrix'!O$6,Plan_Sched,"Within days of hire"),0)))</f>
        <v>0</v>
      </c>
      <c r="EO47">
        <f>IF(OR(M47=0,AI47&gt;0),0,IFERROR(AVERAGEIFS(Plan_Days,Plan_Role,People!$D$45,Plan_Course,'Training Matrix'!P$6,Plan_Sched,"Within days of hire"),IFERROR(AVERAGEIFS(Plan_Days,Plan_Role,"All employees",Plan_Course,'Training Matrix'!P$6,Plan_Sched,"Within days of hire"),0)))</f>
        <v>0</v>
      </c>
      <c r="EP47">
        <f>IF(OR(N47=0,AJ47&gt;0),0,IFERROR(AVERAGEIFS(Plan_Days,Plan_Role,People!$D$45,Plan_Course,'Training Matrix'!Q$6,Plan_Sched,"Within days of hire"),IFERROR(AVERAGEIFS(Plan_Days,Plan_Role,"All employees",Plan_Course,'Training Matrix'!Q$6,Plan_Sched,"Within days of hire"),0)))</f>
        <v>0</v>
      </c>
      <c r="EQ47">
        <f>IF(OR(O47=0,AK47&gt;0),0,IFERROR(AVERAGEIFS(Plan_Days,Plan_Role,People!$D$45,Plan_Course,'Training Matrix'!R$6,Plan_Sched,"Within days of hire"),IFERROR(AVERAGEIFS(Plan_Days,Plan_Role,"All employees",Plan_Course,'Training Matrix'!R$6,Plan_Sched,"Within days of hire"),0)))</f>
        <v>0</v>
      </c>
      <c r="ER47">
        <f>IF(OR(P47=0,AL47&gt;0),0,IFERROR(AVERAGEIFS(Plan_Days,Plan_Role,People!$D$45,Plan_Course,'Training Matrix'!S$6,Plan_Sched,"Within days of hire"),IFERROR(AVERAGEIFS(Plan_Days,Plan_Role,"All employees",Plan_Course,'Training Matrix'!S$6,Plan_Sched,"Within days of hire"),0)))</f>
        <v>0</v>
      </c>
      <c r="ES47">
        <f>IF(OR(Q47=0,AM47&gt;0),0,IFERROR(AVERAGEIFS(Plan_Days,Plan_Role,People!$D$45,Plan_Course,'Training Matrix'!T$6,Plan_Sched,"Within days of hire"),IFERROR(AVERAGEIFS(Plan_Days,Plan_Role,"All employees",Plan_Course,'Training Matrix'!T$6,Plan_Sched,"Within days of hire"),0)))</f>
        <v>0</v>
      </c>
      <c r="ET47">
        <f>IF(OR(R47=0,AN47&gt;0),0,IFERROR(AVERAGEIFS(Plan_Days,Plan_Role,People!$D$45,Plan_Course,'Training Matrix'!U$6,Plan_Sched,"Within days of hire"),IFERROR(AVERAGEIFS(Plan_Days,Plan_Role,"All employees",Plan_Course,'Training Matrix'!U$6,Plan_Sched,"Within days of hire"),0)))</f>
        <v>0</v>
      </c>
      <c r="EU47">
        <f>IF(OR(S47=0,AO47&gt;0),0,IFERROR(AVERAGEIFS(Plan_Days,Plan_Role,People!$D$45,Plan_Course,'Training Matrix'!V$6,Plan_Sched,"Within days of hire"),IFERROR(AVERAGEIFS(Plan_Days,Plan_Role,"All employees",Plan_Course,'Training Matrix'!V$6,Plan_Sched,"Within days of hire"),0)))</f>
        <v>0</v>
      </c>
      <c r="EV47">
        <f>IF(OR(T47=0,AP47&gt;0),0,IFERROR(AVERAGEIFS(Plan_Days,Plan_Role,People!$D$45,Plan_Course,'Training Matrix'!W$6,Plan_Sched,"Within days of hire"),IFERROR(AVERAGEIFS(Plan_Days,Plan_Role,"All employees",Plan_Course,'Training Matrix'!W$6,Plan_Sched,"Within days of hire"),0)))</f>
        <v>0</v>
      </c>
      <c r="EW47">
        <f>IF(OR(U47=0,AQ47&gt;0),0,IFERROR(AVERAGEIFS(Plan_Days,Plan_Role,People!$D$45,Plan_Course,'Training Matrix'!X$6,Plan_Sched,"Within days of hire"),IFERROR(AVERAGEIFS(Plan_Days,Plan_Role,"All employees",Plan_Course,'Training Matrix'!X$6,Plan_Sched,"Within days of hire"),0)))</f>
        <v>0</v>
      </c>
      <c r="EX47">
        <f>IF(OR(V47=0,AR47&gt;0),0,IFERROR(AVERAGEIFS(Plan_Days,Plan_Role,People!$D$45,Plan_Course,'Training Matrix'!Y$6,Plan_Sched,"Within days of hire"),IFERROR(AVERAGEIFS(Plan_Days,Plan_Role,"All employees",Plan_Course,'Training Matrix'!Y$6,Plan_Sched,"Within days of hire"),0)))</f>
        <v>0</v>
      </c>
      <c r="EY47">
        <f>IF(OR(W47=0,AS47&gt;0),0,IFERROR(AVERAGEIFS(Plan_Days,Plan_Role,People!$D$45,Plan_Course,'Training Matrix'!Z$6,Plan_Sched,"Within days of hire"),IFERROR(AVERAGEIFS(Plan_Days,Plan_Role,"All employees",Plan_Course,'Training Matrix'!Z$6,Plan_Sched,"Within days of hire"),0)))</f>
        <v>0</v>
      </c>
      <c r="EZ47">
        <f>IF(OR(X47=0,AT47&gt;0),0,IFERROR(AVERAGEIFS(Plan_Days,Plan_Role,People!$D$45,Plan_Course,'Training Matrix'!AA$6,Plan_Sched,"Within days of hire"),IFERROR(AVERAGEIFS(Plan_Days,Plan_Role,"All employees",Plan_Course,'Training Matrix'!AA$6,Plan_Sched,"Within days of hire"),0)))</f>
        <v>0</v>
      </c>
      <c r="FC47">
        <f>IF(OR(E47=0,AA47&gt;0),0,MAX(IF(AND(People!$F$45&lt;&gt;"",DK47&lt;People!$F$45),0,DK47),IF(AND(People!$F$45&lt;&gt;"",EG47&gt;0),People!$F$45+EG47,0)))</f>
        <v>0</v>
      </c>
      <c r="FD47">
        <f>IF(OR(F47=0,AB47&gt;0),0,MAX(IF(AND(People!$F$45&lt;&gt;"",DL47&lt;People!$F$45),0,DL47),IF(AND(People!$F$45&lt;&gt;"",EH47&gt;0),People!$F$45+EH47,0)))</f>
        <v>0</v>
      </c>
      <c r="FE47">
        <f>IF(OR(G47=0,AC47&gt;0),0,MAX(IF(AND(People!$F$45&lt;&gt;"",DM47&lt;People!$F$45),0,DM47),IF(AND(People!$F$45&lt;&gt;"",EI47&gt;0),People!$F$45+EI47,0)))</f>
        <v>0</v>
      </c>
      <c r="FF47">
        <f>IF(OR(H47=0,AD47&gt;0),0,MAX(IF(AND(People!$F$45&lt;&gt;"",DN47&lt;People!$F$45),0,DN47),IF(AND(People!$F$45&lt;&gt;"",EJ47&gt;0),People!$F$45+EJ47,0)))</f>
        <v>0</v>
      </c>
      <c r="FG47">
        <f>IF(OR(I47=0,AE47&gt;0),0,MAX(IF(AND(People!$F$45&lt;&gt;"",DO47&lt;People!$F$45),0,DO47),IF(AND(People!$F$45&lt;&gt;"",EK47&gt;0),People!$F$45+EK47,0)))</f>
        <v>0</v>
      </c>
      <c r="FH47">
        <f>IF(OR(J47=0,AF47&gt;0),0,MAX(IF(AND(People!$F$45&lt;&gt;"",DP47&lt;People!$F$45),0,DP47),IF(AND(People!$F$45&lt;&gt;"",EL47&gt;0),People!$F$45+EL47,0)))</f>
        <v>0</v>
      </c>
      <c r="FI47">
        <f>IF(OR(K47=0,AG47&gt;0),0,MAX(IF(AND(People!$F$45&lt;&gt;"",DQ47&lt;People!$F$45),0,DQ47),IF(AND(People!$F$45&lt;&gt;"",EM47&gt;0),People!$F$45+EM47,0)))</f>
        <v>0</v>
      </c>
      <c r="FJ47">
        <f>IF(OR(L47=0,AH47&gt;0),0,MAX(IF(AND(People!$F$45&lt;&gt;"",DR47&lt;People!$F$45),0,DR47),IF(AND(People!$F$45&lt;&gt;"",EN47&gt;0),People!$F$45+EN47,0)))</f>
        <v>0</v>
      </c>
      <c r="FK47">
        <f>IF(OR(M47=0,AI47&gt;0),0,MAX(IF(AND(People!$F$45&lt;&gt;"",DS47&lt;People!$F$45),0,DS47),IF(AND(People!$F$45&lt;&gt;"",EO47&gt;0),People!$F$45+EO47,0)))</f>
        <v>0</v>
      </c>
      <c r="FL47">
        <f>IF(OR(N47=0,AJ47&gt;0),0,MAX(IF(AND(People!$F$45&lt;&gt;"",DT47&lt;People!$F$45),0,DT47),IF(AND(People!$F$45&lt;&gt;"",EP47&gt;0),People!$F$45+EP47,0)))</f>
        <v>0</v>
      </c>
      <c r="FM47">
        <f>IF(OR(O47=0,AK47&gt;0),0,MAX(IF(AND(People!$F$45&lt;&gt;"",DU47&lt;People!$F$45),0,DU47),IF(AND(People!$F$45&lt;&gt;"",EQ47&gt;0),People!$F$45+EQ47,0)))</f>
        <v>0</v>
      </c>
      <c r="FN47">
        <f>IF(OR(P47=0,AL47&gt;0),0,MAX(IF(AND(People!$F$45&lt;&gt;"",DV47&lt;People!$F$45),0,DV47),IF(AND(People!$F$45&lt;&gt;"",ER47&gt;0),People!$F$45+ER47,0)))</f>
        <v>0</v>
      </c>
      <c r="FO47">
        <f>IF(OR(Q47=0,AM47&gt;0),0,MAX(IF(AND(People!$F$45&lt;&gt;"",DW47&lt;People!$F$45),0,DW47),IF(AND(People!$F$45&lt;&gt;"",ES47&gt;0),People!$F$45+ES47,0)))</f>
        <v>0</v>
      </c>
      <c r="FP47">
        <f>IF(OR(R47=0,AN47&gt;0),0,MAX(IF(AND(People!$F$45&lt;&gt;"",DX47&lt;People!$F$45),0,DX47),IF(AND(People!$F$45&lt;&gt;"",ET47&gt;0),People!$F$45+ET47,0)))</f>
        <v>0</v>
      </c>
      <c r="FQ47">
        <f>IF(OR(S47=0,AO47&gt;0),0,MAX(IF(AND(People!$F$45&lt;&gt;"",DY47&lt;People!$F$45),0,DY47),IF(AND(People!$F$45&lt;&gt;"",EU47&gt;0),People!$F$45+EU47,0)))</f>
        <v>0</v>
      </c>
      <c r="FR47">
        <f>IF(OR(T47=0,AP47&gt;0),0,MAX(IF(AND(People!$F$45&lt;&gt;"",DZ47&lt;People!$F$45),0,DZ47),IF(AND(People!$F$45&lt;&gt;"",EV47&gt;0),People!$F$45+EV47,0)))</f>
        <v>0</v>
      </c>
      <c r="FS47">
        <f>IF(OR(U47=0,AQ47&gt;0),0,MAX(IF(AND(People!$F$45&lt;&gt;"",EA47&lt;People!$F$45),0,EA47),IF(AND(People!$F$45&lt;&gt;"",EW47&gt;0),People!$F$45+EW47,0)))</f>
        <v>0</v>
      </c>
      <c r="FT47">
        <f>IF(OR(V47=0,AR47&gt;0),0,MAX(IF(AND(People!$F$45&lt;&gt;"",EB47&lt;People!$F$45),0,EB47),IF(AND(People!$F$45&lt;&gt;"",EX47&gt;0),People!$F$45+EX47,0)))</f>
        <v>0</v>
      </c>
      <c r="FU47">
        <f>IF(OR(W47=0,AS47&gt;0),0,MAX(IF(AND(People!$F$45&lt;&gt;"",EC47&lt;People!$F$45),0,EC47),IF(AND(People!$F$45&lt;&gt;"",EY47&gt;0),People!$F$45+EY47,0)))</f>
        <v>0</v>
      </c>
      <c r="FV47">
        <f>IF(OR(X47=0,AT47&gt;0),0,MAX(IF(AND(People!$F$45&lt;&gt;"",ED47&lt;People!$F$45),0,ED47),IF(AND(People!$F$45&lt;&gt;"",EZ47&gt;0),People!$F$45+EZ47,0)))</f>
        <v>0</v>
      </c>
    </row>
    <row r="48" spans="5:178" x14ac:dyDescent="0.3">
      <c r="E48">
        <f>IF(OR(People!$A$46="",'Training Matrix'!H$6=""),0,COUNTIFS(Plan_Role,People!$D$46,Plan_Course,'Training Matrix'!H$6)+COUNTIFS(Plan_Role,"All employees",Plan_Course,'Training Matrix'!H$6))</f>
        <v>0</v>
      </c>
      <c r="F48">
        <f>IF(OR(People!$A$46="",'Training Matrix'!I$6=""),0,COUNTIFS(Plan_Role,People!$D$46,Plan_Course,'Training Matrix'!I$6)+COUNTIFS(Plan_Role,"All employees",Plan_Course,'Training Matrix'!I$6))</f>
        <v>0</v>
      </c>
      <c r="G48">
        <f>IF(OR(People!$A$46="",'Training Matrix'!J$6=""),0,COUNTIFS(Plan_Role,People!$D$46,Plan_Course,'Training Matrix'!J$6)+COUNTIFS(Plan_Role,"All employees",Plan_Course,'Training Matrix'!J$6))</f>
        <v>0</v>
      </c>
      <c r="H48">
        <f>IF(OR(People!$A$46="",'Training Matrix'!K$6=""),0,COUNTIFS(Plan_Role,People!$D$46,Plan_Course,'Training Matrix'!K$6)+COUNTIFS(Plan_Role,"All employees",Plan_Course,'Training Matrix'!K$6))</f>
        <v>0</v>
      </c>
      <c r="I48">
        <f>IF(OR(People!$A$46="",'Training Matrix'!L$6=""),0,COUNTIFS(Plan_Role,People!$D$46,Plan_Course,'Training Matrix'!L$6)+COUNTIFS(Plan_Role,"All employees",Plan_Course,'Training Matrix'!L$6))</f>
        <v>0</v>
      </c>
      <c r="J48">
        <f>IF(OR(People!$A$46="",'Training Matrix'!M$6=""),0,COUNTIFS(Plan_Role,People!$D$46,Plan_Course,'Training Matrix'!M$6)+COUNTIFS(Plan_Role,"All employees",Plan_Course,'Training Matrix'!M$6))</f>
        <v>0</v>
      </c>
      <c r="K48">
        <f>IF(OR(People!$A$46="",'Training Matrix'!N$6=""),0,COUNTIFS(Plan_Role,People!$D$46,Plan_Course,'Training Matrix'!N$6)+COUNTIFS(Plan_Role,"All employees",Plan_Course,'Training Matrix'!N$6))</f>
        <v>0</v>
      </c>
      <c r="L48">
        <f>IF(OR(People!$A$46="",'Training Matrix'!O$6=""),0,COUNTIFS(Plan_Role,People!$D$46,Plan_Course,'Training Matrix'!O$6)+COUNTIFS(Plan_Role,"All employees",Plan_Course,'Training Matrix'!O$6))</f>
        <v>0</v>
      </c>
      <c r="M48">
        <f>IF(OR(People!$A$46="",'Training Matrix'!P$6=""),0,COUNTIFS(Plan_Role,People!$D$46,Plan_Course,'Training Matrix'!P$6)+COUNTIFS(Plan_Role,"All employees",Plan_Course,'Training Matrix'!P$6))</f>
        <v>0</v>
      </c>
      <c r="N48">
        <f>IF(OR(People!$A$46="",'Training Matrix'!Q$6=""),0,COUNTIFS(Plan_Role,People!$D$46,Plan_Course,'Training Matrix'!Q$6)+COUNTIFS(Plan_Role,"All employees",Plan_Course,'Training Matrix'!Q$6))</f>
        <v>0</v>
      </c>
      <c r="O48">
        <f>IF(OR(People!$A$46="",'Training Matrix'!R$6=""),0,COUNTIFS(Plan_Role,People!$D$46,Plan_Course,'Training Matrix'!R$6)+COUNTIFS(Plan_Role,"All employees",Plan_Course,'Training Matrix'!R$6))</f>
        <v>0</v>
      </c>
      <c r="P48">
        <f>IF(OR(People!$A$46="",'Training Matrix'!S$6=""),0,COUNTIFS(Plan_Role,People!$D$46,Plan_Course,'Training Matrix'!S$6)+COUNTIFS(Plan_Role,"All employees",Plan_Course,'Training Matrix'!S$6))</f>
        <v>0</v>
      </c>
      <c r="Q48">
        <f>IF(OR(People!$A$46="",'Training Matrix'!T$6=""),0,COUNTIFS(Plan_Role,People!$D$46,Plan_Course,'Training Matrix'!T$6)+COUNTIFS(Plan_Role,"All employees",Plan_Course,'Training Matrix'!T$6))</f>
        <v>0</v>
      </c>
      <c r="R48">
        <f>IF(OR(People!$A$46="",'Training Matrix'!U$6=""),0,COUNTIFS(Plan_Role,People!$D$46,Plan_Course,'Training Matrix'!U$6)+COUNTIFS(Plan_Role,"All employees",Plan_Course,'Training Matrix'!U$6))</f>
        <v>0</v>
      </c>
      <c r="S48">
        <f>IF(OR(People!$A$46="",'Training Matrix'!V$6=""),0,COUNTIFS(Plan_Role,People!$D$46,Plan_Course,'Training Matrix'!V$6)+COUNTIFS(Plan_Role,"All employees",Plan_Course,'Training Matrix'!V$6))</f>
        <v>0</v>
      </c>
      <c r="T48">
        <f>IF(OR(People!$A$46="",'Training Matrix'!W$6=""),0,COUNTIFS(Plan_Role,People!$D$46,Plan_Course,'Training Matrix'!W$6)+COUNTIFS(Plan_Role,"All employees",Plan_Course,'Training Matrix'!W$6))</f>
        <v>0</v>
      </c>
      <c r="U48">
        <f>IF(OR(People!$A$46="",'Training Matrix'!X$6=""),0,COUNTIFS(Plan_Role,People!$D$46,Plan_Course,'Training Matrix'!X$6)+COUNTIFS(Plan_Role,"All employees",Plan_Course,'Training Matrix'!X$6))</f>
        <v>0</v>
      </c>
      <c r="V48">
        <f>IF(OR(People!$A$46="",'Training Matrix'!Y$6=""),0,COUNTIFS(Plan_Role,People!$D$46,Plan_Course,'Training Matrix'!Y$6)+COUNTIFS(Plan_Role,"All employees",Plan_Course,'Training Matrix'!Y$6))</f>
        <v>0</v>
      </c>
      <c r="W48">
        <f>IF(OR(People!$A$46="",'Training Matrix'!Z$6=""),0,COUNTIFS(Plan_Role,People!$D$46,Plan_Course,'Training Matrix'!Z$6)+COUNTIFS(Plan_Role,"All employees",Plan_Course,'Training Matrix'!Z$6))</f>
        <v>0</v>
      </c>
      <c r="X48">
        <f>IF(OR(People!$A$46="",'Training Matrix'!AA$6=""),0,COUNTIFS(Plan_Role,People!$D$46,Plan_Course,'Training Matrix'!AA$6)+COUNTIFS(Plan_Role,"All employees",Plan_Course,'Training Matrix'!AA$6))</f>
        <v>0</v>
      </c>
      <c r="AA48">
        <f>IF(E48=0,0,COUNTIFS(Rec_Emp,People!$A$46,Rec_Course,'Training Matrix'!H$6,Rec_Done,1))</f>
        <v>0</v>
      </c>
      <c r="AB48">
        <f>IF(F48=0,0,COUNTIFS(Rec_Emp,People!$A$46,Rec_Course,'Training Matrix'!I$6,Rec_Done,1))</f>
        <v>0</v>
      </c>
      <c r="AC48">
        <f>IF(G48=0,0,COUNTIFS(Rec_Emp,People!$A$46,Rec_Course,'Training Matrix'!J$6,Rec_Done,1))</f>
        <v>0</v>
      </c>
      <c r="AD48">
        <f>IF(H48=0,0,COUNTIFS(Rec_Emp,People!$A$46,Rec_Course,'Training Matrix'!K$6,Rec_Done,1))</f>
        <v>0</v>
      </c>
      <c r="AE48">
        <f>IF(I48=0,0,COUNTIFS(Rec_Emp,People!$A$46,Rec_Course,'Training Matrix'!L$6,Rec_Done,1))</f>
        <v>0</v>
      </c>
      <c r="AF48">
        <f>IF(J48=0,0,COUNTIFS(Rec_Emp,People!$A$46,Rec_Course,'Training Matrix'!M$6,Rec_Done,1))</f>
        <v>0</v>
      </c>
      <c r="AG48">
        <f>IF(K48=0,0,COUNTIFS(Rec_Emp,People!$A$46,Rec_Course,'Training Matrix'!N$6,Rec_Done,1))</f>
        <v>0</v>
      </c>
      <c r="AH48">
        <f>IF(L48=0,0,COUNTIFS(Rec_Emp,People!$A$46,Rec_Course,'Training Matrix'!O$6,Rec_Done,1))</f>
        <v>0</v>
      </c>
      <c r="AI48">
        <f>IF(M48=0,0,COUNTIFS(Rec_Emp,People!$A$46,Rec_Course,'Training Matrix'!P$6,Rec_Done,1))</f>
        <v>0</v>
      </c>
      <c r="AJ48">
        <f>IF(N48=0,0,COUNTIFS(Rec_Emp,People!$A$46,Rec_Course,'Training Matrix'!Q$6,Rec_Done,1))</f>
        <v>0</v>
      </c>
      <c r="AK48">
        <f>IF(O48=0,0,COUNTIFS(Rec_Emp,People!$A$46,Rec_Course,'Training Matrix'!R$6,Rec_Done,1))</f>
        <v>0</v>
      </c>
      <c r="AL48">
        <f>IF(P48=0,0,COUNTIFS(Rec_Emp,People!$A$46,Rec_Course,'Training Matrix'!S$6,Rec_Done,1))</f>
        <v>0</v>
      </c>
      <c r="AM48">
        <f>IF(Q48=0,0,COUNTIFS(Rec_Emp,People!$A$46,Rec_Course,'Training Matrix'!T$6,Rec_Done,1))</f>
        <v>0</v>
      </c>
      <c r="AN48">
        <f>IF(R48=0,0,COUNTIFS(Rec_Emp,People!$A$46,Rec_Course,'Training Matrix'!U$6,Rec_Done,1))</f>
        <v>0</v>
      </c>
      <c r="AO48">
        <f>IF(S48=0,0,COUNTIFS(Rec_Emp,People!$A$46,Rec_Course,'Training Matrix'!V$6,Rec_Done,1))</f>
        <v>0</v>
      </c>
      <c r="AP48">
        <f>IF(T48=0,0,COUNTIFS(Rec_Emp,People!$A$46,Rec_Course,'Training Matrix'!W$6,Rec_Done,1))</f>
        <v>0</v>
      </c>
      <c r="AQ48">
        <f>IF(U48=0,0,COUNTIFS(Rec_Emp,People!$A$46,Rec_Course,'Training Matrix'!X$6,Rec_Done,1))</f>
        <v>0</v>
      </c>
      <c r="AR48">
        <f>IF(V48=0,0,COUNTIFS(Rec_Emp,People!$A$46,Rec_Course,'Training Matrix'!Y$6,Rec_Done,1))</f>
        <v>0</v>
      </c>
      <c r="AS48">
        <f>IF(W48=0,0,COUNTIFS(Rec_Emp,People!$A$46,Rec_Course,'Training Matrix'!Z$6,Rec_Done,1))</f>
        <v>0</v>
      </c>
      <c r="AT48">
        <f>IF(X48=0,0,COUNTIFS(Rec_Emp,People!$A$46,Rec_Course,'Training Matrix'!AA$6,Rec_Done,1))</f>
        <v>0</v>
      </c>
      <c r="AW48">
        <f ca="1">IF(AA48=0,0,COUNTIFS(Rec_Emp,People!$A$46,Rec_Course,'Training Matrix'!H$6,Rec_Done,1,Rec_Exp,"&gt;="&amp;TODAY()))</f>
        <v>0</v>
      </c>
      <c r="AX48">
        <f ca="1">IF(AB48=0,0,COUNTIFS(Rec_Emp,People!$A$46,Rec_Course,'Training Matrix'!I$6,Rec_Done,1,Rec_Exp,"&gt;="&amp;TODAY()))</f>
        <v>0</v>
      </c>
      <c r="AY48">
        <f ca="1">IF(AC48=0,0,COUNTIFS(Rec_Emp,People!$A$46,Rec_Course,'Training Matrix'!J$6,Rec_Done,1,Rec_Exp,"&gt;="&amp;TODAY()))</f>
        <v>0</v>
      </c>
      <c r="AZ48">
        <f ca="1">IF(AD48=0,0,COUNTIFS(Rec_Emp,People!$A$46,Rec_Course,'Training Matrix'!K$6,Rec_Done,1,Rec_Exp,"&gt;="&amp;TODAY()))</f>
        <v>0</v>
      </c>
      <c r="BA48">
        <f ca="1">IF(AE48=0,0,COUNTIFS(Rec_Emp,People!$A$46,Rec_Course,'Training Matrix'!L$6,Rec_Done,1,Rec_Exp,"&gt;="&amp;TODAY()))</f>
        <v>0</v>
      </c>
      <c r="BB48">
        <f ca="1">IF(AF48=0,0,COUNTIFS(Rec_Emp,People!$A$46,Rec_Course,'Training Matrix'!M$6,Rec_Done,1,Rec_Exp,"&gt;="&amp;TODAY()))</f>
        <v>0</v>
      </c>
      <c r="BC48">
        <f ca="1">IF(AG48=0,0,COUNTIFS(Rec_Emp,People!$A$46,Rec_Course,'Training Matrix'!N$6,Rec_Done,1,Rec_Exp,"&gt;="&amp;TODAY()))</f>
        <v>0</v>
      </c>
      <c r="BD48">
        <f ca="1">IF(AH48=0,0,COUNTIFS(Rec_Emp,People!$A$46,Rec_Course,'Training Matrix'!O$6,Rec_Done,1,Rec_Exp,"&gt;="&amp;TODAY()))</f>
        <v>0</v>
      </c>
      <c r="BE48">
        <f ca="1">IF(AI48=0,0,COUNTIFS(Rec_Emp,People!$A$46,Rec_Course,'Training Matrix'!P$6,Rec_Done,1,Rec_Exp,"&gt;="&amp;TODAY()))</f>
        <v>0</v>
      </c>
      <c r="BF48">
        <f ca="1">IF(AJ48=0,0,COUNTIFS(Rec_Emp,People!$A$46,Rec_Course,'Training Matrix'!Q$6,Rec_Done,1,Rec_Exp,"&gt;="&amp;TODAY()))</f>
        <v>0</v>
      </c>
      <c r="BG48">
        <f ca="1">IF(AK48=0,0,COUNTIFS(Rec_Emp,People!$A$46,Rec_Course,'Training Matrix'!R$6,Rec_Done,1,Rec_Exp,"&gt;="&amp;TODAY()))</f>
        <v>0</v>
      </c>
      <c r="BH48">
        <f ca="1">IF(AL48=0,0,COUNTIFS(Rec_Emp,People!$A$46,Rec_Course,'Training Matrix'!S$6,Rec_Done,1,Rec_Exp,"&gt;="&amp;TODAY()))</f>
        <v>0</v>
      </c>
      <c r="BI48">
        <f ca="1">IF(AM48=0,0,COUNTIFS(Rec_Emp,People!$A$46,Rec_Course,'Training Matrix'!T$6,Rec_Done,1,Rec_Exp,"&gt;="&amp;TODAY()))</f>
        <v>0</v>
      </c>
      <c r="BJ48">
        <f ca="1">IF(AN48=0,0,COUNTIFS(Rec_Emp,People!$A$46,Rec_Course,'Training Matrix'!U$6,Rec_Done,1,Rec_Exp,"&gt;="&amp;TODAY()))</f>
        <v>0</v>
      </c>
      <c r="BK48">
        <f ca="1">IF(AO48=0,0,COUNTIFS(Rec_Emp,People!$A$46,Rec_Course,'Training Matrix'!V$6,Rec_Done,1,Rec_Exp,"&gt;="&amp;TODAY()))</f>
        <v>0</v>
      </c>
      <c r="BL48">
        <f ca="1">IF(AP48=0,0,COUNTIFS(Rec_Emp,People!$A$46,Rec_Course,'Training Matrix'!W$6,Rec_Done,1,Rec_Exp,"&gt;="&amp;TODAY()))</f>
        <v>0</v>
      </c>
      <c r="BM48">
        <f ca="1">IF(AQ48=0,0,COUNTIFS(Rec_Emp,People!$A$46,Rec_Course,'Training Matrix'!X$6,Rec_Done,1,Rec_Exp,"&gt;="&amp;TODAY()))</f>
        <v>0</v>
      </c>
      <c r="BN48">
        <f ca="1">IF(AR48=0,0,COUNTIFS(Rec_Emp,People!$A$46,Rec_Course,'Training Matrix'!Y$6,Rec_Done,1,Rec_Exp,"&gt;="&amp;TODAY()))</f>
        <v>0</v>
      </c>
      <c r="BO48">
        <f ca="1">IF(AS48=0,0,COUNTIFS(Rec_Emp,People!$A$46,Rec_Course,'Training Matrix'!Z$6,Rec_Done,1,Rec_Exp,"&gt;="&amp;TODAY()))</f>
        <v>0</v>
      </c>
      <c r="BP48">
        <f ca="1">IF(AT48=0,0,COUNTIFS(Rec_Emp,People!$A$46,Rec_Course,'Training Matrix'!AA$6,Rec_Done,1,Rec_Exp,"&gt;="&amp;TODAY()))</f>
        <v>0</v>
      </c>
      <c r="BS48">
        <f ca="1">IF(AW48=0,0,COUNTIFS(Rec_Emp,People!$A$46,Rec_Course,'Training Matrix'!H$6,Rec_Done,1,Rec_Exp,"&gt;"&amp;(TODAY()+WarnDays)))</f>
        <v>0</v>
      </c>
      <c r="BT48">
        <f ca="1">IF(AX48=0,0,COUNTIFS(Rec_Emp,People!$A$46,Rec_Course,'Training Matrix'!I$6,Rec_Done,1,Rec_Exp,"&gt;"&amp;(TODAY()+WarnDays)))</f>
        <v>0</v>
      </c>
      <c r="BU48">
        <f ca="1">IF(AY48=0,0,COUNTIFS(Rec_Emp,People!$A$46,Rec_Course,'Training Matrix'!J$6,Rec_Done,1,Rec_Exp,"&gt;"&amp;(TODAY()+WarnDays)))</f>
        <v>0</v>
      </c>
      <c r="BV48">
        <f ca="1">IF(AZ48=0,0,COUNTIFS(Rec_Emp,People!$A$46,Rec_Course,'Training Matrix'!K$6,Rec_Done,1,Rec_Exp,"&gt;"&amp;(TODAY()+WarnDays)))</f>
        <v>0</v>
      </c>
      <c r="BW48">
        <f ca="1">IF(BA48=0,0,COUNTIFS(Rec_Emp,People!$A$46,Rec_Course,'Training Matrix'!L$6,Rec_Done,1,Rec_Exp,"&gt;"&amp;(TODAY()+WarnDays)))</f>
        <v>0</v>
      </c>
      <c r="BX48">
        <f ca="1">IF(BB48=0,0,COUNTIFS(Rec_Emp,People!$A$46,Rec_Course,'Training Matrix'!M$6,Rec_Done,1,Rec_Exp,"&gt;"&amp;(TODAY()+WarnDays)))</f>
        <v>0</v>
      </c>
      <c r="BY48">
        <f ca="1">IF(BC48=0,0,COUNTIFS(Rec_Emp,People!$A$46,Rec_Course,'Training Matrix'!N$6,Rec_Done,1,Rec_Exp,"&gt;"&amp;(TODAY()+WarnDays)))</f>
        <v>0</v>
      </c>
      <c r="BZ48">
        <f ca="1">IF(BD48=0,0,COUNTIFS(Rec_Emp,People!$A$46,Rec_Course,'Training Matrix'!O$6,Rec_Done,1,Rec_Exp,"&gt;"&amp;(TODAY()+WarnDays)))</f>
        <v>0</v>
      </c>
      <c r="CA48">
        <f ca="1">IF(BE48=0,0,COUNTIFS(Rec_Emp,People!$A$46,Rec_Course,'Training Matrix'!P$6,Rec_Done,1,Rec_Exp,"&gt;"&amp;(TODAY()+WarnDays)))</f>
        <v>0</v>
      </c>
      <c r="CB48">
        <f ca="1">IF(BF48=0,0,COUNTIFS(Rec_Emp,People!$A$46,Rec_Course,'Training Matrix'!Q$6,Rec_Done,1,Rec_Exp,"&gt;"&amp;(TODAY()+WarnDays)))</f>
        <v>0</v>
      </c>
      <c r="CC48">
        <f ca="1">IF(BG48=0,0,COUNTIFS(Rec_Emp,People!$A$46,Rec_Course,'Training Matrix'!R$6,Rec_Done,1,Rec_Exp,"&gt;"&amp;(TODAY()+WarnDays)))</f>
        <v>0</v>
      </c>
      <c r="CD48">
        <f ca="1">IF(BH48=0,0,COUNTIFS(Rec_Emp,People!$A$46,Rec_Course,'Training Matrix'!S$6,Rec_Done,1,Rec_Exp,"&gt;"&amp;(TODAY()+WarnDays)))</f>
        <v>0</v>
      </c>
      <c r="CE48">
        <f ca="1">IF(BI48=0,0,COUNTIFS(Rec_Emp,People!$A$46,Rec_Course,'Training Matrix'!T$6,Rec_Done,1,Rec_Exp,"&gt;"&amp;(TODAY()+WarnDays)))</f>
        <v>0</v>
      </c>
      <c r="CF48">
        <f ca="1">IF(BJ48=0,0,COUNTIFS(Rec_Emp,People!$A$46,Rec_Course,'Training Matrix'!U$6,Rec_Done,1,Rec_Exp,"&gt;"&amp;(TODAY()+WarnDays)))</f>
        <v>0</v>
      </c>
      <c r="CG48">
        <f ca="1">IF(BK48=0,0,COUNTIFS(Rec_Emp,People!$A$46,Rec_Course,'Training Matrix'!V$6,Rec_Done,1,Rec_Exp,"&gt;"&amp;(TODAY()+WarnDays)))</f>
        <v>0</v>
      </c>
      <c r="CH48">
        <f ca="1">IF(BL48=0,0,COUNTIFS(Rec_Emp,People!$A$46,Rec_Course,'Training Matrix'!W$6,Rec_Done,1,Rec_Exp,"&gt;"&amp;(TODAY()+WarnDays)))</f>
        <v>0</v>
      </c>
      <c r="CI48">
        <f ca="1">IF(BM48=0,0,COUNTIFS(Rec_Emp,People!$A$46,Rec_Course,'Training Matrix'!X$6,Rec_Done,1,Rec_Exp,"&gt;"&amp;(TODAY()+WarnDays)))</f>
        <v>0</v>
      </c>
      <c r="CJ48">
        <f ca="1">IF(BN48=0,0,COUNTIFS(Rec_Emp,People!$A$46,Rec_Course,'Training Matrix'!Y$6,Rec_Done,1,Rec_Exp,"&gt;"&amp;(TODAY()+WarnDays)))</f>
        <v>0</v>
      </c>
      <c r="CK48">
        <f ca="1">IF(BO48=0,0,COUNTIFS(Rec_Emp,People!$A$46,Rec_Course,'Training Matrix'!Z$6,Rec_Done,1,Rec_Exp,"&gt;"&amp;(TODAY()+WarnDays)))</f>
        <v>0</v>
      </c>
      <c r="CL48">
        <f ca="1">IF(BP48=0,0,COUNTIFS(Rec_Emp,People!$A$46,Rec_Course,'Training Matrix'!AA$6,Rec_Done,1,Rec_Exp,"&gt;"&amp;(TODAY()+WarnDays)))</f>
        <v>0</v>
      </c>
      <c r="CO48">
        <f>IF(OR(E48=0,AA48&gt;0),0,COUNTIFS(Rec_Emp,People!$A$46,Rec_Course,'Training Matrix'!H$6,Rec_Result,"Fail"))</f>
        <v>0</v>
      </c>
      <c r="CP48">
        <f>IF(OR(F48=0,AB48&gt;0),0,COUNTIFS(Rec_Emp,People!$A$46,Rec_Course,'Training Matrix'!I$6,Rec_Result,"Fail"))</f>
        <v>0</v>
      </c>
      <c r="CQ48">
        <f>IF(OR(G48=0,AC48&gt;0),0,COUNTIFS(Rec_Emp,People!$A$46,Rec_Course,'Training Matrix'!J$6,Rec_Result,"Fail"))</f>
        <v>0</v>
      </c>
      <c r="CR48">
        <f>IF(OR(H48=0,AD48&gt;0),0,COUNTIFS(Rec_Emp,People!$A$46,Rec_Course,'Training Matrix'!K$6,Rec_Result,"Fail"))</f>
        <v>0</v>
      </c>
      <c r="CS48">
        <f>IF(OR(I48=0,AE48&gt;0),0,COUNTIFS(Rec_Emp,People!$A$46,Rec_Course,'Training Matrix'!L$6,Rec_Result,"Fail"))</f>
        <v>0</v>
      </c>
      <c r="CT48">
        <f>IF(OR(J48=0,AF48&gt;0),0,COUNTIFS(Rec_Emp,People!$A$46,Rec_Course,'Training Matrix'!M$6,Rec_Result,"Fail"))</f>
        <v>0</v>
      </c>
      <c r="CU48">
        <f>IF(OR(K48=0,AG48&gt;0),0,COUNTIFS(Rec_Emp,People!$A$46,Rec_Course,'Training Matrix'!N$6,Rec_Result,"Fail"))</f>
        <v>0</v>
      </c>
      <c r="CV48">
        <f>IF(OR(L48=0,AH48&gt;0),0,COUNTIFS(Rec_Emp,People!$A$46,Rec_Course,'Training Matrix'!O$6,Rec_Result,"Fail"))</f>
        <v>0</v>
      </c>
      <c r="CW48">
        <f>IF(OR(M48=0,AI48&gt;0),0,COUNTIFS(Rec_Emp,People!$A$46,Rec_Course,'Training Matrix'!P$6,Rec_Result,"Fail"))</f>
        <v>0</v>
      </c>
      <c r="CX48">
        <f>IF(OR(N48=0,AJ48&gt;0),0,COUNTIFS(Rec_Emp,People!$A$46,Rec_Course,'Training Matrix'!Q$6,Rec_Result,"Fail"))</f>
        <v>0</v>
      </c>
      <c r="CY48">
        <f>IF(OR(O48=0,AK48&gt;0),0,COUNTIFS(Rec_Emp,People!$A$46,Rec_Course,'Training Matrix'!R$6,Rec_Result,"Fail"))</f>
        <v>0</v>
      </c>
      <c r="CZ48">
        <f>IF(OR(P48=0,AL48&gt;0),0,COUNTIFS(Rec_Emp,People!$A$46,Rec_Course,'Training Matrix'!S$6,Rec_Result,"Fail"))</f>
        <v>0</v>
      </c>
      <c r="DA48">
        <f>IF(OR(Q48=0,AM48&gt;0),0,COUNTIFS(Rec_Emp,People!$A$46,Rec_Course,'Training Matrix'!T$6,Rec_Result,"Fail"))</f>
        <v>0</v>
      </c>
      <c r="DB48">
        <f>IF(OR(R48=0,AN48&gt;0),0,COUNTIFS(Rec_Emp,People!$A$46,Rec_Course,'Training Matrix'!U$6,Rec_Result,"Fail"))</f>
        <v>0</v>
      </c>
      <c r="DC48">
        <f>IF(OR(S48=0,AO48&gt;0),0,COUNTIFS(Rec_Emp,People!$A$46,Rec_Course,'Training Matrix'!V$6,Rec_Result,"Fail"))</f>
        <v>0</v>
      </c>
      <c r="DD48">
        <f>IF(OR(T48=0,AP48&gt;0),0,COUNTIFS(Rec_Emp,People!$A$46,Rec_Course,'Training Matrix'!W$6,Rec_Result,"Fail"))</f>
        <v>0</v>
      </c>
      <c r="DE48">
        <f>IF(OR(U48=0,AQ48&gt;0),0,COUNTIFS(Rec_Emp,People!$A$46,Rec_Course,'Training Matrix'!X$6,Rec_Result,"Fail"))</f>
        <v>0</v>
      </c>
      <c r="DF48">
        <f>IF(OR(V48=0,AR48&gt;0),0,COUNTIFS(Rec_Emp,People!$A$46,Rec_Course,'Training Matrix'!Y$6,Rec_Result,"Fail"))</f>
        <v>0</v>
      </c>
      <c r="DG48">
        <f>IF(OR(W48=0,AS48&gt;0),0,COUNTIFS(Rec_Emp,People!$A$46,Rec_Course,'Training Matrix'!Z$6,Rec_Result,"Fail"))</f>
        <v>0</v>
      </c>
      <c r="DH48">
        <f>IF(OR(X48=0,AT48&gt;0),0,COUNTIFS(Rec_Emp,People!$A$46,Rec_Course,'Training Matrix'!AA$6,Rec_Result,"Fail"))</f>
        <v>0</v>
      </c>
      <c r="DK48">
        <f>IF(OR(E48=0,AA48&gt;0),0,IFERROR(AVERAGEIFS(Plan_End,Plan_Role,People!$D$46,Plan_Course,'Training Matrix'!H$6,Plan_Sched,"Window"),IFERROR(AVERAGEIFS(Plan_End,Plan_Role,"All employees",Plan_Course,'Training Matrix'!H$6,Plan_Sched,"Window"),0)))</f>
        <v>0</v>
      </c>
      <c r="DL48">
        <f>IF(OR(F48=0,AB48&gt;0),0,IFERROR(AVERAGEIFS(Plan_End,Plan_Role,People!$D$46,Plan_Course,'Training Matrix'!I$6,Plan_Sched,"Window"),IFERROR(AVERAGEIFS(Plan_End,Plan_Role,"All employees",Plan_Course,'Training Matrix'!I$6,Plan_Sched,"Window"),0)))</f>
        <v>0</v>
      </c>
      <c r="DM48">
        <f>IF(OR(G48=0,AC48&gt;0),0,IFERROR(AVERAGEIFS(Plan_End,Plan_Role,People!$D$46,Plan_Course,'Training Matrix'!J$6,Plan_Sched,"Window"),IFERROR(AVERAGEIFS(Plan_End,Plan_Role,"All employees",Plan_Course,'Training Matrix'!J$6,Plan_Sched,"Window"),0)))</f>
        <v>0</v>
      </c>
      <c r="DN48">
        <f>IF(OR(H48=0,AD48&gt;0),0,IFERROR(AVERAGEIFS(Plan_End,Plan_Role,People!$D$46,Plan_Course,'Training Matrix'!K$6,Plan_Sched,"Window"),IFERROR(AVERAGEIFS(Plan_End,Plan_Role,"All employees",Plan_Course,'Training Matrix'!K$6,Plan_Sched,"Window"),0)))</f>
        <v>0</v>
      </c>
      <c r="DO48">
        <f>IF(OR(I48=0,AE48&gt;0),0,IFERROR(AVERAGEIFS(Plan_End,Plan_Role,People!$D$46,Plan_Course,'Training Matrix'!L$6,Plan_Sched,"Window"),IFERROR(AVERAGEIFS(Plan_End,Plan_Role,"All employees",Plan_Course,'Training Matrix'!L$6,Plan_Sched,"Window"),0)))</f>
        <v>0</v>
      </c>
      <c r="DP48">
        <f>IF(OR(J48=0,AF48&gt;0),0,IFERROR(AVERAGEIFS(Plan_End,Plan_Role,People!$D$46,Plan_Course,'Training Matrix'!M$6,Plan_Sched,"Window"),IFERROR(AVERAGEIFS(Plan_End,Plan_Role,"All employees",Plan_Course,'Training Matrix'!M$6,Plan_Sched,"Window"),0)))</f>
        <v>0</v>
      </c>
      <c r="DQ48">
        <f>IF(OR(K48=0,AG48&gt;0),0,IFERROR(AVERAGEIFS(Plan_End,Plan_Role,People!$D$46,Plan_Course,'Training Matrix'!N$6,Plan_Sched,"Window"),IFERROR(AVERAGEIFS(Plan_End,Plan_Role,"All employees",Plan_Course,'Training Matrix'!N$6,Plan_Sched,"Window"),0)))</f>
        <v>0</v>
      </c>
      <c r="DR48">
        <f>IF(OR(L48=0,AH48&gt;0),0,IFERROR(AVERAGEIFS(Plan_End,Plan_Role,People!$D$46,Plan_Course,'Training Matrix'!O$6,Plan_Sched,"Window"),IFERROR(AVERAGEIFS(Plan_End,Plan_Role,"All employees",Plan_Course,'Training Matrix'!O$6,Plan_Sched,"Window"),0)))</f>
        <v>0</v>
      </c>
      <c r="DS48">
        <f>IF(OR(M48=0,AI48&gt;0),0,IFERROR(AVERAGEIFS(Plan_End,Plan_Role,People!$D$46,Plan_Course,'Training Matrix'!P$6,Plan_Sched,"Window"),IFERROR(AVERAGEIFS(Plan_End,Plan_Role,"All employees",Plan_Course,'Training Matrix'!P$6,Plan_Sched,"Window"),0)))</f>
        <v>0</v>
      </c>
      <c r="DT48">
        <f>IF(OR(N48=0,AJ48&gt;0),0,IFERROR(AVERAGEIFS(Plan_End,Plan_Role,People!$D$46,Plan_Course,'Training Matrix'!Q$6,Plan_Sched,"Window"),IFERROR(AVERAGEIFS(Plan_End,Plan_Role,"All employees",Plan_Course,'Training Matrix'!Q$6,Plan_Sched,"Window"),0)))</f>
        <v>0</v>
      </c>
      <c r="DU48">
        <f>IF(OR(O48=0,AK48&gt;0),0,IFERROR(AVERAGEIFS(Plan_End,Plan_Role,People!$D$46,Plan_Course,'Training Matrix'!R$6,Plan_Sched,"Window"),IFERROR(AVERAGEIFS(Plan_End,Plan_Role,"All employees",Plan_Course,'Training Matrix'!R$6,Plan_Sched,"Window"),0)))</f>
        <v>0</v>
      </c>
      <c r="DV48">
        <f>IF(OR(P48=0,AL48&gt;0),0,IFERROR(AVERAGEIFS(Plan_End,Plan_Role,People!$D$46,Plan_Course,'Training Matrix'!S$6,Plan_Sched,"Window"),IFERROR(AVERAGEIFS(Plan_End,Plan_Role,"All employees",Plan_Course,'Training Matrix'!S$6,Plan_Sched,"Window"),0)))</f>
        <v>0</v>
      </c>
      <c r="DW48">
        <f>IF(OR(Q48=0,AM48&gt;0),0,IFERROR(AVERAGEIFS(Plan_End,Plan_Role,People!$D$46,Plan_Course,'Training Matrix'!T$6,Plan_Sched,"Window"),IFERROR(AVERAGEIFS(Plan_End,Plan_Role,"All employees",Plan_Course,'Training Matrix'!T$6,Plan_Sched,"Window"),0)))</f>
        <v>0</v>
      </c>
      <c r="DX48">
        <f>IF(OR(R48=0,AN48&gt;0),0,IFERROR(AVERAGEIFS(Plan_End,Plan_Role,People!$D$46,Plan_Course,'Training Matrix'!U$6,Plan_Sched,"Window"),IFERROR(AVERAGEIFS(Plan_End,Plan_Role,"All employees",Plan_Course,'Training Matrix'!U$6,Plan_Sched,"Window"),0)))</f>
        <v>0</v>
      </c>
      <c r="DY48">
        <f>IF(OR(S48=0,AO48&gt;0),0,IFERROR(AVERAGEIFS(Plan_End,Plan_Role,People!$D$46,Plan_Course,'Training Matrix'!V$6,Plan_Sched,"Window"),IFERROR(AVERAGEIFS(Plan_End,Plan_Role,"All employees",Plan_Course,'Training Matrix'!V$6,Plan_Sched,"Window"),0)))</f>
        <v>0</v>
      </c>
      <c r="DZ48">
        <f>IF(OR(T48=0,AP48&gt;0),0,IFERROR(AVERAGEIFS(Plan_End,Plan_Role,People!$D$46,Plan_Course,'Training Matrix'!W$6,Plan_Sched,"Window"),IFERROR(AVERAGEIFS(Plan_End,Plan_Role,"All employees",Plan_Course,'Training Matrix'!W$6,Plan_Sched,"Window"),0)))</f>
        <v>0</v>
      </c>
      <c r="EA48">
        <f>IF(OR(U48=0,AQ48&gt;0),0,IFERROR(AVERAGEIFS(Plan_End,Plan_Role,People!$D$46,Plan_Course,'Training Matrix'!X$6,Plan_Sched,"Window"),IFERROR(AVERAGEIFS(Plan_End,Plan_Role,"All employees",Plan_Course,'Training Matrix'!X$6,Plan_Sched,"Window"),0)))</f>
        <v>0</v>
      </c>
      <c r="EB48">
        <f>IF(OR(V48=0,AR48&gt;0),0,IFERROR(AVERAGEIFS(Plan_End,Plan_Role,People!$D$46,Plan_Course,'Training Matrix'!Y$6,Plan_Sched,"Window"),IFERROR(AVERAGEIFS(Plan_End,Plan_Role,"All employees",Plan_Course,'Training Matrix'!Y$6,Plan_Sched,"Window"),0)))</f>
        <v>0</v>
      </c>
      <c r="EC48">
        <f>IF(OR(W48=0,AS48&gt;0),0,IFERROR(AVERAGEIFS(Plan_End,Plan_Role,People!$D$46,Plan_Course,'Training Matrix'!Z$6,Plan_Sched,"Window"),IFERROR(AVERAGEIFS(Plan_End,Plan_Role,"All employees",Plan_Course,'Training Matrix'!Z$6,Plan_Sched,"Window"),0)))</f>
        <v>0</v>
      </c>
      <c r="ED48">
        <f>IF(OR(X48=0,AT48&gt;0),0,IFERROR(AVERAGEIFS(Plan_End,Plan_Role,People!$D$46,Plan_Course,'Training Matrix'!AA$6,Plan_Sched,"Window"),IFERROR(AVERAGEIFS(Plan_End,Plan_Role,"All employees",Plan_Course,'Training Matrix'!AA$6,Plan_Sched,"Window"),0)))</f>
        <v>0</v>
      </c>
      <c r="EG48">
        <f>IF(OR(E48=0,AA48&gt;0),0,IFERROR(AVERAGEIFS(Plan_Days,Plan_Role,People!$D$46,Plan_Course,'Training Matrix'!H$6,Plan_Sched,"Within days of hire"),IFERROR(AVERAGEIFS(Plan_Days,Plan_Role,"All employees",Plan_Course,'Training Matrix'!H$6,Plan_Sched,"Within days of hire"),0)))</f>
        <v>0</v>
      </c>
      <c r="EH48">
        <f>IF(OR(F48=0,AB48&gt;0),0,IFERROR(AVERAGEIFS(Plan_Days,Plan_Role,People!$D$46,Plan_Course,'Training Matrix'!I$6,Plan_Sched,"Within days of hire"),IFERROR(AVERAGEIFS(Plan_Days,Plan_Role,"All employees",Plan_Course,'Training Matrix'!I$6,Plan_Sched,"Within days of hire"),0)))</f>
        <v>0</v>
      </c>
      <c r="EI48">
        <f>IF(OR(G48=0,AC48&gt;0),0,IFERROR(AVERAGEIFS(Plan_Days,Plan_Role,People!$D$46,Plan_Course,'Training Matrix'!J$6,Plan_Sched,"Within days of hire"),IFERROR(AVERAGEIFS(Plan_Days,Plan_Role,"All employees",Plan_Course,'Training Matrix'!J$6,Plan_Sched,"Within days of hire"),0)))</f>
        <v>0</v>
      </c>
      <c r="EJ48">
        <f>IF(OR(H48=0,AD48&gt;0),0,IFERROR(AVERAGEIFS(Plan_Days,Plan_Role,People!$D$46,Plan_Course,'Training Matrix'!K$6,Plan_Sched,"Within days of hire"),IFERROR(AVERAGEIFS(Plan_Days,Plan_Role,"All employees",Plan_Course,'Training Matrix'!K$6,Plan_Sched,"Within days of hire"),0)))</f>
        <v>0</v>
      </c>
      <c r="EK48">
        <f>IF(OR(I48=0,AE48&gt;0),0,IFERROR(AVERAGEIFS(Plan_Days,Plan_Role,People!$D$46,Plan_Course,'Training Matrix'!L$6,Plan_Sched,"Within days of hire"),IFERROR(AVERAGEIFS(Plan_Days,Plan_Role,"All employees",Plan_Course,'Training Matrix'!L$6,Plan_Sched,"Within days of hire"),0)))</f>
        <v>0</v>
      </c>
      <c r="EL48">
        <f>IF(OR(J48=0,AF48&gt;0),0,IFERROR(AVERAGEIFS(Plan_Days,Plan_Role,People!$D$46,Plan_Course,'Training Matrix'!M$6,Plan_Sched,"Within days of hire"),IFERROR(AVERAGEIFS(Plan_Days,Plan_Role,"All employees",Plan_Course,'Training Matrix'!M$6,Plan_Sched,"Within days of hire"),0)))</f>
        <v>0</v>
      </c>
      <c r="EM48">
        <f>IF(OR(K48=0,AG48&gt;0),0,IFERROR(AVERAGEIFS(Plan_Days,Plan_Role,People!$D$46,Plan_Course,'Training Matrix'!N$6,Plan_Sched,"Within days of hire"),IFERROR(AVERAGEIFS(Plan_Days,Plan_Role,"All employees",Plan_Course,'Training Matrix'!N$6,Plan_Sched,"Within days of hire"),0)))</f>
        <v>0</v>
      </c>
      <c r="EN48">
        <f>IF(OR(L48=0,AH48&gt;0),0,IFERROR(AVERAGEIFS(Plan_Days,Plan_Role,People!$D$46,Plan_Course,'Training Matrix'!O$6,Plan_Sched,"Within days of hire"),IFERROR(AVERAGEIFS(Plan_Days,Plan_Role,"All employees",Plan_Course,'Training Matrix'!O$6,Plan_Sched,"Within days of hire"),0)))</f>
        <v>0</v>
      </c>
      <c r="EO48">
        <f>IF(OR(M48=0,AI48&gt;0),0,IFERROR(AVERAGEIFS(Plan_Days,Plan_Role,People!$D$46,Plan_Course,'Training Matrix'!P$6,Plan_Sched,"Within days of hire"),IFERROR(AVERAGEIFS(Plan_Days,Plan_Role,"All employees",Plan_Course,'Training Matrix'!P$6,Plan_Sched,"Within days of hire"),0)))</f>
        <v>0</v>
      </c>
      <c r="EP48">
        <f>IF(OR(N48=0,AJ48&gt;0),0,IFERROR(AVERAGEIFS(Plan_Days,Plan_Role,People!$D$46,Plan_Course,'Training Matrix'!Q$6,Plan_Sched,"Within days of hire"),IFERROR(AVERAGEIFS(Plan_Days,Plan_Role,"All employees",Plan_Course,'Training Matrix'!Q$6,Plan_Sched,"Within days of hire"),0)))</f>
        <v>0</v>
      </c>
      <c r="EQ48">
        <f>IF(OR(O48=0,AK48&gt;0),0,IFERROR(AVERAGEIFS(Plan_Days,Plan_Role,People!$D$46,Plan_Course,'Training Matrix'!R$6,Plan_Sched,"Within days of hire"),IFERROR(AVERAGEIFS(Plan_Days,Plan_Role,"All employees",Plan_Course,'Training Matrix'!R$6,Plan_Sched,"Within days of hire"),0)))</f>
        <v>0</v>
      </c>
      <c r="ER48">
        <f>IF(OR(P48=0,AL48&gt;0),0,IFERROR(AVERAGEIFS(Plan_Days,Plan_Role,People!$D$46,Plan_Course,'Training Matrix'!S$6,Plan_Sched,"Within days of hire"),IFERROR(AVERAGEIFS(Plan_Days,Plan_Role,"All employees",Plan_Course,'Training Matrix'!S$6,Plan_Sched,"Within days of hire"),0)))</f>
        <v>0</v>
      </c>
      <c r="ES48">
        <f>IF(OR(Q48=0,AM48&gt;0),0,IFERROR(AVERAGEIFS(Plan_Days,Plan_Role,People!$D$46,Plan_Course,'Training Matrix'!T$6,Plan_Sched,"Within days of hire"),IFERROR(AVERAGEIFS(Plan_Days,Plan_Role,"All employees",Plan_Course,'Training Matrix'!T$6,Plan_Sched,"Within days of hire"),0)))</f>
        <v>0</v>
      </c>
      <c r="ET48">
        <f>IF(OR(R48=0,AN48&gt;0),0,IFERROR(AVERAGEIFS(Plan_Days,Plan_Role,People!$D$46,Plan_Course,'Training Matrix'!U$6,Plan_Sched,"Within days of hire"),IFERROR(AVERAGEIFS(Plan_Days,Plan_Role,"All employees",Plan_Course,'Training Matrix'!U$6,Plan_Sched,"Within days of hire"),0)))</f>
        <v>0</v>
      </c>
      <c r="EU48">
        <f>IF(OR(S48=0,AO48&gt;0),0,IFERROR(AVERAGEIFS(Plan_Days,Plan_Role,People!$D$46,Plan_Course,'Training Matrix'!V$6,Plan_Sched,"Within days of hire"),IFERROR(AVERAGEIFS(Plan_Days,Plan_Role,"All employees",Plan_Course,'Training Matrix'!V$6,Plan_Sched,"Within days of hire"),0)))</f>
        <v>0</v>
      </c>
      <c r="EV48">
        <f>IF(OR(T48=0,AP48&gt;0),0,IFERROR(AVERAGEIFS(Plan_Days,Plan_Role,People!$D$46,Plan_Course,'Training Matrix'!W$6,Plan_Sched,"Within days of hire"),IFERROR(AVERAGEIFS(Plan_Days,Plan_Role,"All employees",Plan_Course,'Training Matrix'!W$6,Plan_Sched,"Within days of hire"),0)))</f>
        <v>0</v>
      </c>
      <c r="EW48">
        <f>IF(OR(U48=0,AQ48&gt;0),0,IFERROR(AVERAGEIFS(Plan_Days,Plan_Role,People!$D$46,Plan_Course,'Training Matrix'!X$6,Plan_Sched,"Within days of hire"),IFERROR(AVERAGEIFS(Plan_Days,Plan_Role,"All employees",Plan_Course,'Training Matrix'!X$6,Plan_Sched,"Within days of hire"),0)))</f>
        <v>0</v>
      </c>
      <c r="EX48">
        <f>IF(OR(V48=0,AR48&gt;0),0,IFERROR(AVERAGEIFS(Plan_Days,Plan_Role,People!$D$46,Plan_Course,'Training Matrix'!Y$6,Plan_Sched,"Within days of hire"),IFERROR(AVERAGEIFS(Plan_Days,Plan_Role,"All employees",Plan_Course,'Training Matrix'!Y$6,Plan_Sched,"Within days of hire"),0)))</f>
        <v>0</v>
      </c>
      <c r="EY48">
        <f>IF(OR(W48=0,AS48&gt;0),0,IFERROR(AVERAGEIFS(Plan_Days,Plan_Role,People!$D$46,Plan_Course,'Training Matrix'!Z$6,Plan_Sched,"Within days of hire"),IFERROR(AVERAGEIFS(Plan_Days,Plan_Role,"All employees",Plan_Course,'Training Matrix'!Z$6,Plan_Sched,"Within days of hire"),0)))</f>
        <v>0</v>
      </c>
      <c r="EZ48">
        <f>IF(OR(X48=0,AT48&gt;0),0,IFERROR(AVERAGEIFS(Plan_Days,Plan_Role,People!$D$46,Plan_Course,'Training Matrix'!AA$6,Plan_Sched,"Within days of hire"),IFERROR(AVERAGEIFS(Plan_Days,Plan_Role,"All employees",Plan_Course,'Training Matrix'!AA$6,Plan_Sched,"Within days of hire"),0)))</f>
        <v>0</v>
      </c>
      <c r="FC48">
        <f>IF(OR(E48=0,AA48&gt;0),0,MAX(IF(AND(People!$F$46&lt;&gt;"",DK48&lt;People!$F$46),0,DK48),IF(AND(People!$F$46&lt;&gt;"",EG48&gt;0),People!$F$46+EG48,0)))</f>
        <v>0</v>
      </c>
      <c r="FD48">
        <f>IF(OR(F48=0,AB48&gt;0),0,MAX(IF(AND(People!$F$46&lt;&gt;"",DL48&lt;People!$F$46),0,DL48),IF(AND(People!$F$46&lt;&gt;"",EH48&gt;0),People!$F$46+EH48,0)))</f>
        <v>0</v>
      </c>
      <c r="FE48">
        <f>IF(OR(G48=0,AC48&gt;0),0,MAX(IF(AND(People!$F$46&lt;&gt;"",DM48&lt;People!$F$46),0,DM48),IF(AND(People!$F$46&lt;&gt;"",EI48&gt;0),People!$F$46+EI48,0)))</f>
        <v>0</v>
      </c>
      <c r="FF48">
        <f>IF(OR(H48=0,AD48&gt;0),0,MAX(IF(AND(People!$F$46&lt;&gt;"",DN48&lt;People!$F$46),0,DN48),IF(AND(People!$F$46&lt;&gt;"",EJ48&gt;0),People!$F$46+EJ48,0)))</f>
        <v>0</v>
      </c>
      <c r="FG48">
        <f>IF(OR(I48=0,AE48&gt;0),0,MAX(IF(AND(People!$F$46&lt;&gt;"",DO48&lt;People!$F$46),0,DO48),IF(AND(People!$F$46&lt;&gt;"",EK48&gt;0),People!$F$46+EK48,0)))</f>
        <v>0</v>
      </c>
      <c r="FH48">
        <f>IF(OR(J48=0,AF48&gt;0),0,MAX(IF(AND(People!$F$46&lt;&gt;"",DP48&lt;People!$F$46),0,DP48),IF(AND(People!$F$46&lt;&gt;"",EL48&gt;0),People!$F$46+EL48,0)))</f>
        <v>0</v>
      </c>
      <c r="FI48">
        <f>IF(OR(K48=0,AG48&gt;0),0,MAX(IF(AND(People!$F$46&lt;&gt;"",DQ48&lt;People!$F$46),0,DQ48),IF(AND(People!$F$46&lt;&gt;"",EM48&gt;0),People!$F$46+EM48,0)))</f>
        <v>0</v>
      </c>
      <c r="FJ48">
        <f>IF(OR(L48=0,AH48&gt;0),0,MAX(IF(AND(People!$F$46&lt;&gt;"",DR48&lt;People!$F$46),0,DR48),IF(AND(People!$F$46&lt;&gt;"",EN48&gt;0),People!$F$46+EN48,0)))</f>
        <v>0</v>
      </c>
      <c r="FK48">
        <f>IF(OR(M48=0,AI48&gt;0),0,MAX(IF(AND(People!$F$46&lt;&gt;"",DS48&lt;People!$F$46),0,DS48),IF(AND(People!$F$46&lt;&gt;"",EO48&gt;0),People!$F$46+EO48,0)))</f>
        <v>0</v>
      </c>
      <c r="FL48">
        <f>IF(OR(N48=0,AJ48&gt;0),0,MAX(IF(AND(People!$F$46&lt;&gt;"",DT48&lt;People!$F$46),0,DT48),IF(AND(People!$F$46&lt;&gt;"",EP48&gt;0),People!$F$46+EP48,0)))</f>
        <v>0</v>
      </c>
      <c r="FM48">
        <f>IF(OR(O48=0,AK48&gt;0),0,MAX(IF(AND(People!$F$46&lt;&gt;"",DU48&lt;People!$F$46),0,DU48),IF(AND(People!$F$46&lt;&gt;"",EQ48&gt;0),People!$F$46+EQ48,0)))</f>
        <v>0</v>
      </c>
      <c r="FN48">
        <f>IF(OR(P48=0,AL48&gt;0),0,MAX(IF(AND(People!$F$46&lt;&gt;"",DV48&lt;People!$F$46),0,DV48),IF(AND(People!$F$46&lt;&gt;"",ER48&gt;0),People!$F$46+ER48,0)))</f>
        <v>0</v>
      </c>
      <c r="FO48">
        <f>IF(OR(Q48=0,AM48&gt;0),0,MAX(IF(AND(People!$F$46&lt;&gt;"",DW48&lt;People!$F$46),0,DW48),IF(AND(People!$F$46&lt;&gt;"",ES48&gt;0),People!$F$46+ES48,0)))</f>
        <v>0</v>
      </c>
      <c r="FP48">
        <f>IF(OR(R48=0,AN48&gt;0),0,MAX(IF(AND(People!$F$46&lt;&gt;"",DX48&lt;People!$F$46),0,DX48),IF(AND(People!$F$46&lt;&gt;"",ET48&gt;0),People!$F$46+ET48,0)))</f>
        <v>0</v>
      </c>
      <c r="FQ48">
        <f>IF(OR(S48=0,AO48&gt;0),0,MAX(IF(AND(People!$F$46&lt;&gt;"",DY48&lt;People!$F$46),0,DY48),IF(AND(People!$F$46&lt;&gt;"",EU48&gt;0),People!$F$46+EU48,0)))</f>
        <v>0</v>
      </c>
      <c r="FR48">
        <f>IF(OR(T48=0,AP48&gt;0),0,MAX(IF(AND(People!$F$46&lt;&gt;"",DZ48&lt;People!$F$46),0,DZ48),IF(AND(People!$F$46&lt;&gt;"",EV48&gt;0),People!$F$46+EV48,0)))</f>
        <v>0</v>
      </c>
      <c r="FS48">
        <f>IF(OR(U48=0,AQ48&gt;0),0,MAX(IF(AND(People!$F$46&lt;&gt;"",EA48&lt;People!$F$46),0,EA48),IF(AND(People!$F$46&lt;&gt;"",EW48&gt;0),People!$F$46+EW48,0)))</f>
        <v>0</v>
      </c>
      <c r="FT48">
        <f>IF(OR(V48=0,AR48&gt;0),0,MAX(IF(AND(People!$F$46&lt;&gt;"",EB48&lt;People!$F$46),0,EB48),IF(AND(People!$F$46&lt;&gt;"",EX48&gt;0),People!$F$46+EX48,0)))</f>
        <v>0</v>
      </c>
      <c r="FU48">
        <f>IF(OR(W48=0,AS48&gt;0),0,MAX(IF(AND(People!$F$46&lt;&gt;"",EC48&lt;People!$F$46),0,EC48),IF(AND(People!$F$46&lt;&gt;"",EY48&gt;0),People!$F$46+EY48,0)))</f>
        <v>0</v>
      </c>
      <c r="FV48">
        <f>IF(OR(X48=0,AT48&gt;0),0,MAX(IF(AND(People!$F$46&lt;&gt;"",ED48&lt;People!$F$46),0,ED48),IF(AND(People!$F$46&lt;&gt;"",EZ48&gt;0),People!$F$46+EZ48,0)))</f>
        <v>0</v>
      </c>
    </row>
    <row r="49" spans="5:178" x14ac:dyDescent="0.3">
      <c r="E49">
        <f>IF(OR(People!$A$47="",'Training Matrix'!H$6=""),0,COUNTIFS(Plan_Role,People!$D$47,Plan_Course,'Training Matrix'!H$6)+COUNTIFS(Plan_Role,"All employees",Plan_Course,'Training Matrix'!H$6))</f>
        <v>0</v>
      </c>
      <c r="F49">
        <f>IF(OR(People!$A$47="",'Training Matrix'!I$6=""),0,COUNTIFS(Plan_Role,People!$D$47,Plan_Course,'Training Matrix'!I$6)+COUNTIFS(Plan_Role,"All employees",Plan_Course,'Training Matrix'!I$6))</f>
        <v>0</v>
      </c>
      <c r="G49">
        <f>IF(OR(People!$A$47="",'Training Matrix'!J$6=""),0,COUNTIFS(Plan_Role,People!$D$47,Plan_Course,'Training Matrix'!J$6)+COUNTIFS(Plan_Role,"All employees",Plan_Course,'Training Matrix'!J$6))</f>
        <v>0</v>
      </c>
      <c r="H49">
        <f>IF(OR(People!$A$47="",'Training Matrix'!K$6=""),0,COUNTIFS(Plan_Role,People!$D$47,Plan_Course,'Training Matrix'!K$6)+COUNTIFS(Plan_Role,"All employees",Plan_Course,'Training Matrix'!K$6))</f>
        <v>0</v>
      </c>
      <c r="I49">
        <f>IF(OR(People!$A$47="",'Training Matrix'!L$6=""),0,COUNTIFS(Plan_Role,People!$D$47,Plan_Course,'Training Matrix'!L$6)+COUNTIFS(Plan_Role,"All employees",Plan_Course,'Training Matrix'!L$6))</f>
        <v>0</v>
      </c>
      <c r="J49">
        <f>IF(OR(People!$A$47="",'Training Matrix'!M$6=""),0,COUNTIFS(Plan_Role,People!$D$47,Plan_Course,'Training Matrix'!M$6)+COUNTIFS(Plan_Role,"All employees",Plan_Course,'Training Matrix'!M$6))</f>
        <v>0</v>
      </c>
      <c r="K49">
        <f>IF(OR(People!$A$47="",'Training Matrix'!N$6=""),0,COUNTIFS(Plan_Role,People!$D$47,Plan_Course,'Training Matrix'!N$6)+COUNTIFS(Plan_Role,"All employees",Plan_Course,'Training Matrix'!N$6))</f>
        <v>0</v>
      </c>
      <c r="L49">
        <f>IF(OR(People!$A$47="",'Training Matrix'!O$6=""),0,COUNTIFS(Plan_Role,People!$D$47,Plan_Course,'Training Matrix'!O$6)+COUNTIFS(Plan_Role,"All employees",Plan_Course,'Training Matrix'!O$6))</f>
        <v>0</v>
      </c>
      <c r="M49">
        <f>IF(OR(People!$A$47="",'Training Matrix'!P$6=""),0,COUNTIFS(Plan_Role,People!$D$47,Plan_Course,'Training Matrix'!P$6)+COUNTIFS(Plan_Role,"All employees",Plan_Course,'Training Matrix'!P$6))</f>
        <v>0</v>
      </c>
      <c r="N49">
        <f>IF(OR(People!$A$47="",'Training Matrix'!Q$6=""),0,COUNTIFS(Plan_Role,People!$D$47,Plan_Course,'Training Matrix'!Q$6)+COUNTIFS(Plan_Role,"All employees",Plan_Course,'Training Matrix'!Q$6))</f>
        <v>0</v>
      </c>
      <c r="O49">
        <f>IF(OR(People!$A$47="",'Training Matrix'!R$6=""),0,COUNTIFS(Plan_Role,People!$D$47,Plan_Course,'Training Matrix'!R$6)+COUNTIFS(Plan_Role,"All employees",Plan_Course,'Training Matrix'!R$6))</f>
        <v>0</v>
      </c>
      <c r="P49">
        <f>IF(OR(People!$A$47="",'Training Matrix'!S$6=""),0,COUNTIFS(Plan_Role,People!$D$47,Plan_Course,'Training Matrix'!S$6)+COUNTIFS(Plan_Role,"All employees",Plan_Course,'Training Matrix'!S$6))</f>
        <v>0</v>
      </c>
      <c r="Q49">
        <f>IF(OR(People!$A$47="",'Training Matrix'!T$6=""),0,COUNTIFS(Plan_Role,People!$D$47,Plan_Course,'Training Matrix'!T$6)+COUNTIFS(Plan_Role,"All employees",Plan_Course,'Training Matrix'!T$6))</f>
        <v>0</v>
      </c>
      <c r="R49">
        <f>IF(OR(People!$A$47="",'Training Matrix'!U$6=""),0,COUNTIFS(Plan_Role,People!$D$47,Plan_Course,'Training Matrix'!U$6)+COUNTIFS(Plan_Role,"All employees",Plan_Course,'Training Matrix'!U$6))</f>
        <v>0</v>
      </c>
      <c r="S49">
        <f>IF(OR(People!$A$47="",'Training Matrix'!V$6=""),0,COUNTIFS(Plan_Role,People!$D$47,Plan_Course,'Training Matrix'!V$6)+COUNTIFS(Plan_Role,"All employees",Plan_Course,'Training Matrix'!V$6))</f>
        <v>0</v>
      </c>
      <c r="T49">
        <f>IF(OR(People!$A$47="",'Training Matrix'!W$6=""),0,COUNTIFS(Plan_Role,People!$D$47,Plan_Course,'Training Matrix'!W$6)+COUNTIFS(Plan_Role,"All employees",Plan_Course,'Training Matrix'!W$6))</f>
        <v>0</v>
      </c>
      <c r="U49">
        <f>IF(OR(People!$A$47="",'Training Matrix'!X$6=""),0,COUNTIFS(Plan_Role,People!$D$47,Plan_Course,'Training Matrix'!X$6)+COUNTIFS(Plan_Role,"All employees",Plan_Course,'Training Matrix'!X$6))</f>
        <v>0</v>
      </c>
      <c r="V49">
        <f>IF(OR(People!$A$47="",'Training Matrix'!Y$6=""),0,COUNTIFS(Plan_Role,People!$D$47,Plan_Course,'Training Matrix'!Y$6)+COUNTIFS(Plan_Role,"All employees",Plan_Course,'Training Matrix'!Y$6))</f>
        <v>0</v>
      </c>
      <c r="W49">
        <f>IF(OR(People!$A$47="",'Training Matrix'!Z$6=""),0,COUNTIFS(Plan_Role,People!$D$47,Plan_Course,'Training Matrix'!Z$6)+COUNTIFS(Plan_Role,"All employees",Plan_Course,'Training Matrix'!Z$6))</f>
        <v>0</v>
      </c>
      <c r="X49">
        <f>IF(OR(People!$A$47="",'Training Matrix'!AA$6=""),0,COUNTIFS(Plan_Role,People!$D$47,Plan_Course,'Training Matrix'!AA$6)+COUNTIFS(Plan_Role,"All employees",Plan_Course,'Training Matrix'!AA$6))</f>
        <v>0</v>
      </c>
      <c r="AA49">
        <f>IF(E49=0,0,COUNTIFS(Rec_Emp,People!$A$47,Rec_Course,'Training Matrix'!H$6,Rec_Done,1))</f>
        <v>0</v>
      </c>
      <c r="AB49">
        <f>IF(F49=0,0,COUNTIFS(Rec_Emp,People!$A$47,Rec_Course,'Training Matrix'!I$6,Rec_Done,1))</f>
        <v>0</v>
      </c>
      <c r="AC49">
        <f>IF(G49=0,0,COUNTIFS(Rec_Emp,People!$A$47,Rec_Course,'Training Matrix'!J$6,Rec_Done,1))</f>
        <v>0</v>
      </c>
      <c r="AD49">
        <f>IF(H49=0,0,COUNTIFS(Rec_Emp,People!$A$47,Rec_Course,'Training Matrix'!K$6,Rec_Done,1))</f>
        <v>0</v>
      </c>
      <c r="AE49">
        <f>IF(I49=0,0,COUNTIFS(Rec_Emp,People!$A$47,Rec_Course,'Training Matrix'!L$6,Rec_Done,1))</f>
        <v>0</v>
      </c>
      <c r="AF49">
        <f>IF(J49=0,0,COUNTIFS(Rec_Emp,People!$A$47,Rec_Course,'Training Matrix'!M$6,Rec_Done,1))</f>
        <v>0</v>
      </c>
      <c r="AG49">
        <f>IF(K49=0,0,COUNTIFS(Rec_Emp,People!$A$47,Rec_Course,'Training Matrix'!N$6,Rec_Done,1))</f>
        <v>0</v>
      </c>
      <c r="AH49">
        <f>IF(L49=0,0,COUNTIFS(Rec_Emp,People!$A$47,Rec_Course,'Training Matrix'!O$6,Rec_Done,1))</f>
        <v>0</v>
      </c>
      <c r="AI49">
        <f>IF(M49=0,0,COUNTIFS(Rec_Emp,People!$A$47,Rec_Course,'Training Matrix'!P$6,Rec_Done,1))</f>
        <v>0</v>
      </c>
      <c r="AJ49">
        <f>IF(N49=0,0,COUNTIFS(Rec_Emp,People!$A$47,Rec_Course,'Training Matrix'!Q$6,Rec_Done,1))</f>
        <v>0</v>
      </c>
      <c r="AK49">
        <f>IF(O49=0,0,COUNTIFS(Rec_Emp,People!$A$47,Rec_Course,'Training Matrix'!R$6,Rec_Done,1))</f>
        <v>0</v>
      </c>
      <c r="AL49">
        <f>IF(P49=0,0,COUNTIFS(Rec_Emp,People!$A$47,Rec_Course,'Training Matrix'!S$6,Rec_Done,1))</f>
        <v>0</v>
      </c>
      <c r="AM49">
        <f>IF(Q49=0,0,COUNTIFS(Rec_Emp,People!$A$47,Rec_Course,'Training Matrix'!T$6,Rec_Done,1))</f>
        <v>0</v>
      </c>
      <c r="AN49">
        <f>IF(R49=0,0,COUNTIFS(Rec_Emp,People!$A$47,Rec_Course,'Training Matrix'!U$6,Rec_Done,1))</f>
        <v>0</v>
      </c>
      <c r="AO49">
        <f>IF(S49=0,0,COUNTIFS(Rec_Emp,People!$A$47,Rec_Course,'Training Matrix'!V$6,Rec_Done,1))</f>
        <v>0</v>
      </c>
      <c r="AP49">
        <f>IF(T49=0,0,COUNTIFS(Rec_Emp,People!$A$47,Rec_Course,'Training Matrix'!W$6,Rec_Done,1))</f>
        <v>0</v>
      </c>
      <c r="AQ49">
        <f>IF(U49=0,0,COUNTIFS(Rec_Emp,People!$A$47,Rec_Course,'Training Matrix'!X$6,Rec_Done,1))</f>
        <v>0</v>
      </c>
      <c r="AR49">
        <f>IF(V49=0,0,COUNTIFS(Rec_Emp,People!$A$47,Rec_Course,'Training Matrix'!Y$6,Rec_Done,1))</f>
        <v>0</v>
      </c>
      <c r="AS49">
        <f>IF(W49=0,0,COUNTIFS(Rec_Emp,People!$A$47,Rec_Course,'Training Matrix'!Z$6,Rec_Done,1))</f>
        <v>0</v>
      </c>
      <c r="AT49">
        <f>IF(X49=0,0,COUNTIFS(Rec_Emp,People!$A$47,Rec_Course,'Training Matrix'!AA$6,Rec_Done,1))</f>
        <v>0</v>
      </c>
      <c r="AW49">
        <f ca="1">IF(AA49=0,0,COUNTIFS(Rec_Emp,People!$A$47,Rec_Course,'Training Matrix'!H$6,Rec_Done,1,Rec_Exp,"&gt;="&amp;TODAY()))</f>
        <v>0</v>
      </c>
      <c r="AX49">
        <f ca="1">IF(AB49=0,0,COUNTIFS(Rec_Emp,People!$A$47,Rec_Course,'Training Matrix'!I$6,Rec_Done,1,Rec_Exp,"&gt;="&amp;TODAY()))</f>
        <v>0</v>
      </c>
      <c r="AY49">
        <f ca="1">IF(AC49=0,0,COUNTIFS(Rec_Emp,People!$A$47,Rec_Course,'Training Matrix'!J$6,Rec_Done,1,Rec_Exp,"&gt;="&amp;TODAY()))</f>
        <v>0</v>
      </c>
      <c r="AZ49">
        <f ca="1">IF(AD49=0,0,COUNTIFS(Rec_Emp,People!$A$47,Rec_Course,'Training Matrix'!K$6,Rec_Done,1,Rec_Exp,"&gt;="&amp;TODAY()))</f>
        <v>0</v>
      </c>
      <c r="BA49">
        <f ca="1">IF(AE49=0,0,COUNTIFS(Rec_Emp,People!$A$47,Rec_Course,'Training Matrix'!L$6,Rec_Done,1,Rec_Exp,"&gt;="&amp;TODAY()))</f>
        <v>0</v>
      </c>
      <c r="BB49">
        <f ca="1">IF(AF49=0,0,COUNTIFS(Rec_Emp,People!$A$47,Rec_Course,'Training Matrix'!M$6,Rec_Done,1,Rec_Exp,"&gt;="&amp;TODAY()))</f>
        <v>0</v>
      </c>
      <c r="BC49">
        <f ca="1">IF(AG49=0,0,COUNTIFS(Rec_Emp,People!$A$47,Rec_Course,'Training Matrix'!N$6,Rec_Done,1,Rec_Exp,"&gt;="&amp;TODAY()))</f>
        <v>0</v>
      </c>
      <c r="BD49">
        <f ca="1">IF(AH49=0,0,COUNTIFS(Rec_Emp,People!$A$47,Rec_Course,'Training Matrix'!O$6,Rec_Done,1,Rec_Exp,"&gt;="&amp;TODAY()))</f>
        <v>0</v>
      </c>
      <c r="BE49">
        <f ca="1">IF(AI49=0,0,COUNTIFS(Rec_Emp,People!$A$47,Rec_Course,'Training Matrix'!P$6,Rec_Done,1,Rec_Exp,"&gt;="&amp;TODAY()))</f>
        <v>0</v>
      </c>
      <c r="BF49">
        <f ca="1">IF(AJ49=0,0,COUNTIFS(Rec_Emp,People!$A$47,Rec_Course,'Training Matrix'!Q$6,Rec_Done,1,Rec_Exp,"&gt;="&amp;TODAY()))</f>
        <v>0</v>
      </c>
      <c r="BG49">
        <f ca="1">IF(AK49=0,0,COUNTIFS(Rec_Emp,People!$A$47,Rec_Course,'Training Matrix'!R$6,Rec_Done,1,Rec_Exp,"&gt;="&amp;TODAY()))</f>
        <v>0</v>
      </c>
      <c r="BH49">
        <f ca="1">IF(AL49=0,0,COUNTIFS(Rec_Emp,People!$A$47,Rec_Course,'Training Matrix'!S$6,Rec_Done,1,Rec_Exp,"&gt;="&amp;TODAY()))</f>
        <v>0</v>
      </c>
      <c r="BI49">
        <f ca="1">IF(AM49=0,0,COUNTIFS(Rec_Emp,People!$A$47,Rec_Course,'Training Matrix'!T$6,Rec_Done,1,Rec_Exp,"&gt;="&amp;TODAY()))</f>
        <v>0</v>
      </c>
      <c r="BJ49">
        <f ca="1">IF(AN49=0,0,COUNTIFS(Rec_Emp,People!$A$47,Rec_Course,'Training Matrix'!U$6,Rec_Done,1,Rec_Exp,"&gt;="&amp;TODAY()))</f>
        <v>0</v>
      </c>
      <c r="BK49">
        <f ca="1">IF(AO49=0,0,COUNTIFS(Rec_Emp,People!$A$47,Rec_Course,'Training Matrix'!V$6,Rec_Done,1,Rec_Exp,"&gt;="&amp;TODAY()))</f>
        <v>0</v>
      </c>
      <c r="BL49">
        <f ca="1">IF(AP49=0,0,COUNTIFS(Rec_Emp,People!$A$47,Rec_Course,'Training Matrix'!W$6,Rec_Done,1,Rec_Exp,"&gt;="&amp;TODAY()))</f>
        <v>0</v>
      </c>
      <c r="BM49">
        <f ca="1">IF(AQ49=0,0,COUNTIFS(Rec_Emp,People!$A$47,Rec_Course,'Training Matrix'!X$6,Rec_Done,1,Rec_Exp,"&gt;="&amp;TODAY()))</f>
        <v>0</v>
      </c>
      <c r="BN49">
        <f ca="1">IF(AR49=0,0,COUNTIFS(Rec_Emp,People!$A$47,Rec_Course,'Training Matrix'!Y$6,Rec_Done,1,Rec_Exp,"&gt;="&amp;TODAY()))</f>
        <v>0</v>
      </c>
      <c r="BO49">
        <f ca="1">IF(AS49=0,0,COUNTIFS(Rec_Emp,People!$A$47,Rec_Course,'Training Matrix'!Z$6,Rec_Done,1,Rec_Exp,"&gt;="&amp;TODAY()))</f>
        <v>0</v>
      </c>
      <c r="BP49">
        <f ca="1">IF(AT49=0,0,COUNTIFS(Rec_Emp,People!$A$47,Rec_Course,'Training Matrix'!AA$6,Rec_Done,1,Rec_Exp,"&gt;="&amp;TODAY()))</f>
        <v>0</v>
      </c>
      <c r="BS49">
        <f ca="1">IF(AW49=0,0,COUNTIFS(Rec_Emp,People!$A$47,Rec_Course,'Training Matrix'!H$6,Rec_Done,1,Rec_Exp,"&gt;"&amp;(TODAY()+WarnDays)))</f>
        <v>0</v>
      </c>
      <c r="BT49">
        <f ca="1">IF(AX49=0,0,COUNTIFS(Rec_Emp,People!$A$47,Rec_Course,'Training Matrix'!I$6,Rec_Done,1,Rec_Exp,"&gt;"&amp;(TODAY()+WarnDays)))</f>
        <v>0</v>
      </c>
      <c r="BU49">
        <f ca="1">IF(AY49=0,0,COUNTIFS(Rec_Emp,People!$A$47,Rec_Course,'Training Matrix'!J$6,Rec_Done,1,Rec_Exp,"&gt;"&amp;(TODAY()+WarnDays)))</f>
        <v>0</v>
      </c>
      <c r="BV49">
        <f ca="1">IF(AZ49=0,0,COUNTIFS(Rec_Emp,People!$A$47,Rec_Course,'Training Matrix'!K$6,Rec_Done,1,Rec_Exp,"&gt;"&amp;(TODAY()+WarnDays)))</f>
        <v>0</v>
      </c>
      <c r="BW49">
        <f ca="1">IF(BA49=0,0,COUNTIFS(Rec_Emp,People!$A$47,Rec_Course,'Training Matrix'!L$6,Rec_Done,1,Rec_Exp,"&gt;"&amp;(TODAY()+WarnDays)))</f>
        <v>0</v>
      </c>
      <c r="BX49">
        <f ca="1">IF(BB49=0,0,COUNTIFS(Rec_Emp,People!$A$47,Rec_Course,'Training Matrix'!M$6,Rec_Done,1,Rec_Exp,"&gt;"&amp;(TODAY()+WarnDays)))</f>
        <v>0</v>
      </c>
      <c r="BY49">
        <f ca="1">IF(BC49=0,0,COUNTIFS(Rec_Emp,People!$A$47,Rec_Course,'Training Matrix'!N$6,Rec_Done,1,Rec_Exp,"&gt;"&amp;(TODAY()+WarnDays)))</f>
        <v>0</v>
      </c>
      <c r="BZ49">
        <f ca="1">IF(BD49=0,0,COUNTIFS(Rec_Emp,People!$A$47,Rec_Course,'Training Matrix'!O$6,Rec_Done,1,Rec_Exp,"&gt;"&amp;(TODAY()+WarnDays)))</f>
        <v>0</v>
      </c>
      <c r="CA49">
        <f ca="1">IF(BE49=0,0,COUNTIFS(Rec_Emp,People!$A$47,Rec_Course,'Training Matrix'!P$6,Rec_Done,1,Rec_Exp,"&gt;"&amp;(TODAY()+WarnDays)))</f>
        <v>0</v>
      </c>
      <c r="CB49">
        <f ca="1">IF(BF49=0,0,COUNTIFS(Rec_Emp,People!$A$47,Rec_Course,'Training Matrix'!Q$6,Rec_Done,1,Rec_Exp,"&gt;"&amp;(TODAY()+WarnDays)))</f>
        <v>0</v>
      </c>
      <c r="CC49">
        <f ca="1">IF(BG49=0,0,COUNTIFS(Rec_Emp,People!$A$47,Rec_Course,'Training Matrix'!R$6,Rec_Done,1,Rec_Exp,"&gt;"&amp;(TODAY()+WarnDays)))</f>
        <v>0</v>
      </c>
      <c r="CD49">
        <f ca="1">IF(BH49=0,0,COUNTIFS(Rec_Emp,People!$A$47,Rec_Course,'Training Matrix'!S$6,Rec_Done,1,Rec_Exp,"&gt;"&amp;(TODAY()+WarnDays)))</f>
        <v>0</v>
      </c>
      <c r="CE49">
        <f ca="1">IF(BI49=0,0,COUNTIFS(Rec_Emp,People!$A$47,Rec_Course,'Training Matrix'!T$6,Rec_Done,1,Rec_Exp,"&gt;"&amp;(TODAY()+WarnDays)))</f>
        <v>0</v>
      </c>
      <c r="CF49">
        <f ca="1">IF(BJ49=0,0,COUNTIFS(Rec_Emp,People!$A$47,Rec_Course,'Training Matrix'!U$6,Rec_Done,1,Rec_Exp,"&gt;"&amp;(TODAY()+WarnDays)))</f>
        <v>0</v>
      </c>
      <c r="CG49">
        <f ca="1">IF(BK49=0,0,COUNTIFS(Rec_Emp,People!$A$47,Rec_Course,'Training Matrix'!V$6,Rec_Done,1,Rec_Exp,"&gt;"&amp;(TODAY()+WarnDays)))</f>
        <v>0</v>
      </c>
      <c r="CH49">
        <f ca="1">IF(BL49=0,0,COUNTIFS(Rec_Emp,People!$A$47,Rec_Course,'Training Matrix'!W$6,Rec_Done,1,Rec_Exp,"&gt;"&amp;(TODAY()+WarnDays)))</f>
        <v>0</v>
      </c>
      <c r="CI49">
        <f ca="1">IF(BM49=0,0,COUNTIFS(Rec_Emp,People!$A$47,Rec_Course,'Training Matrix'!X$6,Rec_Done,1,Rec_Exp,"&gt;"&amp;(TODAY()+WarnDays)))</f>
        <v>0</v>
      </c>
      <c r="CJ49">
        <f ca="1">IF(BN49=0,0,COUNTIFS(Rec_Emp,People!$A$47,Rec_Course,'Training Matrix'!Y$6,Rec_Done,1,Rec_Exp,"&gt;"&amp;(TODAY()+WarnDays)))</f>
        <v>0</v>
      </c>
      <c r="CK49">
        <f ca="1">IF(BO49=0,0,COUNTIFS(Rec_Emp,People!$A$47,Rec_Course,'Training Matrix'!Z$6,Rec_Done,1,Rec_Exp,"&gt;"&amp;(TODAY()+WarnDays)))</f>
        <v>0</v>
      </c>
      <c r="CL49">
        <f ca="1">IF(BP49=0,0,COUNTIFS(Rec_Emp,People!$A$47,Rec_Course,'Training Matrix'!AA$6,Rec_Done,1,Rec_Exp,"&gt;"&amp;(TODAY()+WarnDays)))</f>
        <v>0</v>
      </c>
      <c r="CO49">
        <f>IF(OR(E49=0,AA49&gt;0),0,COUNTIFS(Rec_Emp,People!$A$47,Rec_Course,'Training Matrix'!H$6,Rec_Result,"Fail"))</f>
        <v>0</v>
      </c>
      <c r="CP49">
        <f>IF(OR(F49=0,AB49&gt;0),0,COUNTIFS(Rec_Emp,People!$A$47,Rec_Course,'Training Matrix'!I$6,Rec_Result,"Fail"))</f>
        <v>0</v>
      </c>
      <c r="CQ49">
        <f>IF(OR(G49=0,AC49&gt;0),0,COUNTIFS(Rec_Emp,People!$A$47,Rec_Course,'Training Matrix'!J$6,Rec_Result,"Fail"))</f>
        <v>0</v>
      </c>
      <c r="CR49">
        <f>IF(OR(H49=0,AD49&gt;0),0,COUNTIFS(Rec_Emp,People!$A$47,Rec_Course,'Training Matrix'!K$6,Rec_Result,"Fail"))</f>
        <v>0</v>
      </c>
      <c r="CS49">
        <f>IF(OR(I49=0,AE49&gt;0),0,COUNTIFS(Rec_Emp,People!$A$47,Rec_Course,'Training Matrix'!L$6,Rec_Result,"Fail"))</f>
        <v>0</v>
      </c>
      <c r="CT49">
        <f>IF(OR(J49=0,AF49&gt;0),0,COUNTIFS(Rec_Emp,People!$A$47,Rec_Course,'Training Matrix'!M$6,Rec_Result,"Fail"))</f>
        <v>0</v>
      </c>
      <c r="CU49">
        <f>IF(OR(K49=0,AG49&gt;0),0,COUNTIFS(Rec_Emp,People!$A$47,Rec_Course,'Training Matrix'!N$6,Rec_Result,"Fail"))</f>
        <v>0</v>
      </c>
      <c r="CV49">
        <f>IF(OR(L49=0,AH49&gt;0),0,COUNTIFS(Rec_Emp,People!$A$47,Rec_Course,'Training Matrix'!O$6,Rec_Result,"Fail"))</f>
        <v>0</v>
      </c>
      <c r="CW49">
        <f>IF(OR(M49=0,AI49&gt;0),0,COUNTIFS(Rec_Emp,People!$A$47,Rec_Course,'Training Matrix'!P$6,Rec_Result,"Fail"))</f>
        <v>0</v>
      </c>
      <c r="CX49">
        <f>IF(OR(N49=0,AJ49&gt;0),0,COUNTIFS(Rec_Emp,People!$A$47,Rec_Course,'Training Matrix'!Q$6,Rec_Result,"Fail"))</f>
        <v>0</v>
      </c>
      <c r="CY49">
        <f>IF(OR(O49=0,AK49&gt;0),0,COUNTIFS(Rec_Emp,People!$A$47,Rec_Course,'Training Matrix'!R$6,Rec_Result,"Fail"))</f>
        <v>0</v>
      </c>
      <c r="CZ49">
        <f>IF(OR(P49=0,AL49&gt;0),0,COUNTIFS(Rec_Emp,People!$A$47,Rec_Course,'Training Matrix'!S$6,Rec_Result,"Fail"))</f>
        <v>0</v>
      </c>
      <c r="DA49">
        <f>IF(OR(Q49=0,AM49&gt;0),0,COUNTIFS(Rec_Emp,People!$A$47,Rec_Course,'Training Matrix'!T$6,Rec_Result,"Fail"))</f>
        <v>0</v>
      </c>
      <c r="DB49">
        <f>IF(OR(R49=0,AN49&gt;0),0,COUNTIFS(Rec_Emp,People!$A$47,Rec_Course,'Training Matrix'!U$6,Rec_Result,"Fail"))</f>
        <v>0</v>
      </c>
      <c r="DC49">
        <f>IF(OR(S49=0,AO49&gt;0),0,COUNTIFS(Rec_Emp,People!$A$47,Rec_Course,'Training Matrix'!V$6,Rec_Result,"Fail"))</f>
        <v>0</v>
      </c>
      <c r="DD49">
        <f>IF(OR(T49=0,AP49&gt;0),0,COUNTIFS(Rec_Emp,People!$A$47,Rec_Course,'Training Matrix'!W$6,Rec_Result,"Fail"))</f>
        <v>0</v>
      </c>
      <c r="DE49">
        <f>IF(OR(U49=0,AQ49&gt;0),0,COUNTIFS(Rec_Emp,People!$A$47,Rec_Course,'Training Matrix'!X$6,Rec_Result,"Fail"))</f>
        <v>0</v>
      </c>
      <c r="DF49">
        <f>IF(OR(V49=0,AR49&gt;0),0,COUNTIFS(Rec_Emp,People!$A$47,Rec_Course,'Training Matrix'!Y$6,Rec_Result,"Fail"))</f>
        <v>0</v>
      </c>
      <c r="DG49">
        <f>IF(OR(W49=0,AS49&gt;0),0,COUNTIFS(Rec_Emp,People!$A$47,Rec_Course,'Training Matrix'!Z$6,Rec_Result,"Fail"))</f>
        <v>0</v>
      </c>
      <c r="DH49">
        <f>IF(OR(X49=0,AT49&gt;0),0,COUNTIFS(Rec_Emp,People!$A$47,Rec_Course,'Training Matrix'!AA$6,Rec_Result,"Fail"))</f>
        <v>0</v>
      </c>
      <c r="DK49">
        <f>IF(OR(E49=0,AA49&gt;0),0,IFERROR(AVERAGEIFS(Plan_End,Plan_Role,People!$D$47,Plan_Course,'Training Matrix'!H$6,Plan_Sched,"Window"),IFERROR(AVERAGEIFS(Plan_End,Plan_Role,"All employees",Plan_Course,'Training Matrix'!H$6,Plan_Sched,"Window"),0)))</f>
        <v>0</v>
      </c>
      <c r="DL49">
        <f>IF(OR(F49=0,AB49&gt;0),0,IFERROR(AVERAGEIFS(Plan_End,Plan_Role,People!$D$47,Plan_Course,'Training Matrix'!I$6,Plan_Sched,"Window"),IFERROR(AVERAGEIFS(Plan_End,Plan_Role,"All employees",Plan_Course,'Training Matrix'!I$6,Plan_Sched,"Window"),0)))</f>
        <v>0</v>
      </c>
      <c r="DM49">
        <f>IF(OR(G49=0,AC49&gt;0),0,IFERROR(AVERAGEIFS(Plan_End,Plan_Role,People!$D$47,Plan_Course,'Training Matrix'!J$6,Plan_Sched,"Window"),IFERROR(AVERAGEIFS(Plan_End,Plan_Role,"All employees",Plan_Course,'Training Matrix'!J$6,Plan_Sched,"Window"),0)))</f>
        <v>0</v>
      </c>
      <c r="DN49">
        <f>IF(OR(H49=0,AD49&gt;0),0,IFERROR(AVERAGEIFS(Plan_End,Plan_Role,People!$D$47,Plan_Course,'Training Matrix'!K$6,Plan_Sched,"Window"),IFERROR(AVERAGEIFS(Plan_End,Plan_Role,"All employees",Plan_Course,'Training Matrix'!K$6,Plan_Sched,"Window"),0)))</f>
        <v>0</v>
      </c>
      <c r="DO49">
        <f>IF(OR(I49=0,AE49&gt;0),0,IFERROR(AVERAGEIFS(Plan_End,Plan_Role,People!$D$47,Plan_Course,'Training Matrix'!L$6,Plan_Sched,"Window"),IFERROR(AVERAGEIFS(Plan_End,Plan_Role,"All employees",Plan_Course,'Training Matrix'!L$6,Plan_Sched,"Window"),0)))</f>
        <v>0</v>
      </c>
      <c r="DP49">
        <f>IF(OR(J49=0,AF49&gt;0),0,IFERROR(AVERAGEIFS(Plan_End,Plan_Role,People!$D$47,Plan_Course,'Training Matrix'!M$6,Plan_Sched,"Window"),IFERROR(AVERAGEIFS(Plan_End,Plan_Role,"All employees",Plan_Course,'Training Matrix'!M$6,Plan_Sched,"Window"),0)))</f>
        <v>0</v>
      </c>
      <c r="DQ49">
        <f>IF(OR(K49=0,AG49&gt;0),0,IFERROR(AVERAGEIFS(Plan_End,Plan_Role,People!$D$47,Plan_Course,'Training Matrix'!N$6,Plan_Sched,"Window"),IFERROR(AVERAGEIFS(Plan_End,Plan_Role,"All employees",Plan_Course,'Training Matrix'!N$6,Plan_Sched,"Window"),0)))</f>
        <v>0</v>
      </c>
      <c r="DR49">
        <f>IF(OR(L49=0,AH49&gt;0),0,IFERROR(AVERAGEIFS(Plan_End,Plan_Role,People!$D$47,Plan_Course,'Training Matrix'!O$6,Plan_Sched,"Window"),IFERROR(AVERAGEIFS(Plan_End,Plan_Role,"All employees",Plan_Course,'Training Matrix'!O$6,Plan_Sched,"Window"),0)))</f>
        <v>0</v>
      </c>
      <c r="DS49">
        <f>IF(OR(M49=0,AI49&gt;0),0,IFERROR(AVERAGEIFS(Plan_End,Plan_Role,People!$D$47,Plan_Course,'Training Matrix'!P$6,Plan_Sched,"Window"),IFERROR(AVERAGEIFS(Plan_End,Plan_Role,"All employees",Plan_Course,'Training Matrix'!P$6,Plan_Sched,"Window"),0)))</f>
        <v>0</v>
      </c>
      <c r="DT49">
        <f>IF(OR(N49=0,AJ49&gt;0),0,IFERROR(AVERAGEIFS(Plan_End,Plan_Role,People!$D$47,Plan_Course,'Training Matrix'!Q$6,Plan_Sched,"Window"),IFERROR(AVERAGEIFS(Plan_End,Plan_Role,"All employees",Plan_Course,'Training Matrix'!Q$6,Plan_Sched,"Window"),0)))</f>
        <v>0</v>
      </c>
      <c r="DU49">
        <f>IF(OR(O49=0,AK49&gt;0),0,IFERROR(AVERAGEIFS(Plan_End,Plan_Role,People!$D$47,Plan_Course,'Training Matrix'!R$6,Plan_Sched,"Window"),IFERROR(AVERAGEIFS(Plan_End,Plan_Role,"All employees",Plan_Course,'Training Matrix'!R$6,Plan_Sched,"Window"),0)))</f>
        <v>0</v>
      </c>
      <c r="DV49">
        <f>IF(OR(P49=0,AL49&gt;0),0,IFERROR(AVERAGEIFS(Plan_End,Plan_Role,People!$D$47,Plan_Course,'Training Matrix'!S$6,Plan_Sched,"Window"),IFERROR(AVERAGEIFS(Plan_End,Plan_Role,"All employees",Plan_Course,'Training Matrix'!S$6,Plan_Sched,"Window"),0)))</f>
        <v>0</v>
      </c>
      <c r="DW49">
        <f>IF(OR(Q49=0,AM49&gt;0),0,IFERROR(AVERAGEIFS(Plan_End,Plan_Role,People!$D$47,Plan_Course,'Training Matrix'!T$6,Plan_Sched,"Window"),IFERROR(AVERAGEIFS(Plan_End,Plan_Role,"All employees",Plan_Course,'Training Matrix'!T$6,Plan_Sched,"Window"),0)))</f>
        <v>0</v>
      </c>
      <c r="DX49">
        <f>IF(OR(R49=0,AN49&gt;0),0,IFERROR(AVERAGEIFS(Plan_End,Plan_Role,People!$D$47,Plan_Course,'Training Matrix'!U$6,Plan_Sched,"Window"),IFERROR(AVERAGEIFS(Plan_End,Plan_Role,"All employees",Plan_Course,'Training Matrix'!U$6,Plan_Sched,"Window"),0)))</f>
        <v>0</v>
      </c>
      <c r="DY49">
        <f>IF(OR(S49=0,AO49&gt;0),0,IFERROR(AVERAGEIFS(Plan_End,Plan_Role,People!$D$47,Plan_Course,'Training Matrix'!V$6,Plan_Sched,"Window"),IFERROR(AVERAGEIFS(Plan_End,Plan_Role,"All employees",Plan_Course,'Training Matrix'!V$6,Plan_Sched,"Window"),0)))</f>
        <v>0</v>
      </c>
      <c r="DZ49">
        <f>IF(OR(T49=0,AP49&gt;0),0,IFERROR(AVERAGEIFS(Plan_End,Plan_Role,People!$D$47,Plan_Course,'Training Matrix'!W$6,Plan_Sched,"Window"),IFERROR(AVERAGEIFS(Plan_End,Plan_Role,"All employees",Plan_Course,'Training Matrix'!W$6,Plan_Sched,"Window"),0)))</f>
        <v>0</v>
      </c>
      <c r="EA49">
        <f>IF(OR(U49=0,AQ49&gt;0),0,IFERROR(AVERAGEIFS(Plan_End,Plan_Role,People!$D$47,Plan_Course,'Training Matrix'!X$6,Plan_Sched,"Window"),IFERROR(AVERAGEIFS(Plan_End,Plan_Role,"All employees",Plan_Course,'Training Matrix'!X$6,Plan_Sched,"Window"),0)))</f>
        <v>0</v>
      </c>
      <c r="EB49">
        <f>IF(OR(V49=0,AR49&gt;0),0,IFERROR(AVERAGEIFS(Plan_End,Plan_Role,People!$D$47,Plan_Course,'Training Matrix'!Y$6,Plan_Sched,"Window"),IFERROR(AVERAGEIFS(Plan_End,Plan_Role,"All employees",Plan_Course,'Training Matrix'!Y$6,Plan_Sched,"Window"),0)))</f>
        <v>0</v>
      </c>
      <c r="EC49">
        <f>IF(OR(W49=0,AS49&gt;0),0,IFERROR(AVERAGEIFS(Plan_End,Plan_Role,People!$D$47,Plan_Course,'Training Matrix'!Z$6,Plan_Sched,"Window"),IFERROR(AVERAGEIFS(Plan_End,Plan_Role,"All employees",Plan_Course,'Training Matrix'!Z$6,Plan_Sched,"Window"),0)))</f>
        <v>0</v>
      </c>
      <c r="ED49">
        <f>IF(OR(X49=0,AT49&gt;0),0,IFERROR(AVERAGEIFS(Plan_End,Plan_Role,People!$D$47,Plan_Course,'Training Matrix'!AA$6,Plan_Sched,"Window"),IFERROR(AVERAGEIFS(Plan_End,Plan_Role,"All employees",Plan_Course,'Training Matrix'!AA$6,Plan_Sched,"Window"),0)))</f>
        <v>0</v>
      </c>
      <c r="EG49">
        <f>IF(OR(E49=0,AA49&gt;0),0,IFERROR(AVERAGEIFS(Plan_Days,Plan_Role,People!$D$47,Plan_Course,'Training Matrix'!H$6,Plan_Sched,"Within days of hire"),IFERROR(AVERAGEIFS(Plan_Days,Plan_Role,"All employees",Plan_Course,'Training Matrix'!H$6,Plan_Sched,"Within days of hire"),0)))</f>
        <v>0</v>
      </c>
      <c r="EH49">
        <f>IF(OR(F49=0,AB49&gt;0),0,IFERROR(AVERAGEIFS(Plan_Days,Plan_Role,People!$D$47,Plan_Course,'Training Matrix'!I$6,Plan_Sched,"Within days of hire"),IFERROR(AVERAGEIFS(Plan_Days,Plan_Role,"All employees",Plan_Course,'Training Matrix'!I$6,Plan_Sched,"Within days of hire"),0)))</f>
        <v>0</v>
      </c>
      <c r="EI49">
        <f>IF(OR(G49=0,AC49&gt;0),0,IFERROR(AVERAGEIFS(Plan_Days,Plan_Role,People!$D$47,Plan_Course,'Training Matrix'!J$6,Plan_Sched,"Within days of hire"),IFERROR(AVERAGEIFS(Plan_Days,Plan_Role,"All employees",Plan_Course,'Training Matrix'!J$6,Plan_Sched,"Within days of hire"),0)))</f>
        <v>0</v>
      </c>
      <c r="EJ49">
        <f>IF(OR(H49=0,AD49&gt;0),0,IFERROR(AVERAGEIFS(Plan_Days,Plan_Role,People!$D$47,Plan_Course,'Training Matrix'!K$6,Plan_Sched,"Within days of hire"),IFERROR(AVERAGEIFS(Plan_Days,Plan_Role,"All employees",Plan_Course,'Training Matrix'!K$6,Plan_Sched,"Within days of hire"),0)))</f>
        <v>0</v>
      </c>
      <c r="EK49">
        <f>IF(OR(I49=0,AE49&gt;0),0,IFERROR(AVERAGEIFS(Plan_Days,Plan_Role,People!$D$47,Plan_Course,'Training Matrix'!L$6,Plan_Sched,"Within days of hire"),IFERROR(AVERAGEIFS(Plan_Days,Plan_Role,"All employees",Plan_Course,'Training Matrix'!L$6,Plan_Sched,"Within days of hire"),0)))</f>
        <v>0</v>
      </c>
      <c r="EL49">
        <f>IF(OR(J49=0,AF49&gt;0),0,IFERROR(AVERAGEIFS(Plan_Days,Plan_Role,People!$D$47,Plan_Course,'Training Matrix'!M$6,Plan_Sched,"Within days of hire"),IFERROR(AVERAGEIFS(Plan_Days,Plan_Role,"All employees",Plan_Course,'Training Matrix'!M$6,Plan_Sched,"Within days of hire"),0)))</f>
        <v>0</v>
      </c>
      <c r="EM49">
        <f>IF(OR(K49=0,AG49&gt;0),0,IFERROR(AVERAGEIFS(Plan_Days,Plan_Role,People!$D$47,Plan_Course,'Training Matrix'!N$6,Plan_Sched,"Within days of hire"),IFERROR(AVERAGEIFS(Plan_Days,Plan_Role,"All employees",Plan_Course,'Training Matrix'!N$6,Plan_Sched,"Within days of hire"),0)))</f>
        <v>0</v>
      </c>
      <c r="EN49">
        <f>IF(OR(L49=0,AH49&gt;0),0,IFERROR(AVERAGEIFS(Plan_Days,Plan_Role,People!$D$47,Plan_Course,'Training Matrix'!O$6,Plan_Sched,"Within days of hire"),IFERROR(AVERAGEIFS(Plan_Days,Plan_Role,"All employees",Plan_Course,'Training Matrix'!O$6,Plan_Sched,"Within days of hire"),0)))</f>
        <v>0</v>
      </c>
      <c r="EO49">
        <f>IF(OR(M49=0,AI49&gt;0),0,IFERROR(AVERAGEIFS(Plan_Days,Plan_Role,People!$D$47,Plan_Course,'Training Matrix'!P$6,Plan_Sched,"Within days of hire"),IFERROR(AVERAGEIFS(Plan_Days,Plan_Role,"All employees",Plan_Course,'Training Matrix'!P$6,Plan_Sched,"Within days of hire"),0)))</f>
        <v>0</v>
      </c>
      <c r="EP49">
        <f>IF(OR(N49=0,AJ49&gt;0),0,IFERROR(AVERAGEIFS(Plan_Days,Plan_Role,People!$D$47,Plan_Course,'Training Matrix'!Q$6,Plan_Sched,"Within days of hire"),IFERROR(AVERAGEIFS(Plan_Days,Plan_Role,"All employees",Plan_Course,'Training Matrix'!Q$6,Plan_Sched,"Within days of hire"),0)))</f>
        <v>0</v>
      </c>
      <c r="EQ49">
        <f>IF(OR(O49=0,AK49&gt;0),0,IFERROR(AVERAGEIFS(Plan_Days,Plan_Role,People!$D$47,Plan_Course,'Training Matrix'!R$6,Plan_Sched,"Within days of hire"),IFERROR(AVERAGEIFS(Plan_Days,Plan_Role,"All employees",Plan_Course,'Training Matrix'!R$6,Plan_Sched,"Within days of hire"),0)))</f>
        <v>0</v>
      </c>
      <c r="ER49">
        <f>IF(OR(P49=0,AL49&gt;0),0,IFERROR(AVERAGEIFS(Plan_Days,Plan_Role,People!$D$47,Plan_Course,'Training Matrix'!S$6,Plan_Sched,"Within days of hire"),IFERROR(AVERAGEIFS(Plan_Days,Plan_Role,"All employees",Plan_Course,'Training Matrix'!S$6,Plan_Sched,"Within days of hire"),0)))</f>
        <v>0</v>
      </c>
      <c r="ES49">
        <f>IF(OR(Q49=0,AM49&gt;0),0,IFERROR(AVERAGEIFS(Plan_Days,Plan_Role,People!$D$47,Plan_Course,'Training Matrix'!T$6,Plan_Sched,"Within days of hire"),IFERROR(AVERAGEIFS(Plan_Days,Plan_Role,"All employees",Plan_Course,'Training Matrix'!T$6,Plan_Sched,"Within days of hire"),0)))</f>
        <v>0</v>
      </c>
      <c r="ET49">
        <f>IF(OR(R49=0,AN49&gt;0),0,IFERROR(AVERAGEIFS(Plan_Days,Plan_Role,People!$D$47,Plan_Course,'Training Matrix'!U$6,Plan_Sched,"Within days of hire"),IFERROR(AVERAGEIFS(Plan_Days,Plan_Role,"All employees",Plan_Course,'Training Matrix'!U$6,Plan_Sched,"Within days of hire"),0)))</f>
        <v>0</v>
      </c>
      <c r="EU49">
        <f>IF(OR(S49=0,AO49&gt;0),0,IFERROR(AVERAGEIFS(Plan_Days,Plan_Role,People!$D$47,Plan_Course,'Training Matrix'!V$6,Plan_Sched,"Within days of hire"),IFERROR(AVERAGEIFS(Plan_Days,Plan_Role,"All employees",Plan_Course,'Training Matrix'!V$6,Plan_Sched,"Within days of hire"),0)))</f>
        <v>0</v>
      </c>
      <c r="EV49">
        <f>IF(OR(T49=0,AP49&gt;0),0,IFERROR(AVERAGEIFS(Plan_Days,Plan_Role,People!$D$47,Plan_Course,'Training Matrix'!W$6,Plan_Sched,"Within days of hire"),IFERROR(AVERAGEIFS(Plan_Days,Plan_Role,"All employees",Plan_Course,'Training Matrix'!W$6,Plan_Sched,"Within days of hire"),0)))</f>
        <v>0</v>
      </c>
      <c r="EW49">
        <f>IF(OR(U49=0,AQ49&gt;0),0,IFERROR(AVERAGEIFS(Plan_Days,Plan_Role,People!$D$47,Plan_Course,'Training Matrix'!X$6,Plan_Sched,"Within days of hire"),IFERROR(AVERAGEIFS(Plan_Days,Plan_Role,"All employees",Plan_Course,'Training Matrix'!X$6,Plan_Sched,"Within days of hire"),0)))</f>
        <v>0</v>
      </c>
      <c r="EX49">
        <f>IF(OR(V49=0,AR49&gt;0),0,IFERROR(AVERAGEIFS(Plan_Days,Plan_Role,People!$D$47,Plan_Course,'Training Matrix'!Y$6,Plan_Sched,"Within days of hire"),IFERROR(AVERAGEIFS(Plan_Days,Plan_Role,"All employees",Plan_Course,'Training Matrix'!Y$6,Plan_Sched,"Within days of hire"),0)))</f>
        <v>0</v>
      </c>
      <c r="EY49">
        <f>IF(OR(W49=0,AS49&gt;0),0,IFERROR(AVERAGEIFS(Plan_Days,Plan_Role,People!$D$47,Plan_Course,'Training Matrix'!Z$6,Plan_Sched,"Within days of hire"),IFERROR(AVERAGEIFS(Plan_Days,Plan_Role,"All employees",Plan_Course,'Training Matrix'!Z$6,Plan_Sched,"Within days of hire"),0)))</f>
        <v>0</v>
      </c>
      <c r="EZ49">
        <f>IF(OR(X49=0,AT49&gt;0),0,IFERROR(AVERAGEIFS(Plan_Days,Plan_Role,People!$D$47,Plan_Course,'Training Matrix'!AA$6,Plan_Sched,"Within days of hire"),IFERROR(AVERAGEIFS(Plan_Days,Plan_Role,"All employees",Plan_Course,'Training Matrix'!AA$6,Plan_Sched,"Within days of hire"),0)))</f>
        <v>0</v>
      </c>
      <c r="FC49">
        <f>IF(OR(E49=0,AA49&gt;0),0,MAX(IF(AND(People!$F$47&lt;&gt;"",DK49&lt;People!$F$47),0,DK49),IF(AND(People!$F$47&lt;&gt;"",EG49&gt;0),People!$F$47+EG49,0)))</f>
        <v>0</v>
      </c>
      <c r="FD49">
        <f>IF(OR(F49=0,AB49&gt;0),0,MAX(IF(AND(People!$F$47&lt;&gt;"",DL49&lt;People!$F$47),0,DL49),IF(AND(People!$F$47&lt;&gt;"",EH49&gt;0),People!$F$47+EH49,0)))</f>
        <v>0</v>
      </c>
      <c r="FE49">
        <f>IF(OR(G49=0,AC49&gt;0),0,MAX(IF(AND(People!$F$47&lt;&gt;"",DM49&lt;People!$F$47),0,DM49),IF(AND(People!$F$47&lt;&gt;"",EI49&gt;0),People!$F$47+EI49,0)))</f>
        <v>0</v>
      </c>
      <c r="FF49">
        <f>IF(OR(H49=0,AD49&gt;0),0,MAX(IF(AND(People!$F$47&lt;&gt;"",DN49&lt;People!$F$47),0,DN49),IF(AND(People!$F$47&lt;&gt;"",EJ49&gt;0),People!$F$47+EJ49,0)))</f>
        <v>0</v>
      </c>
      <c r="FG49">
        <f>IF(OR(I49=0,AE49&gt;0),0,MAX(IF(AND(People!$F$47&lt;&gt;"",DO49&lt;People!$F$47),0,DO49),IF(AND(People!$F$47&lt;&gt;"",EK49&gt;0),People!$F$47+EK49,0)))</f>
        <v>0</v>
      </c>
      <c r="FH49">
        <f>IF(OR(J49=0,AF49&gt;0),0,MAX(IF(AND(People!$F$47&lt;&gt;"",DP49&lt;People!$F$47),0,DP49),IF(AND(People!$F$47&lt;&gt;"",EL49&gt;0),People!$F$47+EL49,0)))</f>
        <v>0</v>
      </c>
      <c r="FI49">
        <f>IF(OR(K49=0,AG49&gt;0),0,MAX(IF(AND(People!$F$47&lt;&gt;"",DQ49&lt;People!$F$47),0,DQ49),IF(AND(People!$F$47&lt;&gt;"",EM49&gt;0),People!$F$47+EM49,0)))</f>
        <v>0</v>
      </c>
      <c r="FJ49">
        <f>IF(OR(L49=0,AH49&gt;0),0,MAX(IF(AND(People!$F$47&lt;&gt;"",DR49&lt;People!$F$47),0,DR49),IF(AND(People!$F$47&lt;&gt;"",EN49&gt;0),People!$F$47+EN49,0)))</f>
        <v>0</v>
      </c>
      <c r="FK49">
        <f>IF(OR(M49=0,AI49&gt;0),0,MAX(IF(AND(People!$F$47&lt;&gt;"",DS49&lt;People!$F$47),0,DS49),IF(AND(People!$F$47&lt;&gt;"",EO49&gt;0),People!$F$47+EO49,0)))</f>
        <v>0</v>
      </c>
      <c r="FL49">
        <f>IF(OR(N49=0,AJ49&gt;0),0,MAX(IF(AND(People!$F$47&lt;&gt;"",DT49&lt;People!$F$47),0,DT49),IF(AND(People!$F$47&lt;&gt;"",EP49&gt;0),People!$F$47+EP49,0)))</f>
        <v>0</v>
      </c>
      <c r="FM49">
        <f>IF(OR(O49=0,AK49&gt;0),0,MAX(IF(AND(People!$F$47&lt;&gt;"",DU49&lt;People!$F$47),0,DU49),IF(AND(People!$F$47&lt;&gt;"",EQ49&gt;0),People!$F$47+EQ49,0)))</f>
        <v>0</v>
      </c>
      <c r="FN49">
        <f>IF(OR(P49=0,AL49&gt;0),0,MAX(IF(AND(People!$F$47&lt;&gt;"",DV49&lt;People!$F$47),0,DV49),IF(AND(People!$F$47&lt;&gt;"",ER49&gt;0),People!$F$47+ER49,0)))</f>
        <v>0</v>
      </c>
      <c r="FO49">
        <f>IF(OR(Q49=0,AM49&gt;0),0,MAX(IF(AND(People!$F$47&lt;&gt;"",DW49&lt;People!$F$47),0,DW49),IF(AND(People!$F$47&lt;&gt;"",ES49&gt;0),People!$F$47+ES49,0)))</f>
        <v>0</v>
      </c>
      <c r="FP49">
        <f>IF(OR(R49=0,AN49&gt;0),0,MAX(IF(AND(People!$F$47&lt;&gt;"",DX49&lt;People!$F$47),0,DX49),IF(AND(People!$F$47&lt;&gt;"",ET49&gt;0),People!$F$47+ET49,0)))</f>
        <v>0</v>
      </c>
      <c r="FQ49">
        <f>IF(OR(S49=0,AO49&gt;0),0,MAX(IF(AND(People!$F$47&lt;&gt;"",DY49&lt;People!$F$47),0,DY49),IF(AND(People!$F$47&lt;&gt;"",EU49&gt;0),People!$F$47+EU49,0)))</f>
        <v>0</v>
      </c>
      <c r="FR49">
        <f>IF(OR(T49=0,AP49&gt;0),0,MAX(IF(AND(People!$F$47&lt;&gt;"",DZ49&lt;People!$F$47),0,DZ49),IF(AND(People!$F$47&lt;&gt;"",EV49&gt;0),People!$F$47+EV49,0)))</f>
        <v>0</v>
      </c>
      <c r="FS49">
        <f>IF(OR(U49=0,AQ49&gt;0),0,MAX(IF(AND(People!$F$47&lt;&gt;"",EA49&lt;People!$F$47),0,EA49),IF(AND(People!$F$47&lt;&gt;"",EW49&gt;0),People!$F$47+EW49,0)))</f>
        <v>0</v>
      </c>
      <c r="FT49">
        <f>IF(OR(V49=0,AR49&gt;0),0,MAX(IF(AND(People!$F$47&lt;&gt;"",EB49&lt;People!$F$47),0,EB49),IF(AND(People!$F$47&lt;&gt;"",EX49&gt;0),People!$F$47+EX49,0)))</f>
        <v>0</v>
      </c>
      <c r="FU49">
        <f>IF(OR(W49=0,AS49&gt;0),0,MAX(IF(AND(People!$F$47&lt;&gt;"",EC49&lt;People!$F$47),0,EC49),IF(AND(People!$F$47&lt;&gt;"",EY49&gt;0),People!$F$47+EY49,0)))</f>
        <v>0</v>
      </c>
      <c r="FV49">
        <f>IF(OR(X49=0,AT49&gt;0),0,MAX(IF(AND(People!$F$47&lt;&gt;"",ED49&lt;People!$F$47),0,ED49),IF(AND(People!$F$47&lt;&gt;"",EZ49&gt;0),People!$F$47+EZ49,0)))</f>
        <v>0</v>
      </c>
    </row>
    <row r="50" spans="5:178" x14ac:dyDescent="0.3">
      <c r="E50">
        <f>IF(OR(People!$A$48="",'Training Matrix'!H$6=""),0,COUNTIFS(Plan_Role,People!$D$48,Plan_Course,'Training Matrix'!H$6)+COUNTIFS(Plan_Role,"All employees",Plan_Course,'Training Matrix'!H$6))</f>
        <v>0</v>
      </c>
      <c r="F50">
        <f>IF(OR(People!$A$48="",'Training Matrix'!I$6=""),0,COUNTIFS(Plan_Role,People!$D$48,Plan_Course,'Training Matrix'!I$6)+COUNTIFS(Plan_Role,"All employees",Plan_Course,'Training Matrix'!I$6))</f>
        <v>0</v>
      </c>
      <c r="G50">
        <f>IF(OR(People!$A$48="",'Training Matrix'!J$6=""),0,COUNTIFS(Plan_Role,People!$D$48,Plan_Course,'Training Matrix'!J$6)+COUNTIFS(Plan_Role,"All employees",Plan_Course,'Training Matrix'!J$6))</f>
        <v>0</v>
      </c>
      <c r="H50">
        <f>IF(OR(People!$A$48="",'Training Matrix'!K$6=""),0,COUNTIFS(Plan_Role,People!$D$48,Plan_Course,'Training Matrix'!K$6)+COUNTIFS(Plan_Role,"All employees",Plan_Course,'Training Matrix'!K$6))</f>
        <v>0</v>
      </c>
      <c r="I50">
        <f>IF(OR(People!$A$48="",'Training Matrix'!L$6=""),0,COUNTIFS(Plan_Role,People!$D$48,Plan_Course,'Training Matrix'!L$6)+COUNTIFS(Plan_Role,"All employees",Plan_Course,'Training Matrix'!L$6))</f>
        <v>0</v>
      </c>
      <c r="J50">
        <f>IF(OR(People!$A$48="",'Training Matrix'!M$6=""),0,COUNTIFS(Plan_Role,People!$D$48,Plan_Course,'Training Matrix'!M$6)+COUNTIFS(Plan_Role,"All employees",Plan_Course,'Training Matrix'!M$6))</f>
        <v>0</v>
      </c>
      <c r="K50">
        <f>IF(OR(People!$A$48="",'Training Matrix'!N$6=""),0,COUNTIFS(Plan_Role,People!$D$48,Plan_Course,'Training Matrix'!N$6)+COUNTIFS(Plan_Role,"All employees",Plan_Course,'Training Matrix'!N$6))</f>
        <v>0</v>
      </c>
      <c r="L50">
        <f>IF(OR(People!$A$48="",'Training Matrix'!O$6=""),0,COUNTIFS(Plan_Role,People!$D$48,Plan_Course,'Training Matrix'!O$6)+COUNTIFS(Plan_Role,"All employees",Plan_Course,'Training Matrix'!O$6))</f>
        <v>0</v>
      </c>
      <c r="M50">
        <f>IF(OR(People!$A$48="",'Training Matrix'!P$6=""),0,COUNTIFS(Plan_Role,People!$D$48,Plan_Course,'Training Matrix'!P$6)+COUNTIFS(Plan_Role,"All employees",Plan_Course,'Training Matrix'!P$6))</f>
        <v>0</v>
      </c>
      <c r="N50">
        <f>IF(OR(People!$A$48="",'Training Matrix'!Q$6=""),0,COUNTIFS(Plan_Role,People!$D$48,Plan_Course,'Training Matrix'!Q$6)+COUNTIFS(Plan_Role,"All employees",Plan_Course,'Training Matrix'!Q$6))</f>
        <v>0</v>
      </c>
      <c r="O50">
        <f>IF(OR(People!$A$48="",'Training Matrix'!R$6=""),0,COUNTIFS(Plan_Role,People!$D$48,Plan_Course,'Training Matrix'!R$6)+COUNTIFS(Plan_Role,"All employees",Plan_Course,'Training Matrix'!R$6))</f>
        <v>0</v>
      </c>
      <c r="P50">
        <f>IF(OR(People!$A$48="",'Training Matrix'!S$6=""),0,COUNTIFS(Plan_Role,People!$D$48,Plan_Course,'Training Matrix'!S$6)+COUNTIFS(Plan_Role,"All employees",Plan_Course,'Training Matrix'!S$6))</f>
        <v>0</v>
      </c>
      <c r="Q50">
        <f>IF(OR(People!$A$48="",'Training Matrix'!T$6=""),0,COUNTIFS(Plan_Role,People!$D$48,Plan_Course,'Training Matrix'!T$6)+COUNTIFS(Plan_Role,"All employees",Plan_Course,'Training Matrix'!T$6))</f>
        <v>0</v>
      </c>
      <c r="R50">
        <f>IF(OR(People!$A$48="",'Training Matrix'!U$6=""),0,COUNTIFS(Plan_Role,People!$D$48,Plan_Course,'Training Matrix'!U$6)+COUNTIFS(Plan_Role,"All employees",Plan_Course,'Training Matrix'!U$6))</f>
        <v>0</v>
      </c>
      <c r="S50">
        <f>IF(OR(People!$A$48="",'Training Matrix'!V$6=""),0,COUNTIFS(Plan_Role,People!$D$48,Plan_Course,'Training Matrix'!V$6)+COUNTIFS(Plan_Role,"All employees",Plan_Course,'Training Matrix'!V$6))</f>
        <v>0</v>
      </c>
      <c r="T50">
        <f>IF(OR(People!$A$48="",'Training Matrix'!W$6=""),0,COUNTIFS(Plan_Role,People!$D$48,Plan_Course,'Training Matrix'!W$6)+COUNTIFS(Plan_Role,"All employees",Plan_Course,'Training Matrix'!W$6))</f>
        <v>0</v>
      </c>
      <c r="U50">
        <f>IF(OR(People!$A$48="",'Training Matrix'!X$6=""),0,COUNTIFS(Plan_Role,People!$D$48,Plan_Course,'Training Matrix'!X$6)+COUNTIFS(Plan_Role,"All employees",Plan_Course,'Training Matrix'!X$6))</f>
        <v>0</v>
      </c>
      <c r="V50">
        <f>IF(OR(People!$A$48="",'Training Matrix'!Y$6=""),0,COUNTIFS(Plan_Role,People!$D$48,Plan_Course,'Training Matrix'!Y$6)+COUNTIFS(Plan_Role,"All employees",Plan_Course,'Training Matrix'!Y$6))</f>
        <v>0</v>
      </c>
      <c r="W50">
        <f>IF(OR(People!$A$48="",'Training Matrix'!Z$6=""),0,COUNTIFS(Plan_Role,People!$D$48,Plan_Course,'Training Matrix'!Z$6)+COUNTIFS(Plan_Role,"All employees",Plan_Course,'Training Matrix'!Z$6))</f>
        <v>0</v>
      </c>
      <c r="X50">
        <f>IF(OR(People!$A$48="",'Training Matrix'!AA$6=""),0,COUNTIFS(Plan_Role,People!$D$48,Plan_Course,'Training Matrix'!AA$6)+COUNTIFS(Plan_Role,"All employees",Plan_Course,'Training Matrix'!AA$6))</f>
        <v>0</v>
      </c>
      <c r="AA50">
        <f>IF(E50=0,0,COUNTIFS(Rec_Emp,People!$A$48,Rec_Course,'Training Matrix'!H$6,Rec_Done,1))</f>
        <v>0</v>
      </c>
      <c r="AB50">
        <f>IF(F50=0,0,COUNTIFS(Rec_Emp,People!$A$48,Rec_Course,'Training Matrix'!I$6,Rec_Done,1))</f>
        <v>0</v>
      </c>
      <c r="AC50">
        <f>IF(G50=0,0,COUNTIFS(Rec_Emp,People!$A$48,Rec_Course,'Training Matrix'!J$6,Rec_Done,1))</f>
        <v>0</v>
      </c>
      <c r="AD50">
        <f>IF(H50=0,0,COUNTIFS(Rec_Emp,People!$A$48,Rec_Course,'Training Matrix'!K$6,Rec_Done,1))</f>
        <v>0</v>
      </c>
      <c r="AE50">
        <f>IF(I50=0,0,COUNTIFS(Rec_Emp,People!$A$48,Rec_Course,'Training Matrix'!L$6,Rec_Done,1))</f>
        <v>0</v>
      </c>
      <c r="AF50">
        <f>IF(J50=0,0,COUNTIFS(Rec_Emp,People!$A$48,Rec_Course,'Training Matrix'!M$6,Rec_Done,1))</f>
        <v>0</v>
      </c>
      <c r="AG50">
        <f>IF(K50=0,0,COUNTIFS(Rec_Emp,People!$A$48,Rec_Course,'Training Matrix'!N$6,Rec_Done,1))</f>
        <v>0</v>
      </c>
      <c r="AH50">
        <f>IF(L50=0,0,COUNTIFS(Rec_Emp,People!$A$48,Rec_Course,'Training Matrix'!O$6,Rec_Done,1))</f>
        <v>0</v>
      </c>
      <c r="AI50">
        <f>IF(M50=0,0,COUNTIFS(Rec_Emp,People!$A$48,Rec_Course,'Training Matrix'!P$6,Rec_Done,1))</f>
        <v>0</v>
      </c>
      <c r="AJ50">
        <f>IF(N50=0,0,COUNTIFS(Rec_Emp,People!$A$48,Rec_Course,'Training Matrix'!Q$6,Rec_Done,1))</f>
        <v>0</v>
      </c>
      <c r="AK50">
        <f>IF(O50=0,0,COUNTIFS(Rec_Emp,People!$A$48,Rec_Course,'Training Matrix'!R$6,Rec_Done,1))</f>
        <v>0</v>
      </c>
      <c r="AL50">
        <f>IF(P50=0,0,COUNTIFS(Rec_Emp,People!$A$48,Rec_Course,'Training Matrix'!S$6,Rec_Done,1))</f>
        <v>0</v>
      </c>
      <c r="AM50">
        <f>IF(Q50=0,0,COUNTIFS(Rec_Emp,People!$A$48,Rec_Course,'Training Matrix'!T$6,Rec_Done,1))</f>
        <v>0</v>
      </c>
      <c r="AN50">
        <f>IF(R50=0,0,COUNTIFS(Rec_Emp,People!$A$48,Rec_Course,'Training Matrix'!U$6,Rec_Done,1))</f>
        <v>0</v>
      </c>
      <c r="AO50">
        <f>IF(S50=0,0,COUNTIFS(Rec_Emp,People!$A$48,Rec_Course,'Training Matrix'!V$6,Rec_Done,1))</f>
        <v>0</v>
      </c>
      <c r="AP50">
        <f>IF(T50=0,0,COUNTIFS(Rec_Emp,People!$A$48,Rec_Course,'Training Matrix'!W$6,Rec_Done,1))</f>
        <v>0</v>
      </c>
      <c r="AQ50">
        <f>IF(U50=0,0,COUNTIFS(Rec_Emp,People!$A$48,Rec_Course,'Training Matrix'!X$6,Rec_Done,1))</f>
        <v>0</v>
      </c>
      <c r="AR50">
        <f>IF(V50=0,0,COUNTIFS(Rec_Emp,People!$A$48,Rec_Course,'Training Matrix'!Y$6,Rec_Done,1))</f>
        <v>0</v>
      </c>
      <c r="AS50">
        <f>IF(W50=0,0,COUNTIFS(Rec_Emp,People!$A$48,Rec_Course,'Training Matrix'!Z$6,Rec_Done,1))</f>
        <v>0</v>
      </c>
      <c r="AT50">
        <f>IF(X50=0,0,COUNTIFS(Rec_Emp,People!$A$48,Rec_Course,'Training Matrix'!AA$6,Rec_Done,1))</f>
        <v>0</v>
      </c>
      <c r="AW50">
        <f ca="1">IF(AA50=0,0,COUNTIFS(Rec_Emp,People!$A$48,Rec_Course,'Training Matrix'!H$6,Rec_Done,1,Rec_Exp,"&gt;="&amp;TODAY()))</f>
        <v>0</v>
      </c>
      <c r="AX50">
        <f ca="1">IF(AB50=0,0,COUNTIFS(Rec_Emp,People!$A$48,Rec_Course,'Training Matrix'!I$6,Rec_Done,1,Rec_Exp,"&gt;="&amp;TODAY()))</f>
        <v>0</v>
      </c>
      <c r="AY50">
        <f ca="1">IF(AC50=0,0,COUNTIFS(Rec_Emp,People!$A$48,Rec_Course,'Training Matrix'!J$6,Rec_Done,1,Rec_Exp,"&gt;="&amp;TODAY()))</f>
        <v>0</v>
      </c>
      <c r="AZ50">
        <f ca="1">IF(AD50=0,0,COUNTIFS(Rec_Emp,People!$A$48,Rec_Course,'Training Matrix'!K$6,Rec_Done,1,Rec_Exp,"&gt;="&amp;TODAY()))</f>
        <v>0</v>
      </c>
      <c r="BA50">
        <f ca="1">IF(AE50=0,0,COUNTIFS(Rec_Emp,People!$A$48,Rec_Course,'Training Matrix'!L$6,Rec_Done,1,Rec_Exp,"&gt;="&amp;TODAY()))</f>
        <v>0</v>
      </c>
      <c r="BB50">
        <f ca="1">IF(AF50=0,0,COUNTIFS(Rec_Emp,People!$A$48,Rec_Course,'Training Matrix'!M$6,Rec_Done,1,Rec_Exp,"&gt;="&amp;TODAY()))</f>
        <v>0</v>
      </c>
      <c r="BC50">
        <f ca="1">IF(AG50=0,0,COUNTIFS(Rec_Emp,People!$A$48,Rec_Course,'Training Matrix'!N$6,Rec_Done,1,Rec_Exp,"&gt;="&amp;TODAY()))</f>
        <v>0</v>
      </c>
      <c r="BD50">
        <f ca="1">IF(AH50=0,0,COUNTIFS(Rec_Emp,People!$A$48,Rec_Course,'Training Matrix'!O$6,Rec_Done,1,Rec_Exp,"&gt;="&amp;TODAY()))</f>
        <v>0</v>
      </c>
      <c r="BE50">
        <f ca="1">IF(AI50=0,0,COUNTIFS(Rec_Emp,People!$A$48,Rec_Course,'Training Matrix'!P$6,Rec_Done,1,Rec_Exp,"&gt;="&amp;TODAY()))</f>
        <v>0</v>
      </c>
      <c r="BF50">
        <f ca="1">IF(AJ50=0,0,COUNTIFS(Rec_Emp,People!$A$48,Rec_Course,'Training Matrix'!Q$6,Rec_Done,1,Rec_Exp,"&gt;="&amp;TODAY()))</f>
        <v>0</v>
      </c>
      <c r="BG50">
        <f ca="1">IF(AK50=0,0,COUNTIFS(Rec_Emp,People!$A$48,Rec_Course,'Training Matrix'!R$6,Rec_Done,1,Rec_Exp,"&gt;="&amp;TODAY()))</f>
        <v>0</v>
      </c>
      <c r="BH50">
        <f ca="1">IF(AL50=0,0,COUNTIFS(Rec_Emp,People!$A$48,Rec_Course,'Training Matrix'!S$6,Rec_Done,1,Rec_Exp,"&gt;="&amp;TODAY()))</f>
        <v>0</v>
      </c>
      <c r="BI50">
        <f ca="1">IF(AM50=0,0,COUNTIFS(Rec_Emp,People!$A$48,Rec_Course,'Training Matrix'!T$6,Rec_Done,1,Rec_Exp,"&gt;="&amp;TODAY()))</f>
        <v>0</v>
      </c>
      <c r="BJ50">
        <f ca="1">IF(AN50=0,0,COUNTIFS(Rec_Emp,People!$A$48,Rec_Course,'Training Matrix'!U$6,Rec_Done,1,Rec_Exp,"&gt;="&amp;TODAY()))</f>
        <v>0</v>
      </c>
      <c r="BK50">
        <f ca="1">IF(AO50=0,0,COUNTIFS(Rec_Emp,People!$A$48,Rec_Course,'Training Matrix'!V$6,Rec_Done,1,Rec_Exp,"&gt;="&amp;TODAY()))</f>
        <v>0</v>
      </c>
      <c r="BL50">
        <f ca="1">IF(AP50=0,0,COUNTIFS(Rec_Emp,People!$A$48,Rec_Course,'Training Matrix'!W$6,Rec_Done,1,Rec_Exp,"&gt;="&amp;TODAY()))</f>
        <v>0</v>
      </c>
      <c r="BM50">
        <f ca="1">IF(AQ50=0,0,COUNTIFS(Rec_Emp,People!$A$48,Rec_Course,'Training Matrix'!X$6,Rec_Done,1,Rec_Exp,"&gt;="&amp;TODAY()))</f>
        <v>0</v>
      </c>
      <c r="BN50">
        <f ca="1">IF(AR50=0,0,COUNTIFS(Rec_Emp,People!$A$48,Rec_Course,'Training Matrix'!Y$6,Rec_Done,1,Rec_Exp,"&gt;="&amp;TODAY()))</f>
        <v>0</v>
      </c>
      <c r="BO50">
        <f ca="1">IF(AS50=0,0,COUNTIFS(Rec_Emp,People!$A$48,Rec_Course,'Training Matrix'!Z$6,Rec_Done,1,Rec_Exp,"&gt;="&amp;TODAY()))</f>
        <v>0</v>
      </c>
      <c r="BP50">
        <f ca="1">IF(AT50=0,0,COUNTIFS(Rec_Emp,People!$A$48,Rec_Course,'Training Matrix'!AA$6,Rec_Done,1,Rec_Exp,"&gt;="&amp;TODAY()))</f>
        <v>0</v>
      </c>
      <c r="BS50">
        <f ca="1">IF(AW50=0,0,COUNTIFS(Rec_Emp,People!$A$48,Rec_Course,'Training Matrix'!H$6,Rec_Done,1,Rec_Exp,"&gt;"&amp;(TODAY()+WarnDays)))</f>
        <v>0</v>
      </c>
      <c r="BT50">
        <f ca="1">IF(AX50=0,0,COUNTIFS(Rec_Emp,People!$A$48,Rec_Course,'Training Matrix'!I$6,Rec_Done,1,Rec_Exp,"&gt;"&amp;(TODAY()+WarnDays)))</f>
        <v>0</v>
      </c>
      <c r="BU50">
        <f ca="1">IF(AY50=0,0,COUNTIFS(Rec_Emp,People!$A$48,Rec_Course,'Training Matrix'!J$6,Rec_Done,1,Rec_Exp,"&gt;"&amp;(TODAY()+WarnDays)))</f>
        <v>0</v>
      </c>
      <c r="BV50">
        <f ca="1">IF(AZ50=0,0,COUNTIFS(Rec_Emp,People!$A$48,Rec_Course,'Training Matrix'!K$6,Rec_Done,1,Rec_Exp,"&gt;"&amp;(TODAY()+WarnDays)))</f>
        <v>0</v>
      </c>
      <c r="BW50">
        <f ca="1">IF(BA50=0,0,COUNTIFS(Rec_Emp,People!$A$48,Rec_Course,'Training Matrix'!L$6,Rec_Done,1,Rec_Exp,"&gt;"&amp;(TODAY()+WarnDays)))</f>
        <v>0</v>
      </c>
      <c r="BX50">
        <f ca="1">IF(BB50=0,0,COUNTIFS(Rec_Emp,People!$A$48,Rec_Course,'Training Matrix'!M$6,Rec_Done,1,Rec_Exp,"&gt;"&amp;(TODAY()+WarnDays)))</f>
        <v>0</v>
      </c>
      <c r="BY50">
        <f ca="1">IF(BC50=0,0,COUNTIFS(Rec_Emp,People!$A$48,Rec_Course,'Training Matrix'!N$6,Rec_Done,1,Rec_Exp,"&gt;"&amp;(TODAY()+WarnDays)))</f>
        <v>0</v>
      </c>
      <c r="BZ50">
        <f ca="1">IF(BD50=0,0,COUNTIFS(Rec_Emp,People!$A$48,Rec_Course,'Training Matrix'!O$6,Rec_Done,1,Rec_Exp,"&gt;"&amp;(TODAY()+WarnDays)))</f>
        <v>0</v>
      </c>
      <c r="CA50">
        <f ca="1">IF(BE50=0,0,COUNTIFS(Rec_Emp,People!$A$48,Rec_Course,'Training Matrix'!P$6,Rec_Done,1,Rec_Exp,"&gt;"&amp;(TODAY()+WarnDays)))</f>
        <v>0</v>
      </c>
      <c r="CB50">
        <f ca="1">IF(BF50=0,0,COUNTIFS(Rec_Emp,People!$A$48,Rec_Course,'Training Matrix'!Q$6,Rec_Done,1,Rec_Exp,"&gt;"&amp;(TODAY()+WarnDays)))</f>
        <v>0</v>
      </c>
      <c r="CC50">
        <f ca="1">IF(BG50=0,0,COUNTIFS(Rec_Emp,People!$A$48,Rec_Course,'Training Matrix'!R$6,Rec_Done,1,Rec_Exp,"&gt;"&amp;(TODAY()+WarnDays)))</f>
        <v>0</v>
      </c>
      <c r="CD50">
        <f ca="1">IF(BH50=0,0,COUNTIFS(Rec_Emp,People!$A$48,Rec_Course,'Training Matrix'!S$6,Rec_Done,1,Rec_Exp,"&gt;"&amp;(TODAY()+WarnDays)))</f>
        <v>0</v>
      </c>
      <c r="CE50">
        <f ca="1">IF(BI50=0,0,COUNTIFS(Rec_Emp,People!$A$48,Rec_Course,'Training Matrix'!T$6,Rec_Done,1,Rec_Exp,"&gt;"&amp;(TODAY()+WarnDays)))</f>
        <v>0</v>
      </c>
      <c r="CF50">
        <f ca="1">IF(BJ50=0,0,COUNTIFS(Rec_Emp,People!$A$48,Rec_Course,'Training Matrix'!U$6,Rec_Done,1,Rec_Exp,"&gt;"&amp;(TODAY()+WarnDays)))</f>
        <v>0</v>
      </c>
      <c r="CG50">
        <f ca="1">IF(BK50=0,0,COUNTIFS(Rec_Emp,People!$A$48,Rec_Course,'Training Matrix'!V$6,Rec_Done,1,Rec_Exp,"&gt;"&amp;(TODAY()+WarnDays)))</f>
        <v>0</v>
      </c>
      <c r="CH50">
        <f ca="1">IF(BL50=0,0,COUNTIFS(Rec_Emp,People!$A$48,Rec_Course,'Training Matrix'!W$6,Rec_Done,1,Rec_Exp,"&gt;"&amp;(TODAY()+WarnDays)))</f>
        <v>0</v>
      </c>
      <c r="CI50">
        <f ca="1">IF(BM50=0,0,COUNTIFS(Rec_Emp,People!$A$48,Rec_Course,'Training Matrix'!X$6,Rec_Done,1,Rec_Exp,"&gt;"&amp;(TODAY()+WarnDays)))</f>
        <v>0</v>
      </c>
      <c r="CJ50">
        <f ca="1">IF(BN50=0,0,COUNTIFS(Rec_Emp,People!$A$48,Rec_Course,'Training Matrix'!Y$6,Rec_Done,1,Rec_Exp,"&gt;"&amp;(TODAY()+WarnDays)))</f>
        <v>0</v>
      </c>
      <c r="CK50">
        <f ca="1">IF(BO50=0,0,COUNTIFS(Rec_Emp,People!$A$48,Rec_Course,'Training Matrix'!Z$6,Rec_Done,1,Rec_Exp,"&gt;"&amp;(TODAY()+WarnDays)))</f>
        <v>0</v>
      </c>
      <c r="CL50">
        <f ca="1">IF(BP50=0,0,COUNTIFS(Rec_Emp,People!$A$48,Rec_Course,'Training Matrix'!AA$6,Rec_Done,1,Rec_Exp,"&gt;"&amp;(TODAY()+WarnDays)))</f>
        <v>0</v>
      </c>
      <c r="CO50">
        <f>IF(OR(E50=0,AA50&gt;0),0,COUNTIFS(Rec_Emp,People!$A$48,Rec_Course,'Training Matrix'!H$6,Rec_Result,"Fail"))</f>
        <v>0</v>
      </c>
      <c r="CP50">
        <f>IF(OR(F50=0,AB50&gt;0),0,COUNTIFS(Rec_Emp,People!$A$48,Rec_Course,'Training Matrix'!I$6,Rec_Result,"Fail"))</f>
        <v>0</v>
      </c>
      <c r="CQ50">
        <f>IF(OR(G50=0,AC50&gt;0),0,COUNTIFS(Rec_Emp,People!$A$48,Rec_Course,'Training Matrix'!J$6,Rec_Result,"Fail"))</f>
        <v>0</v>
      </c>
      <c r="CR50">
        <f>IF(OR(H50=0,AD50&gt;0),0,COUNTIFS(Rec_Emp,People!$A$48,Rec_Course,'Training Matrix'!K$6,Rec_Result,"Fail"))</f>
        <v>0</v>
      </c>
      <c r="CS50">
        <f>IF(OR(I50=0,AE50&gt;0),0,COUNTIFS(Rec_Emp,People!$A$48,Rec_Course,'Training Matrix'!L$6,Rec_Result,"Fail"))</f>
        <v>0</v>
      </c>
      <c r="CT50">
        <f>IF(OR(J50=0,AF50&gt;0),0,COUNTIFS(Rec_Emp,People!$A$48,Rec_Course,'Training Matrix'!M$6,Rec_Result,"Fail"))</f>
        <v>0</v>
      </c>
      <c r="CU50">
        <f>IF(OR(K50=0,AG50&gt;0),0,COUNTIFS(Rec_Emp,People!$A$48,Rec_Course,'Training Matrix'!N$6,Rec_Result,"Fail"))</f>
        <v>0</v>
      </c>
      <c r="CV50">
        <f>IF(OR(L50=0,AH50&gt;0),0,COUNTIFS(Rec_Emp,People!$A$48,Rec_Course,'Training Matrix'!O$6,Rec_Result,"Fail"))</f>
        <v>0</v>
      </c>
      <c r="CW50">
        <f>IF(OR(M50=0,AI50&gt;0),0,COUNTIFS(Rec_Emp,People!$A$48,Rec_Course,'Training Matrix'!P$6,Rec_Result,"Fail"))</f>
        <v>0</v>
      </c>
      <c r="CX50">
        <f>IF(OR(N50=0,AJ50&gt;0),0,COUNTIFS(Rec_Emp,People!$A$48,Rec_Course,'Training Matrix'!Q$6,Rec_Result,"Fail"))</f>
        <v>0</v>
      </c>
      <c r="CY50">
        <f>IF(OR(O50=0,AK50&gt;0),0,COUNTIFS(Rec_Emp,People!$A$48,Rec_Course,'Training Matrix'!R$6,Rec_Result,"Fail"))</f>
        <v>0</v>
      </c>
      <c r="CZ50">
        <f>IF(OR(P50=0,AL50&gt;0),0,COUNTIFS(Rec_Emp,People!$A$48,Rec_Course,'Training Matrix'!S$6,Rec_Result,"Fail"))</f>
        <v>0</v>
      </c>
      <c r="DA50">
        <f>IF(OR(Q50=0,AM50&gt;0),0,COUNTIFS(Rec_Emp,People!$A$48,Rec_Course,'Training Matrix'!T$6,Rec_Result,"Fail"))</f>
        <v>0</v>
      </c>
      <c r="DB50">
        <f>IF(OR(R50=0,AN50&gt;0),0,COUNTIFS(Rec_Emp,People!$A$48,Rec_Course,'Training Matrix'!U$6,Rec_Result,"Fail"))</f>
        <v>0</v>
      </c>
      <c r="DC50">
        <f>IF(OR(S50=0,AO50&gt;0),0,COUNTIFS(Rec_Emp,People!$A$48,Rec_Course,'Training Matrix'!V$6,Rec_Result,"Fail"))</f>
        <v>0</v>
      </c>
      <c r="DD50">
        <f>IF(OR(T50=0,AP50&gt;0),0,COUNTIFS(Rec_Emp,People!$A$48,Rec_Course,'Training Matrix'!W$6,Rec_Result,"Fail"))</f>
        <v>0</v>
      </c>
      <c r="DE50">
        <f>IF(OR(U50=0,AQ50&gt;0),0,COUNTIFS(Rec_Emp,People!$A$48,Rec_Course,'Training Matrix'!X$6,Rec_Result,"Fail"))</f>
        <v>0</v>
      </c>
      <c r="DF50">
        <f>IF(OR(V50=0,AR50&gt;0),0,COUNTIFS(Rec_Emp,People!$A$48,Rec_Course,'Training Matrix'!Y$6,Rec_Result,"Fail"))</f>
        <v>0</v>
      </c>
      <c r="DG50">
        <f>IF(OR(W50=0,AS50&gt;0),0,COUNTIFS(Rec_Emp,People!$A$48,Rec_Course,'Training Matrix'!Z$6,Rec_Result,"Fail"))</f>
        <v>0</v>
      </c>
      <c r="DH50">
        <f>IF(OR(X50=0,AT50&gt;0),0,COUNTIFS(Rec_Emp,People!$A$48,Rec_Course,'Training Matrix'!AA$6,Rec_Result,"Fail"))</f>
        <v>0</v>
      </c>
      <c r="DK50">
        <f>IF(OR(E50=0,AA50&gt;0),0,IFERROR(AVERAGEIFS(Plan_End,Plan_Role,People!$D$48,Plan_Course,'Training Matrix'!H$6,Plan_Sched,"Window"),IFERROR(AVERAGEIFS(Plan_End,Plan_Role,"All employees",Plan_Course,'Training Matrix'!H$6,Plan_Sched,"Window"),0)))</f>
        <v>0</v>
      </c>
      <c r="DL50">
        <f>IF(OR(F50=0,AB50&gt;0),0,IFERROR(AVERAGEIFS(Plan_End,Plan_Role,People!$D$48,Plan_Course,'Training Matrix'!I$6,Plan_Sched,"Window"),IFERROR(AVERAGEIFS(Plan_End,Plan_Role,"All employees",Plan_Course,'Training Matrix'!I$6,Plan_Sched,"Window"),0)))</f>
        <v>0</v>
      </c>
      <c r="DM50">
        <f>IF(OR(G50=0,AC50&gt;0),0,IFERROR(AVERAGEIFS(Plan_End,Plan_Role,People!$D$48,Plan_Course,'Training Matrix'!J$6,Plan_Sched,"Window"),IFERROR(AVERAGEIFS(Plan_End,Plan_Role,"All employees",Plan_Course,'Training Matrix'!J$6,Plan_Sched,"Window"),0)))</f>
        <v>0</v>
      </c>
      <c r="DN50">
        <f>IF(OR(H50=0,AD50&gt;0),0,IFERROR(AVERAGEIFS(Plan_End,Plan_Role,People!$D$48,Plan_Course,'Training Matrix'!K$6,Plan_Sched,"Window"),IFERROR(AVERAGEIFS(Plan_End,Plan_Role,"All employees",Plan_Course,'Training Matrix'!K$6,Plan_Sched,"Window"),0)))</f>
        <v>0</v>
      </c>
      <c r="DO50">
        <f>IF(OR(I50=0,AE50&gt;0),0,IFERROR(AVERAGEIFS(Plan_End,Plan_Role,People!$D$48,Plan_Course,'Training Matrix'!L$6,Plan_Sched,"Window"),IFERROR(AVERAGEIFS(Plan_End,Plan_Role,"All employees",Plan_Course,'Training Matrix'!L$6,Plan_Sched,"Window"),0)))</f>
        <v>0</v>
      </c>
      <c r="DP50">
        <f>IF(OR(J50=0,AF50&gt;0),0,IFERROR(AVERAGEIFS(Plan_End,Plan_Role,People!$D$48,Plan_Course,'Training Matrix'!M$6,Plan_Sched,"Window"),IFERROR(AVERAGEIFS(Plan_End,Plan_Role,"All employees",Plan_Course,'Training Matrix'!M$6,Plan_Sched,"Window"),0)))</f>
        <v>0</v>
      </c>
      <c r="DQ50">
        <f>IF(OR(K50=0,AG50&gt;0),0,IFERROR(AVERAGEIFS(Plan_End,Plan_Role,People!$D$48,Plan_Course,'Training Matrix'!N$6,Plan_Sched,"Window"),IFERROR(AVERAGEIFS(Plan_End,Plan_Role,"All employees",Plan_Course,'Training Matrix'!N$6,Plan_Sched,"Window"),0)))</f>
        <v>0</v>
      </c>
      <c r="DR50">
        <f>IF(OR(L50=0,AH50&gt;0),0,IFERROR(AVERAGEIFS(Plan_End,Plan_Role,People!$D$48,Plan_Course,'Training Matrix'!O$6,Plan_Sched,"Window"),IFERROR(AVERAGEIFS(Plan_End,Plan_Role,"All employees",Plan_Course,'Training Matrix'!O$6,Plan_Sched,"Window"),0)))</f>
        <v>0</v>
      </c>
      <c r="DS50">
        <f>IF(OR(M50=0,AI50&gt;0),0,IFERROR(AVERAGEIFS(Plan_End,Plan_Role,People!$D$48,Plan_Course,'Training Matrix'!P$6,Plan_Sched,"Window"),IFERROR(AVERAGEIFS(Plan_End,Plan_Role,"All employees",Plan_Course,'Training Matrix'!P$6,Plan_Sched,"Window"),0)))</f>
        <v>0</v>
      </c>
      <c r="DT50">
        <f>IF(OR(N50=0,AJ50&gt;0),0,IFERROR(AVERAGEIFS(Plan_End,Plan_Role,People!$D$48,Plan_Course,'Training Matrix'!Q$6,Plan_Sched,"Window"),IFERROR(AVERAGEIFS(Plan_End,Plan_Role,"All employees",Plan_Course,'Training Matrix'!Q$6,Plan_Sched,"Window"),0)))</f>
        <v>0</v>
      </c>
      <c r="DU50">
        <f>IF(OR(O50=0,AK50&gt;0),0,IFERROR(AVERAGEIFS(Plan_End,Plan_Role,People!$D$48,Plan_Course,'Training Matrix'!R$6,Plan_Sched,"Window"),IFERROR(AVERAGEIFS(Plan_End,Plan_Role,"All employees",Plan_Course,'Training Matrix'!R$6,Plan_Sched,"Window"),0)))</f>
        <v>0</v>
      </c>
      <c r="DV50">
        <f>IF(OR(P50=0,AL50&gt;0),0,IFERROR(AVERAGEIFS(Plan_End,Plan_Role,People!$D$48,Plan_Course,'Training Matrix'!S$6,Plan_Sched,"Window"),IFERROR(AVERAGEIFS(Plan_End,Plan_Role,"All employees",Plan_Course,'Training Matrix'!S$6,Plan_Sched,"Window"),0)))</f>
        <v>0</v>
      </c>
      <c r="DW50">
        <f>IF(OR(Q50=0,AM50&gt;0),0,IFERROR(AVERAGEIFS(Plan_End,Plan_Role,People!$D$48,Plan_Course,'Training Matrix'!T$6,Plan_Sched,"Window"),IFERROR(AVERAGEIFS(Plan_End,Plan_Role,"All employees",Plan_Course,'Training Matrix'!T$6,Plan_Sched,"Window"),0)))</f>
        <v>0</v>
      </c>
      <c r="DX50">
        <f>IF(OR(R50=0,AN50&gt;0),0,IFERROR(AVERAGEIFS(Plan_End,Plan_Role,People!$D$48,Plan_Course,'Training Matrix'!U$6,Plan_Sched,"Window"),IFERROR(AVERAGEIFS(Plan_End,Plan_Role,"All employees",Plan_Course,'Training Matrix'!U$6,Plan_Sched,"Window"),0)))</f>
        <v>0</v>
      </c>
      <c r="DY50">
        <f>IF(OR(S50=0,AO50&gt;0),0,IFERROR(AVERAGEIFS(Plan_End,Plan_Role,People!$D$48,Plan_Course,'Training Matrix'!V$6,Plan_Sched,"Window"),IFERROR(AVERAGEIFS(Plan_End,Plan_Role,"All employees",Plan_Course,'Training Matrix'!V$6,Plan_Sched,"Window"),0)))</f>
        <v>0</v>
      </c>
      <c r="DZ50">
        <f>IF(OR(T50=0,AP50&gt;0),0,IFERROR(AVERAGEIFS(Plan_End,Plan_Role,People!$D$48,Plan_Course,'Training Matrix'!W$6,Plan_Sched,"Window"),IFERROR(AVERAGEIFS(Plan_End,Plan_Role,"All employees",Plan_Course,'Training Matrix'!W$6,Plan_Sched,"Window"),0)))</f>
        <v>0</v>
      </c>
      <c r="EA50">
        <f>IF(OR(U50=0,AQ50&gt;0),0,IFERROR(AVERAGEIFS(Plan_End,Plan_Role,People!$D$48,Plan_Course,'Training Matrix'!X$6,Plan_Sched,"Window"),IFERROR(AVERAGEIFS(Plan_End,Plan_Role,"All employees",Plan_Course,'Training Matrix'!X$6,Plan_Sched,"Window"),0)))</f>
        <v>0</v>
      </c>
      <c r="EB50">
        <f>IF(OR(V50=0,AR50&gt;0),0,IFERROR(AVERAGEIFS(Plan_End,Plan_Role,People!$D$48,Plan_Course,'Training Matrix'!Y$6,Plan_Sched,"Window"),IFERROR(AVERAGEIFS(Plan_End,Plan_Role,"All employees",Plan_Course,'Training Matrix'!Y$6,Plan_Sched,"Window"),0)))</f>
        <v>0</v>
      </c>
      <c r="EC50">
        <f>IF(OR(W50=0,AS50&gt;0),0,IFERROR(AVERAGEIFS(Plan_End,Plan_Role,People!$D$48,Plan_Course,'Training Matrix'!Z$6,Plan_Sched,"Window"),IFERROR(AVERAGEIFS(Plan_End,Plan_Role,"All employees",Plan_Course,'Training Matrix'!Z$6,Plan_Sched,"Window"),0)))</f>
        <v>0</v>
      </c>
      <c r="ED50">
        <f>IF(OR(X50=0,AT50&gt;0),0,IFERROR(AVERAGEIFS(Plan_End,Plan_Role,People!$D$48,Plan_Course,'Training Matrix'!AA$6,Plan_Sched,"Window"),IFERROR(AVERAGEIFS(Plan_End,Plan_Role,"All employees",Plan_Course,'Training Matrix'!AA$6,Plan_Sched,"Window"),0)))</f>
        <v>0</v>
      </c>
      <c r="EG50">
        <f>IF(OR(E50=0,AA50&gt;0),0,IFERROR(AVERAGEIFS(Plan_Days,Plan_Role,People!$D$48,Plan_Course,'Training Matrix'!H$6,Plan_Sched,"Within days of hire"),IFERROR(AVERAGEIFS(Plan_Days,Plan_Role,"All employees",Plan_Course,'Training Matrix'!H$6,Plan_Sched,"Within days of hire"),0)))</f>
        <v>0</v>
      </c>
      <c r="EH50">
        <f>IF(OR(F50=0,AB50&gt;0),0,IFERROR(AVERAGEIFS(Plan_Days,Plan_Role,People!$D$48,Plan_Course,'Training Matrix'!I$6,Plan_Sched,"Within days of hire"),IFERROR(AVERAGEIFS(Plan_Days,Plan_Role,"All employees",Plan_Course,'Training Matrix'!I$6,Plan_Sched,"Within days of hire"),0)))</f>
        <v>0</v>
      </c>
      <c r="EI50">
        <f>IF(OR(G50=0,AC50&gt;0),0,IFERROR(AVERAGEIFS(Plan_Days,Plan_Role,People!$D$48,Plan_Course,'Training Matrix'!J$6,Plan_Sched,"Within days of hire"),IFERROR(AVERAGEIFS(Plan_Days,Plan_Role,"All employees",Plan_Course,'Training Matrix'!J$6,Plan_Sched,"Within days of hire"),0)))</f>
        <v>0</v>
      </c>
      <c r="EJ50">
        <f>IF(OR(H50=0,AD50&gt;0),0,IFERROR(AVERAGEIFS(Plan_Days,Plan_Role,People!$D$48,Plan_Course,'Training Matrix'!K$6,Plan_Sched,"Within days of hire"),IFERROR(AVERAGEIFS(Plan_Days,Plan_Role,"All employees",Plan_Course,'Training Matrix'!K$6,Plan_Sched,"Within days of hire"),0)))</f>
        <v>0</v>
      </c>
      <c r="EK50">
        <f>IF(OR(I50=0,AE50&gt;0),0,IFERROR(AVERAGEIFS(Plan_Days,Plan_Role,People!$D$48,Plan_Course,'Training Matrix'!L$6,Plan_Sched,"Within days of hire"),IFERROR(AVERAGEIFS(Plan_Days,Plan_Role,"All employees",Plan_Course,'Training Matrix'!L$6,Plan_Sched,"Within days of hire"),0)))</f>
        <v>0</v>
      </c>
      <c r="EL50">
        <f>IF(OR(J50=0,AF50&gt;0),0,IFERROR(AVERAGEIFS(Plan_Days,Plan_Role,People!$D$48,Plan_Course,'Training Matrix'!M$6,Plan_Sched,"Within days of hire"),IFERROR(AVERAGEIFS(Plan_Days,Plan_Role,"All employees",Plan_Course,'Training Matrix'!M$6,Plan_Sched,"Within days of hire"),0)))</f>
        <v>0</v>
      </c>
      <c r="EM50">
        <f>IF(OR(K50=0,AG50&gt;0),0,IFERROR(AVERAGEIFS(Plan_Days,Plan_Role,People!$D$48,Plan_Course,'Training Matrix'!N$6,Plan_Sched,"Within days of hire"),IFERROR(AVERAGEIFS(Plan_Days,Plan_Role,"All employees",Plan_Course,'Training Matrix'!N$6,Plan_Sched,"Within days of hire"),0)))</f>
        <v>0</v>
      </c>
      <c r="EN50">
        <f>IF(OR(L50=0,AH50&gt;0),0,IFERROR(AVERAGEIFS(Plan_Days,Plan_Role,People!$D$48,Plan_Course,'Training Matrix'!O$6,Plan_Sched,"Within days of hire"),IFERROR(AVERAGEIFS(Plan_Days,Plan_Role,"All employees",Plan_Course,'Training Matrix'!O$6,Plan_Sched,"Within days of hire"),0)))</f>
        <v>0</v>
      </c>
      <c r="EO50">
        <f>IF(OR(M50=0,AI50&gt;0),0,IFERROR(AVERAGEIFS(Plan_Days,Plan_Role,People!$D$48,Plan_Course,'Training Matrix'!P$6,Plan_Sched,"Within days of hire"),IFERROR(AVERAGEIFS(Plan_Days,Plan_Role,"All employees",Plan_Course,'Training Matrix'!P$6,Plan_Sched,"Within days of hire"),0)))</f>
        <v>0</v>
      </c>
      <c r="EP50">
        <f>IF(OR(N50=0,AJ50&gt;0),0,IFERROR(AVERAGEIFS(Plan_Days,Plan_Role,People!$D$48,Plan_Course,'Training Matrix'!Q$6,Plan_Sched,"Within days of hire"),IFERROR(AVERAGEIFS(Plan_Days,Plan_Role,"All employees",Plan_Course,'Training Matrix'!Q$6,Plan_Sched,"Within days of hire"),0)))</f>
        <v>0</v>
      </c>
      <c r="EQ50">
        <f>IF(OR(O50=0,AK50&gt;0),0,IFERROR(AVERAGEIFS(Plan_Days,Plan_Role,People!$D$48,Plan_Course,'Training Matrix'!R$6,Plan_Sched,"Within days of hire"),IFERROR(AVERAGEIFS(Plan_Days,Plan_Role,"All employees",Plan_Course,'Training Matrix'!R$6,Plan_Sched,"Within days of hire"),0)))</f>
        <v>0</v>
      </c>
      <c r="ER50">
        <f>IF(OR(P50=0,AL50&gt;0),0,IFERROR(AVERAGEIFS(Plan_Days,Plan_Role,People!$D$48,Plan_Course,'Training Matrix'!S$6,Plan_Sched,"Within days of hire"),IFERROR(AVERAGEIFS(Plan_Days,Plan_Role,"All employees",Plan_Course,'Training Matrix'!S$6,Plan_Sched,"Within days of hire"),0)))</f>
        <v>0</v>
      </c>
      <c r="ES50">
        <f>IF(OR(Q50=0,AM50&gt;0),0,IFERROR(AVERAGEIFS(Plan_Days,Plan_Role,People!$D$48,Plan_Course,'Training Matrix'!T$6,Plan_Sched,"Within days of hire"),IFERROR(AVERAGEIFS(Plan_Days,Plan_Role,"All employees",Plan_Course,'Training Matrix'!T$6,Plan_Sched,"Within days of hire"),0)))</f>
        <v>0</v>
      </c>
      <c r="ET50">
        <f>IF(OR(R50=0,AN50&gt;0),0,IFERROR(AVERAGEIFS(Plan_Days,Plan_Role,People!$D$48,Plan_Course,'Training Matrix'!U$6,Plan_Sched,"Within days of hire"),IFERROR(AVERAGEIFS(Plan_Days,Plan_Role,"All employees",Plan_Course,'Training Matrix'!U$6,Plan_Sched,"Within days of hire"),0)))</f>
        <v>0</v>
      </c>
      <c r="EU50">
        <f>IF(OR(S50=0,AO50&gt;0),0,IFERROR(AVERAGEIFS(Plan_Days,Plan_Role,People!$D$48,Plan_Course,'Training Matrix'!V$6,Plan_Sched,"Within days of hire"),IFERROR(AVERAGEIFS(Plan_Days,Plan_Role,"All employees",Plan_Course,'Training Matrix'!V$6,Plan_Sched,"Within days of hire"),0)))</f>
        <v>0</v>
      </c>
      <c r="EV50">
        <f>IF(OR(T50=0,AP50&gt;0),0,IFERROR(AVERAGEIFS(Plan_Days,Plan_Role,People!$D$48,Plan_Course,'Training Matrix'!W$6,Plan_Sched,"Within days of hire"),IFERROR(AVERAGEIFS(Plan_Days,Plan_Role,"All employees",Plan_Course,'Training Matrix'!W$6,Plan_Sched,"Within days of hire"),0)))</f>
        <v>0</v>
      </c>
      <c r="EW50">
        <f>IF(OR(U50=0,AQ50&gt;0),0,IFERROR(AVERAGEIFS(Plan_Days,Plan_Role,People!$D$48,Plan_Course,'Training Matrix'!X$6,Plan_Sched,"Within days of hire"),IFERROR(AVERAGEIFS(Plan_Days,Plan_Role,"All employees",Plan_Course,'Training Matrix'!X$6,Plan_Sched,"Within days of hire"),0)))</f>
        <v>0</v>
      </c>
      <c r="EX50">
        <f>IF(OR(V50=0,AR50&gt;0),0,IFERROR(AVERAGEIFS(Plan_Days,Plan_Role,People!$D$48,Plan_Course,'Training Matrix'!Y$6,Plan_Sched,"Within days of hire"),IFERROR(AVERAGEIFS(Plan_Days,Plan_Role,"All employees",Plan_Course,'Training Matrix'!Y$6,Plan_Sched,"Within days of hire"),0)))</f>
        <v>0</v>
      </c>
      <c r="EY50">
        <f>IF(OR(W50=0,AS50&gt;0),0,IFERROR(AVERAGEIFS(Plan_Days,Plan_Role,People!$D$48,Plan_Course,'Training Matrix'!Z$6,Plan_Sched,"Within days of hire"),IFERROR(AVERAGEIFS(Plan_Days,Plan_Role,"All employees",Plan_Course,'Training Matrix'!Z$6,Plan_Sched,"Within days of hire"),0)))</f>
        <v>0</v>
      </c>
      <c r="EZ50">
        <f>IF(OR(X50=0,AT50&gt;0),0,IFERROR(AVERAGEIFS(Plan_Days,Plan_Role,People!$D$48,Plan_Course,'Training Matrix'!AA$6,Plan_Sched,"Within days of hire"),IFERROR(AVERAGEIFS(Plan_Days,Plan_Role,"All employees",Plan_Course,'Training Matrix'!AA$6,Plan_Sched,"Within days of hire"),0)))</f>
        <v>0</v>
      </c>
      <c r="FC50">
        <f>IF(OR(E50=0,AA50&gt;0),0,MAX(IF(AND(People!$F$48&lt;&gt;"",DK50&lt;People!$F$48),0,DK50),IF(AND(People!$F$48&lt;&gt;"",EG50&gt;0),People!$F$48+EG50,0)))</f>
        <v>0</v>
      </c>
      <c r="FD50">
        <f>IF(OR(F50=0,AB50&gt;0),0,MAX(IF(AND(People!$F$48&lt;&gt;"",DL50&lt;People!$F$48),0,DL50),IF(AND(People!$F$48&lt;&gt;"",EH50&gt;0),People!$F$48+EH50,0)))</f>
        <v>0</v>
      </c>
      <c r="FE50">
        <f>IF(OR(G50=0,AC50&gt;0),0,MAX(IF(AND(People!$F$48&lt;&gt;"",DM50&lt;People!$F$48),0,DM50),IF(AND(People!$F$48&lt;&gt;"",EI50&gt;0),People!$F$48+EI50,0)))</f>
        <v>0</v>
      </c>
      <c r="FF50">
        <f>IF(OR(H50=0,AD50&gt;0),0,MAX(IF(AND(People!$F$48&lt;&gt;"",DN50&lt;People!$F$48),0,DN50),IF(AND(People!$F$48&lt;&gt;"",EJ50&gt;0),People!$F$48+EJ50,0)))</f>
        <v>0</v>
      </c>
      <c r="FG50">
        <f>IF(OR(I50=0,AE50&gt;0),0,MAX(IF(AND(People!$F$48&lt;&gt;"",DO50&lt;People!$F$48),0,DO50),IF(AND(People!$F$48&lt;&gt;"",EK50&gt;0),People!$F$48+EK50,0)))</f>
        <v>0</v>
      </c>
      <c r="FH50">
        <f>IF(OR(J50=0,AF50&gt;0),0,MAX(IF(AND(People!$F$48&lt;&gt;"",DP50&lt;People!$F$48),0,DP50),IF(AND(People!$F$48&lt;&gt;"",EL50&gt;0),People!$F$48+EL50,0)))</f>
        <v>0</v>
      </c>
      <c r="FI50">
        <f>IF(OR(K50=0,AG50&gt;0),0,MAX(IF(AND(People!$F$48&lt;&gt;"",DQ50&lt;People!$F$48),0,DQ50),IF(AND(People!$F$48&lt;&gt;"",EM50&gt;0),People!$F$48+EM50,0)))</f>
        <v>0</v>
      </c>
      <c r="FJ50">
        <f>IF(OR(L50=0,AH50&gt;0),0,MAX(IF(AND(People!$F$48&lt;&gt;"",DR50&lt;People!$F$48),0,DR50),IF(AND(People!$F$48&lt;&gt;"",EN50&gt;0),People!$F$48+EN50,0)))</f>
        <v>0</v>
      </c>
      <c r="FK50">
        <f>IF(OR(M50=0,AI50&gt;0),0,MAX(IF(AND(People!$F$48&lt;&gt;"",DS50&lt;People!$F$48),0,DS50),IF(AND(People!$F$48&lt;&gt;"",EO50&gt;0),People!$F$48+EO50,0)))</f>
        <v>0</v>
      </c>
      <c r="FL50">
        <f>IF(OR(N50=0,AJ50&gt;0),0,MAX(IF(AND(People!$F$48&lt;&gt;"",DT50&lt;People!$F$48),0,DT50),IF(AND(People!$F$48&lt;&gt;"",EP50&gt;0),People!$F$48+EP50,0)))</f>
        <v>0</v>
      </c>
      <c r="FM50">
        <f>IF(OR(O50=0,AK50&gt;0),0,MAX(IF(AND(People!$F$48&lt;&gt;"",DU50&lt;People!$F$48),0,DU50),IF(AND(People!$F$48&lt;&gt;"",EQ50&gt;0),People!$F$48+EQ50,0)))</f>
        <v>0</v>
      </c>
      <c r="FN50">
        <f>IF(OR(P50=0,AL50&gt;0),0,MAX(IF(AND(People!$F$48&lt;&gt;"",DV50&lt;People!$F$48),0,DV50),IF(AND(People!$F$48&lt;&gt;"",ER50&gt;0),People!$F$48+ER50,0)))</f>
        <v>0</v>
      </c>
      <c r="FO50">
        <f>IF(OR(Q50=0,AM50&gt;0),0,MAX(IF(AND(People!$F$48&lt;&gt;"",DW50&lt;People!$F$48),0,DW50),IF(AND(People!$F$48&lt;&gt;"",ES50&gt;0),People!$F$48+ES50,0)))</f>
        <v>0</v>
      </c>
      <c r="FP50">
        <f>IF(OR(R50=0,AN50&gt;0),0,MAX(IF(AND(People!$F$48&lt;&gt;"",DX50&lt;People!$F$48),0,DX50),IF(AND(People!$F$48&lt;&gt;"",ET50&gt;0),People!$F$48+ET50,0)))</f>
        <v>0</v>
      </c>
      <c r="FQ50">
        <f>IF(OR(S50=0,AO50&gt;0),0,MAX(IF(AND(People!$F$48&lt;&gt;"",DY50&lt;People!$F$48),0,DY50),IF(AND(People!$F$48&lt;&gt;"",EU50&gt;0),People!$F$48+EU50,0)))</f>
        <v>0</v>
      </c>
      <c r="FR50">
        <f>IF(OR(T50=0,AP50&gt;0),0,MAX(IF(AND(People!$F$48&lt;&gt;"",DZ50&lt;People!$F$48),0,DZ50),IF(AND(People!$F$48&lt;&gt;"",EV50&gt;0),People!$F$48+EV50,0)))</f>
        <v>0</v>
      </c>
      <c r="FS50">
        <f>IF(OR(U50=0,AQ50&gt;0),0,MAX(IF(AND(People!$F$48&lt;&gt;"",EA50&lt;People!$F$48),0,EA50),IF(AND(People!$F$48&lt;&gt;"",EW50&gt;0),People!$F$48+EW50,0)))</f>
        <v>0</v>
      </c>
      <c r="FT50">
        <f>IF(OR(V50=0,AR50&gt;0),0,MAX(IF(AND(People!$F$48&lt;&gt;"",EB50&lt;People!$F$48),0,EB50),IF(AND(People!$F$48&lt;&gt;"",EX50&gt;0),People!$F$48+EX50,0)))</f>
        <v>0</v>
      </c>
      <c r="FU50">
        <f>IF(OR(W50=0,AS50&gt;0),0,MAX(IF(AND(People!$F$48&lt;&gt;"",EC50&lt;People!$F$48),0,EC50),IF(AND(People!$F$48&lt;&gt;"",EY50&gt;0),People!$F$48+EY50,0)))</f>
        <v>0</v>
      </c>
      <c r="FV50">
        <f>IF(OR(X50=0,AT50&gt;0),0,MAX(IF(AND(People!$F$48&lt;&gt;"",ED50&lt;People!$F$48),0,ED50),IF(AND(People!$F$48&lt;&gt;"",EZ50&gt;0),People!$F$48+EZ50,0)))</f>
        <v>0</v>
      </c>
    </row>
    <row r="51" spans="5:178" x14ac:dyDescent="0.3">
      <c r="E51">
        <f>IF(OR(People!$A$49="",'Training Matrix'!H$6=""),0,COUNTIFS(Plan_Role,People!$D$49,Plan_Course,'Training Matrix'!H$6)+COUNTIFS(Plan_Role,"All employees",Plan_Course,'Training Matrix'!H$6))</f>
        <v>0</v>
      </c>
      <c r="F51">
        <f>IF(OR(People!$A$49="",'Training Matrix'!I$6=""),0,COUNTIFS(Plan_Role,People!$D$49,Plan_Course,'Training Matrix'!I$6)+COUNTIFS(Plan_Role,"All employees",Plan_Course,'Training Matrix'!I$6))</f>
        <v>0</v>
      </c>
      <c r="G51">
        <f>IF(OR(People!$A$49="",'Training Matrix'!J$6=""),0,COUNTIFS(Plan_Role,People!$D$49,Plan_Course,'Training Matrix'!J$6)+COUNTIFS(Plan_Role,"All employees",Plan_Course,'Training Matrix'!J$6))</f>
        <v>0</v>
      </c>
      <c r="H51">
        <f>IF(OR(People!$A$49="",'Training Matrix'!K$6=""),0,COUNTIFS(Plan_Role,People!$D$49,Plan_Course,'Training Matrix'!K$6)+COUNTIFS(Plan_Role,"All employees",Plan_Course,'Training Matrix'!K$6))</f>
        <v>0</v>
      </c>
      <c r="I51">
        <f>IF(OR(People!$A$49="",'Training Matrix'!L$6=""),0,COUNTIFS(Plan_Role,People!$D$49,Plan_Course,'Training Matrix'!L$6)+COUNTIFS(Plan_Role,"All employees",Plan_Course,'Training Matrix'!L$6))</f>
        <v>0</v>
      </c>
      <c r="J51">
        <f>IF(OR(People!$A$49="",'Training Matrix'!M$6=""),0,COUNTIFS(Plan_Role,People!$D$49,Plan_Course,'Training Matrix'!M$6)+COUNTIFS(Plan_Role,"All employees",Plan_Course,'Training Matrix'!M$6))</f>
        <v>0</v>
      </c>
      <c r="K51">
        <f>IF(OR(People!$A$49="",'Training Matrix'!N$6=""),0,COUNTIFS(Plan_Role,People!$D$49,Plan_Course,'Training Matrix'!N$6)+COUNTIFS(Plan_Role,"All employees",Plan_Course,'Training Matrix'!N$6))</f>
        <v>0</v>
      </c>
      <c r="L51">
        <f>IF(OR(People!$A$49="",'Training Matrix'!O$6=""),0,COUNTIFS(Plan_Role,People!$D$49,Plan_Course,'Training Matrix'!O$6)+COUNTIFS(Plan_Role,"All employees",Plan_Course,'Training Matrix'!O$6))</f>
        <v>0</v>
      </c>
      <c r="M51">
        <f>IF(OR(People!$A$49="",'Training Matrix'!P$6=""),0,COUNTIFS(Plan_Role,People!$D$49,Plan_Course,'Training Matrix'!P$6)+COUNTIFS(Plan_Role,"All employees",Plan_Course,'Training Matrix'!P$6))</f>
        <v>0</v>
      </c>
      <c r="N51">
        <f>IF(OR(People!$A$49="",'Training Matrix'!Q$6=""),0,COUNTIFS(Plan_Role,People!$D$49,Plan_Course,'Training Matrix'!Q$6)+COUNTIFS(Plan_Role,"All employees",Plan_Course,'Training Matrix'!Q$6))</f>
        <v>0</v>
      </c>
      <c r="O51">
        <f>IF(OR(People!$A$49="",'Training Matrix'!R$6=""),0,COUNTIFS(Plan_Role,People!$D$49,Plan_Course,'Training Matrix'!R$6)+COUNTIFS(Plan_Role,"All employees",Plan_Course,'Training Matrix'!R$6))</f>
        <v>0</v>
      </c>
      <c r="P51">
        <f>IF(OR(People!$A$49="",'Training Matrix'!S$6=""),0,COUNTIFS(Plan_Role,People!$D$49,Plan_Course,'Training Matrix'!S$6)+COUNTIFS(Plan_Role,"All employees",Plan_Course,'Training Matrix'!S$6))</f>
        <v>0</v>
      </c>
      <c r="Q51">
        <f>IF(OR(People!$A$49="",'Training Matrix'!T$6=""),0,COUNTIFS(Plan_Role,People!$D$49,Plan_Course,'Training Matrix'!T$6)+COUNTIFS(Plan_Role,"All employees",Plan_Course,'Training Matrix'!T$6))</f>
        <v>0</v>
      </c>
      <c r="R51">
        <f>IF(OR(People!$A$49="",'Training Matrix'!U$6=""),0,COUNTIFS(Plan_Role,People!$D$49,Plan_Course,'Training Matrix'!U$6)+COUNTIFS(Plan_Role,"All employees",Plan_Course,'Training Matrix'!U$6))</f>
        <v>0</v>
      </c>
      <c r="S51">
        <f>IF(OR(People!$A$49="",'Training Matrix'!V$6=""),0,COUNTIFS(Plan_Role,People!$D$49,Plan_Course,'Training Matrix'!V$6)+COUNTIFS(Plan_Role,"All employees",Plan_Course,'Training Matrix'!V$6))</f>
        <v>0</v>
      </c>
      <c r="T51">
        <f>IF(OR(People!$A$49="",'Training Matrix'!W$6=""),0,COUNTIFS(Plan_Role,People!$D$49,Plan_Course,'Training Matrix'!W$6)+COUNTIFS(Plan_Role,"All employees",Plan_Course,'Training Matrix'!W$6))</f>
        <v>0</v>
      </c>
      <c r="U51">
        <f>IF(OR(People!$A$49="",'Training Matrix'!X$6=""),0,COUNTIFS(Plan_Role,People!$D$49,Plan_Course,'Training Matrix'!X$6)+COUNTIFS(Plan_Role,"All employees",Plan_Course,'Training Matrix'!X$6))</f>
        <v>0</v>
      </c>
      <c r="V51">
        <f>IF(OR(People!$A$49="",'Training Matrix'!Y$6=""),0,COUNTIFS(Plan_Role,People!$D$49,Plan_Course,'Training Matrix'!Y$6)+COUNTIFS(Plan_Role,"All employees",Plan_Course,'Training Matrix'!Y$6))</f>
        <v>0</v>
      </c>
      <c r="W51">
        <f>IF(OR(People!$A$49="",'Training Matrix'!Z$6=""),0,COUNTIFS(Plan_Role,People!$D$49,Plan_Course,'Training Matrix'!Z$6)+COUNTIFS(Plan_Role,"All employees",Plan_Course,'Training Matrix'!Z$6))</f>
        <v>0</v>
      </c>
      <c r="X51">
        <f>IF(OR(People!$A$49="",'Training Matrix'!AA$6=""),0,COUNTIFS(Plan_Role,People!$D$49,Plan_Course,'Training Matrix'!AA$6)+COUNTIFS(Plan_Role,"All employees",Plan_Course,'Training Matrix'!AA$6))</f>
        <v>0</v>
      </c>
      <c r="AA51">
        <f>IF(E51=0,0,COUNTIFS(Rec_Emp,People!$A$49,Rec_Course,'Training Matrix'!H$6,Rec_Done,1))</f>
        <v>0</v>
      </c>
      <c r="AB51">
        <f>IF(F51=0,0,COUNTIFS(Rec_Emp,People!$A$49,Rec_Course,'Training Matrix'!I$6,Rec_Done,1))</f>
        <v>0</v>
      </c>
      <c r="AC51">
        <f>IF(G51=0,0,COUNTIFS(Rec_Emp,People!$A$49,Rec_Course,'Training Matrix'!J$6,Rec_Done,1))</f>
        <v>0</v>
      </c>
      <c r="AD51">
        <f>IF(H51=0,0,COUNTIFS(Rec_Emp,People!$A$49,Rec_Course,'Training Matrix'!K$6,Rec_Done,1))</f>
        <v>0</v>
      </c>
      <c r="AE51">
        <f>IF(I51=0,0,COUNTIFS(Rec_Emp,People!$A$49,Rec_Course,'Training Matrix'!L$6,Rec_Done,1))</f>
        <v>0</v>
      </c>
      <c r="AF51">
        <f>IF(J51=0,0,COUNTIFS(Rec_Emp,People!$A$49,Rec_Course,'Training Matrix'!M$6,Rec_Done,1))</f>
        <v>0</v>
      </c>
      <c r="AG51">
        <f>IF(K51=0,0,COUNTIFS(Rec_Emp,People!$A$49,Rec_Course,'Training Matrix'!N$6,Rec_Done,1))</f>
        <v>0</v>
      </c>
      <c r="AH51">
        <f>IF(L51=0,0,COUNTIFS(Rec_Emp,People!$A$49,Rec_Course,'Training Matrix'!O$6,Rec_Done,1))</f>
        <v>0</v>
      </c>
      <c r="AI51">
        <f>IF(M51=0,0,COUNTIFS(Rec_Emp,People!$A$49,Rec_Course,'Training Matrix'!P$6,Rec_Done,1))</f>
        <v>0</v>
      </c>
      <c r="AJ51">
        <f>IF(N51=0,0,COUNTIFS(Rec_Emp,People!$A$49,Rec_Course,'Training Matrix'!Q$6,Rec_Done,1))</f>
        <v>0</v>
      </c>
      <c r="AK51">
        <f>IF(O51=0,0,COUNTIFS(Rec_Emp,People!$A$49,Rec_Course,'Training Matrix'!R$6,Rec_Done,1))</f>
        <v>0</v>
      </c>
      <c r="AL51">
        <f>IF(P51=0,0,COUNTIFS(Rec_Emp,People!$A$49,Rec_Course,'Training Matrix'!S$6,Rec_Done,1))</f>
        <v>0</v>
      </c>
      <c r="AM51">
        <f>IF(Q51=0,0,COUNTIFS(Rec_Emp,People!$A$49,Rec_Course,'Training Matrix'!T$6,Rec_Done,1))</f>
        <v>0</v>
      </c>
      <c r="AN51">
        <f>IF(R51=0,0,COUNTIFS(Rec_Emp,People!$A$49,Rec_Course,'Training Matrix'!U$6,Rec_Done,1))</f>
        <v>0</v>
      </c>
      <c r="AO51">
        <f>IF(S51=0,0,COUNTIFS(Rec_Emp,People!$A$49,Rec_Course,'Training Matrix'!V$6,Rec_Done,1))</f>
        <v>0</v>
      </c>
      <c r="AP51">
        <f>IF(T51=0,0,COUNTIFS(Rec_Emp,People!$A$49,Rec_Course,'Training Matrix'!W$6,Rec_Done,1))</f>
        <v>0</v>
      </c>
      <c r="AQ51">
        <f>IF(U51=0,0,COUNTIFS(Rec_Emp,People!$A$49,Rec_Course,'Training Matrix'!X$6,Rec_Done,1))</f>
        <v>0</v>
      </c>
      <c r="AR51">
        <f>IF(V51=0,0,COUNTIFS(Rec_Emp,People!$A$49,Rec_Course,'Training Matrix'!Y$6,Rec_Done,1))</f>
        <v>0</v>
      </c>
      <c r="AS51">
        <f>IF(W51=0,0,COUNTIFS(Rec_Emp,People!$A$49,Rec_Course,'Training Matrix'!Z$6,Rec_Done,1))</f>
        <v>0</v>
      </c>
      <c r="AT51">
        <f>IF(X51=0,0,COUNTIFS(Rec_Emp,People!$A$49,Rec_Course,'Training Matrix'!AA$6,Rec_Done,1))</f>
        <v>0</v>
      </c>
      <c r="AW51">
        <f ca="1">IF(AA51=0,0,COUNTIFS(Rec_Emp,People!$A$49,Rec_Course,'Training Matrix'!H$6,Rec_Done,1,Rec_Exp,"&gt;="&amp;TODAY()))</f>
        <v>0</v>
      </c>
      <c r="AX51">
        <f ca="1">IF(AB51=0,0,COUNTIFS(Rec_Emp,People!$A$49,Rec_Course,'Training Matrix'!I$6,Rec_Done,1,Rec_Exp,"&gt;="&amp;TODAY()))</f>
        <v>0</v>
      </c>
      <c r="AY51">
        <f ca="1">IF(AC51=0,0,COUNTIFS(Rec_Emp,People!$A$49,Rec_Course,'Training Matrix'!J$6,Rec_Done,1,Rec_Exp,"&gt;="&amp;TODAY()))</f>
        <v>0</v>
      </c>
      <c r="AZ51">
        <f ca="1">IF(AD51=0,0,COUNTIFS(Rec_Emp,People!$A$49,Rec_Course,'Training Matrix'!K$6,Rec_Done,1,Rec_Exp,"&gt;="&amp;TODAY()))</f>
        <v>0</v>
      </c>
      <c r="BA51">
        <f ca="1">IF(AE51=0,0,COUNTIFS(Rec_Emp,People!$A$49,Rec_Course,'Training Matrix'!L$6,Rec_Done,1,Rec_Exp,"&gt;="&amp;TODAY()))</f>
        <v>0</v>
      </c>
      <c r="BB51">
        <f ca="1">IF(AF51=0,0,COUNTIFS(Rec_Emp,People!$A$49,Rec_Course,'Training Matrix'!M$6,Rec_Done,1,Rec_Exp,"&gt;="&amp;TODAY()))</f>
        <v>0</v>
      </c>
      <c r="BC51">
        <f ca="1">IF(AG51=0,0,COUNTIFS(Rec_Emp,People!$A$49,Rec_Course,'Training Matrix'!N$6,Rec_Done,1,Rec_Exp,"&gt;="&amp;TODAY()))</f>
        <v>0</v>
      </c>
      <c r="BD51">
        <f ca="1">IF(AH51=0,0,COUNTIFS(Rec_Emp,People!$A$49,Rec_Course,'Training Matrix'!O$6,Rec_Done,1,Rec_Exp,"&gt;="&amp;TODAY()))</f>
        <v>0</v>
      </c>
      <c r="BE51">
        <f ca="1">IF(AI51=0,0,COUNTIFS(Rec_Emp,People!$A$49,Rec_Course,'Training Matrix'!P$6,Rec_Done,1,Rec_Exp,"&gt;="&amp;TODAY()))</f>
        <v>0</v>
      </c>
      <c r="BF51">
        <f ca="1">IF(AJ51=0,0,COUNTIFS(Rec_Emp,People!$A$49,Rec_Course,'Training Matrix'!Q$6,Rec_Done,1,Rec_Exp,"&gt;="&amp;TODAY()))</f>
        <v>0</v>
      </c>
      <c r="BG51">
        <f ca="1">IF(AK51=0,0,COUNTIFS(Rec_Emp,People!$A$49,Rec_Course,'Training Matrix'!R$6,Rec_Done,1,Rec_Exp,"&gt;="&amp;TODAY()))</f>
        <v>0</v>
      </c>
      <c r="BH51">
        <f ca="1">IF(AL51=0,0,COUNTIFS(Rec_Emp,People!$A$49,Rec_Course,'Training Matrix'!S$6,Rec_Done,1,Rec_Exp,"&gt;="&amp;TODAY()))</f>
        <v>0</v>
      </c>
      <c r="BI51">
        <f ca="1">IF(AM51=0,0,COUNTIFS(Rec_Emp,People!$A$49,Rec_Course,'Training Matrix'!T$6,Rec_Done,1,Rec_Exp,"&gt;="&amp;TODAY()))</f>
        <v>0</v>
      </c>
      <c r="BJ51">
        <f ca="1">IF(AN51=0,0,COUNTIFS(Rec_Emp,People!$A$49,Rec_Course,'Training Matrix'!U$6,Rec_Done,1,Rec_Exp,"&gt;="&amp;TODAY()))</f>
        <v>0</v>
      </c>
      <c r="BK51">
        <f ca="1">IF(AO51=0,0,COUNTIFS(Rec_Emp,People!$A$49,Rec_Course,'Training Matrix'!V$6,Rec_Done,1,Rec_Exp,"&gt;="&amp;TODAY()))</f>
        <v>0</v>
      </c>
      <c r="BL51">
        <f ca="1">IF(AP51=0,0,COUNTIFS(Rec_Emp,People!$A$49,Rec_Course,'Training Matrix'!W$6,Rec_Done,1,Rec_Exp,"&gt;="&amp;TODAY()))</f>
        <v>0</v>
      </c>
      <c r="BM51">
        <f ca="1">IF(AQ51=0,0,COUNTIFS(Rec_Emp,People!$A$49,Rec_Course,'Training Matrix'!X$6,Rec_Done,1,Rec_Exp,"&gt;="&amp;TODAY()))</f>
        <v>0</v>
      </c>
      <c r="BN51">
        <f ca="1">IF(AR51=0,0,COUNTIFS(Rec_Emp,People!$A$49,Rec_Course,'Training Matrix'!Y$6,Rec_Done,1,Rec_Exp,"&gt;="&amp;TODAY()))</f>
        <v>0</v>
      </c>
      <c r="BO51">
        <f ca="1">IF(AS51=0,0,COUNTIFS(Rec_Emp,People!$A$49,Rec_Course,'Training Matrix'!Z$6,Rec_Done,1,Rec_Exp,"&gt;="&amp;TODAY()))</f>
        <v>0</v>
      </c>
      <c r="BP51">
        <f ca="1">IF(AT51=0,0,COUNTIFS(Rec_Emp,People!$A$49,Rec_Course,'Training Matrix'!AA$6,Rec_Done,1,Rec_Exp,"&gt;="&amp;TODAY()))</f>
        <v>0</v>
      </c>
      <c r="BS51">
        <f ca="1">IF(AW51=0,0,COUNTIFS(Rec_Emp,People!$A$49,Rec_Course,'Training Matrix'!H$6,Rec_Done,1,Rec_Exp,"&gt;"&amp;(TODAY()+WarnDays)))</f>
        <v>0</v>
      </c>
      <c r="BT51">
        <f ca="1">IF(AX51=0,0,COUNTIFS(Rec_Emp,People!$A$49,Rec_Course,'Training Matrix'!I$6,Rec_Done,1,Rec_Exp,"&gt;"&amp;(TODAY()+WarnDays)))</f>
        <v>0</v>
      </c>
      <c r="BU51">
        <f ca="1">IF(AY51=0,0,COUNTIFS(Rec_Emp,People!$A$49,Rec_Course,'Training Matrix'!J$6,Rec_Done,1,Rec_Exp,"&gt;"&amp;(TODAY()+WarnDays)))</f>
        <v>0</v>
      </c>
      <c r="BV51">
        <f ca="1">IF(AZ51=0,0,COUNTIFS(Rec_Emp,People!$A$49,Rec_Course,'Training Matrix'!K$6,Rec_Done,1,Rec_Exp,"&gt;"&amp;(TODAY()+WarnDays)))</f>
        <v>0</v>
      </c>
      <c r="BW51">
        <f ca="1">IF(BA51=0,0,COUNTIFS(Rec_Emp,People!$A$49,Rec_Course,'Training Matrix'!L$6,Rec_Done,1,Rec_Exp,"&gt;"&amp;(TODAY()+WarnDays)))</f>
        <v>0</v>
      </c>
      <c r="BX51">
        <f ca="1">IF(BB51=0,0,COUNTIFS(Rec_Emp,People!$A$49,Rec_Course,'Training Matrix'!M$6,Rec_Done,1,Rec_Exp,"&gt;"&amp;(TODAY()+WarnDays)))</f>
        <v>0</v>
      </c>
      <c r="BY51">
        <f ca="1">IF(BC51=0,0,COUNTIFS(Rec_Emp,People!$A$49,Rec_Course,'Training Matrix'!N$6,Rec_Done,1,Rec_Exp,"&gt;"&amp;(TODAY()+WarnDays)))</f>
        <v>0</v>
      </c>
      <c r="BZ51">
        <f ca="1">IF(BD51=0,0,COUNTIFS(Rec_Emp,People!$A$49,Rec_Course,'Training Matrix'!O$6,Rec_Done,1,Rec_Exp,"&gt;"&amp;(TODAY()+WarnDays)))</f>
        <v>0</v>
      </c>
      <c r="CA51">
        <f ca="1">IF(BE51=0,0,COUNTIFS(Rec_Emp,People!$A$49,Rec_Course,'Training Matrix'!P$6,Rec_Done,1,Rec_Exp,"&gt;"&amp;(TODAY()+WarnDays)))</f>
        <v>0</v>
      </c>
      <c r="CB51">
        <f ca="1">IF(BF51=0,0,COUNTIFS(Rec_Emp,People!$A$49,Rec_Course,'Training Matrix'!Q$6,Rec_Done,1,Rec_Exp,"&gt;"&amp;(TODAY()+WarnDays)))</f>
        <v>0</v>
      </c>
      <c r="CC51">
        <f ca="1">IF(BG51=0,0,COUNTIFS(Rec_Emp,People!$A$49,Rec_Course,'Training Matrix'!R$6,Rec_Done,1,Rec_Exp,"&gt;"&amp;(TODAY()+WarnDays)))</f>
        <v>0</v>
      </c>
      <c r="CD51">
        <f ca="1">IF(BH51=0,0,COUNTIFS(Rec_Emp,People!$A$49,Rec_Course,'Training Matrix'!S$6,Rec_Done,1,Rec_Exp,"&gt;"&amp;(TODAY()+WarnDays)))</f>
        <v>0</v>
      </c>
      <c r="CE51">
        <f ca="1">IF(BI51=0,0,COUNTIFS(Rec_Emp,People!$A$49,Rec_Course,'Training Matrix'!T$6,Rec_Done,1,Rec_Exp,"&gt;"&amp;(TODAY()+WarnDays)))</f>
        <v>0</v>
      </c>
      <c r="CF51">
        <f ca="1">IF(BJ51=0,0,COUNTIFS(Rec_Emp,People!$A$49,Rec_Course,'Training Matrix'!U$6,Rec_Done,1,Rec_Exp,"&gt;"&amp;(TODAY()+WarnDays)))</f>
        <v>0</v>
      </c>
      <c r="CG51">
        <f ca="1">IF(BK51=0,0,COUNTIFS(Rec_Emp,People!$A$49,Rec_Course,'Training Matrix'!V$6,Rec_Done,1,Rec_Exp,"&gt;"&amp;(TODAY()+WarnDays)))</f>
        <v>0</v>
      </c>
      <c r="CH51">
        <f ca="1">IF(BL51=0,0,COUNTIFS(Rec_Emp,People!$A$49,Rec_Course,'Training Matrix'!W$6,Rec_Done,1,Rec_Exp,"&gt;"&amp;(TODAY()+WarnDays)))</f>
        <v>0</v>
      </c>
      <c r="CI51">
        <f ca="1">IF(BM51=0,0,COUNTIFS(Rec_Emp,People!$A$49,Rec_Course,'Training Matrix'!X$6,Rec_Done,1,Rec_Exp,"&gt;"&amp;(TODAY()+WarnDays)))</f>
        <v>0</v>
      </c>
      <c r="CJ51">
        <f ca="1">IF(BN51=0,0,COUNTIFS(Rec_Emp,People!$A$49,Rec_Course,'Training Matrix'!Y$6,Rec_Done,1,Rec_Exp,"&gt;"&amp;(TODAY()+WarnDays)))</f>
        <v>0</v>
      </c>
      <c r="CK51">
        <f ca="1">IF(BO51=0,0,COUNTIFS(Rec_Emp,People!$A$49,Rec_Course,'Training Matrix'!Z$6,Rec_Done,1,Rec_Exp,"&gt;"&amp;(TODAY()+WarnDays)))</f>
        <v>0</v>
      </c>
      <c r="CL51">
        <f ca="1">IF(BP51=0,0,COUNTIFS(Rec_Emp,People!$A$49,Rec_Course,'Training Matrix'!AA$6,Rec_Done,1,Rec_Exp,"&gt;"&amp;(TODAY()+WarnDays)))</f>
        <v>0</v>
      </c>
      <c r="CO51">
        <f>IF(OR(E51=0,AA51&gt;0),0,COUNTIFS(Rec_Emp,People!$A$49,Rec_Course,'Training Matrix'!H$6,Rec_Result,"Fail"))</f>
        <v>0</v>
      </c>
      <c r="CP51">
        <f>IF(OR(F51=0,AB51&gt;0),0,COUNTIFS(Rec_Emp,People!$A$49,Rec_Course,'Training Matrix'!I$6,Rec_Result,"Fail"))</f>
        <v>0</v>
      </c>
      <c r="CQ51">
        <f>IF(OR(G51=0,AC51&gt;0),0,COUNTIFS(Rec_Emp,People!$A$49,Rec_Course,'Training Matrix'!J$6,Rec_Result,"Fail"))</f>
        <v>0</v>
      </c>
      <c r="CR51">
        <f>IF(OR(H51=0,AD51&gt;0),0,COUNTIFS(Rec_Emp,People!$A$49,Rec_Course,'Training Matrix'!K$6,Rec_Result,"Fail"))</f>
        <v>0</v>
      </c>
      <c r="CS51">
        <f>IF(OR(I51=0,AE51&gt;0),0,COUNTIFS(Rec_Emp,People!$A$49,Rec_Course,'Training Matrix'!L$6,Rec_Result,"Fail"))</f>
        <v>0</v>
      </c>
      <c r="CT51">
        <f>IF(OR(J51=0,AF51&gt;0),0,COUNTIFS(Rec_Emp,People!$A$49,Rec_Course,'Training Matrix'!M$6,Rec_Result,"Fail"))</f>
        <v>0</v>
      </c>
      <c r="CU51">
        <f>IF(OR(K51=0,AG51&gt;0),0,COUNTIFS(Rec_Emp,People!$A$49,Rec_Course,'Training Matrix'!N$6,Rec_Result,"Fail"))</f>
        <v>0</v>
      </c>
      <c r="CV51">
        <f>IF(OR(L51=0,AH51&gt;0),0,COUNTIFS(Rec_Emp,People!$A$49,Rec_Course,'Training Matrix'!O$6,Rec_Result,"Fail"))</f>
        <v>0</v>
      </c>
      <c r="CW51">
        <f>IF(OR(M51=0,AI51&gt;0),0,COUNTIFS(Rec_Emp,People!$A$49,Rec_Course,'Training Matrix'!P$6,Rec_Result,"Fail"))</f>
        <v>0</v>
      </c>
      <c r="CX51">
        <f>IF(OR(N51=0,AJ51&gt;0),0,COUNTIFS(Rec_Emp,People!$A$49,Rec_Course,'Training Matrix'!Q$6,Rec_Result,"Fail"))</f>
        <v>0</v>
      </c>
      <c r="CY51">
        <f>IF(OR(O51=0,AK51&gt;0),0,COUNTIFS(Rec_Emp,People!$A$49,Rec_Course,'Training Matrix'!R$6,Rec_Result,"Fail"))</f>
        <v>0</v>
      </c>
      <c r="CZ51">
        <f>IF(OR(P51=0,AL51&gt;0),0,COUNTIFS(Rec_Emp,People!$A$49,Rec_Course,'Training Matrix'!S$6,Rec_Result,"Fail"))</f>
        <v>0</v>
      </c>
      <c r="DA51">
        <f>IF(OR(Q51=0,AM51&gt;0),0,COUNTIFS(Rec_Emp,People!$A$49,Rec_Course,'Training Matrix'!T$6,Rec_Result,"Fail"))</f>
        <v>0</v>
      </c>
      <c r="DB51">
        <f>IF(OR(R51=0,AN51&gt;0),0,COUNTIFS(Rec_Emp,People!$A$49,Rec_Course,'Training Matrix'!U$6,Rec_Result,"Fail"))</f>
        <v>0</v>
      </c>
      <c r="DC51">
        <f>IF(OR(S51=0,AO51&gt;0),0,COUNTIFS(Rec_Emp,People!$A$49,Rec_Course,'Training Matrix'!V$6,Rec_Result,"Fail"))</f>
        <v>0</v>
      </c>
      <c r="DD51">
        <f>IF(OR(T51=0,AP51&gt;0),0,COUNTIFS(Rec_Emp,People!$A$49,Rec_Course,'Training Matrix'!W$6,Rec_Result,"Fail"))</f>
        <v>0</v>
      </c>
      <c r="DE51">
        <f>IF(OR(U51=0,AQ51&gt;0),0,COUNTIFS(Rec_Emp,People!$A$49,Rec_Course,'Training Matrix'!X$6,Rec_Result,"Fail"))</f>
        <v>0</v>
      </c>
      <c r="DF51">
        <f>IF(OR(V51=0,AR51&gt;0),0,COUNTIFS(Rec_Emp,People!$A$49,Rec_Course,'Training Matrix'!Y$6,Rec_Result,"Fail"))</f>
        <v>0</v>
      </c>
      <c r="DG51">
        <f>IF(OR(W51=0,AS51&gt;0),0,COUNTIFS(Rec_Emp,People!$A$49,Rec_Course,'Training Matrix'!Z$6,Rec_Result,"Fail"))</f>
        <v>0</v>
      </c>
      <c r="DH51">
        <f>IF(OR(X51=0,AT51&gt;0),0,COUNTIFS(Rec_Emp,People!$A$49,Rec_Course,'Training Matrix'!AA$6,Rec_Result,"Fail"))</f>
        <v>0</v>
      </c>
      <c r="DK51">
        <f>IF(OR(E51=0,AA51&gt;0),0,IFERROR(AVERAGEIFS(Plan_End,Plan_Role,People!$D$49,Plan_Course,'Training Matrix'!H$6,Plan_Sched,"Window"),IFERROR(AVERAGEIFS(Plan_End,Plan_Role,"All employees",Plan_Course,'Training Matrix'!H$6,Plan_Sched,"Window"),0)))</f>
        <v>0</v>
      </c>
      <c r="DL51">
        <f>IF(OR(F51=0,AB51&gt;0),0,IFERROR(AVERAGEIFS(Plan_End,Plan_Role,People!$D$49,Plan_Course,'Training Matrix'!I$6,Plan_Sched,"Window"),IFERROR(AVERAGEIFS(Plan_End,Plan_Role,"All employees",Plan_Course,'Training Matrix'!I$6,Plan_Sched,"Window"),0)))</f>
        <v>0</v>
      </c>
      <c r="DM51">
        <f>IF(OR(G51=0,AC51&gt;0),0,IFERROR(AVERAGEIFS(Plan_End,Plan_Role,People!$D$49,Plan_Course,'Training Matrix'!J$6,Plan_Sched,"Window"),IFERROR(AVERAGEIFS(Plan_End,Plan_Role,"All employees",Plan_Course,'Training Matrix'!J$6,Plan_Sched,"Window"),0)))</f>
        <v>0</v>
      </c>
      <c r="DN51">
        <f>IF(OR(H51=0,AD51&gt;0),0,IFERROR(AVERAGEIFS(Plan_End,Plan_Role,People!$D$49,Plan_Course,'Training Matrix'!K$6,Plan_Sched,"Window"),IFERROR(AVERAGEIFS(Plan_End,Plan_Role,"All employees",Plan_Course,'Training Matrix'!K$6,Plan_Sched,"Window"),0)))</f>
        <v>0</v>
      </c>
      <c r="DO51">
        <f>IF(OR(I51=0,AE51&gt;0),0,IFERROR(AVERAGEIFS(Plan_End,Plan_Role,People!$D$49,Plan_Course,'Training Matrix'!L$6,Plan_Sched,"Window"),IFERROR(AVERAGEIFS(Plan_End,Plan_Role,"All employees",Plan_Course,'Training Matrix'!L$6,Plan_Sched,"Window"),0)))</f>
        <v>0</v>
      </c>
      <c r="DP51">
        <f>IF(OR(J51=0,AF51&gt;0),0,IFERROR(AVERAGEIFS(Plan_End,Plan_Role,People!$D$49,Plan_Course,'Training Matrix'!M$6,Plan_Sched,"Window"),IFERROR(AVERAGEIFS(Plan_End,Plan_Role,"All employees",Plan_Course,'Training Matrix'!M$6,Plan_Sched,"Window"),0)))</f>
        <v>0</v>
      </c>
      <c r="DQ51">
        <f>IF(OR(K51=0,AG51&gt;0),0,IFERROR(AVERAGEIFS(Plan_End,Plan_Role,People!$D$49,Plan_Course,'Training Matrix'!N$6,Plan_Sched,"Window"),IFERROR(AVERAGEIFS(Plan_End,Plan_Role,"All employees",Plan_Course,'Training Matrix'!N$6,Plan_Sched,"Window"),0)))</f>
        <v>0</v>
      </c>
      <c r="DR51">
        <f>IF(OR(L51=0,AH51&gt;0),0,IFERROR(AVERAGEIFS(Plan_End,Plan_Role,People!$D$49,Plan_Course,'Training Matrix'!O$6,Plan_Sched,"Window"),IFERROR(AVERAGEIFS(Plan_End,Plan_Role,"All employees",Plan_Course,'Training Matrix'!O$6,Plan_Sched,"Window"),0)))</f>
        <v>0</v>
      </c>
      <c r="DS51">
        <f>IF(OR(M51=0,AI51&gt;0),0,IFERROR(AVERAGEIFS(Plan_End,Plan_Role,People!$D$49,Plan_Course,'Training Matrix'!P$6,Plan_Sched,"Window"),IFERROR(AVERAGEIFS(Plan_End,Plan_Role,"All employees",Plan_Course,'Training Matrix'!P$6,Plan_Sched,"Window"),0)))</f>
        <v>0</v>
      </c>
      <c r="DT51">
        <f>IF(OR(N51=0,AJ51&gt;0),0,IFERROR(AVERAGEIFS(Plan_End,Plan_Role,People!$D$49,Plan_Course,'Training Matrix'!Q$6,Plan_Sched,"Window"),IFERROR(AVERAGEIFS(Plan_End,Plan_Role,"All employees",Plan_Course,'Training Matrix'!Q$6,Plan_Sched,"Window"),0)))</f>
        <v>0</v>
      </c>
      <c r="DU51">
        <f>IF(OR(O51=0,AK51&gt;0),0,IFERROR(AVERAGEIFS(Plan_End,Plan_Role,People!$D$49,Plan_Course,'Training Matrix'!R$6,Plan_Sched,"Window"),IFERROR(AVERAGEIFS(Plan_End,Plan_Role,"All employees",Plan_Course,'Training Matrix'!R$6,Plan_Sched,"Window"),0)))</f>
        <v>0</v>
      </c>
      <c r="DV51">
        <f>IF(OR(P51=0,AL51&gt;0),0,IFERROR(AVERAGEIFS(Plan_End,Plan_Role,People!$D$49,Plan_Course,'Training Matrix'!S$6,Plan_Sched,"Window"),IFERROR(AVERAGEIFS(Plan_End,Plan_Role,"All employees",Plan_Course,'Training Matrix'!S$6,Plan_Sched,"Window"),0)))</f>
        <v>0</v>
      </c>
      <c r="DW51">
        <f>IF(OR(Q51=0,AM51&gt;0),0,IFERROR(AVERAGEIFS(Plan_End,Plan_Role,People!$D$49,Plan_Course,'Training Matrix'!T$6,Plan_Sched,"Window"),IFERROR(AVERAGEIFS(Plan_End,Plan_Role,"All employees",Plan_Course,'Training Matrix'!T$6,Plan_Sched,"Window"),0)))</f>
        <v>0</v>
      </c>
      <c r="DX51">
        <f>IF(OR(R51=0,AN51&gt;0),0,IFERROR(AVERAGEIFS(Plan_End,Plan_Role,People!$D$49,Plan_Course,'Training Matrix'!U$6,Plan_Sched,"Window"),IFERROR(AVERAGEIFS(Plan_End,Plan_Role,"All employees",Plan_Course,'Training Matrix'!U$6,Plan_Sched,"Window"),0)))</f>
        <v>0</v>
      </c>
      <c r="DY51">
        <f>IF(OR(S51=0,AO51&gt;0),0,IFERROR(AVERAGEIFS(Plan_End,Plan_Role,People!$D$49,Plan_Course,'Training Matrix'!V$6,Plan_Sched,"Window"),IFERROR(AVERAGEIFS(Plan_End,Plan_Role,"All employees",Plan_Course,'Training Matrix'!V$6,Plan_Sched,"Window"),0)))</f>
        <v>0</v>
      </c>
      <c r="DZ51">
        <f>IF(OR(T51=0,AP51&gt;0),0,IFERROR(AVERAGEIFS(Plan_End,Plan_Role,People!$D$49,Plan_Course,'Training Matrix'!W$6,Plan_Sched,"Window"),IFERROR(AVERAGEIFS(Plan_End,Plan_Role,"All employees",Plan_Course,'Training Matrix'!W$6,Plan_Sched,"Window"),0)))</f>
        <v>0</v>
      </c>
      <c r="EA51">
        <f>IF(OR(U51=0,AQ51&gt;0),0,IFERROR(AVERAGEIFS(Plan_End,Plan_Role,People!$D$49,Plan_Course,'Training Matrix'!X$6,Plan_Sched,"Window"),IFERROR(AVERAGEIFS(Plan_End,Plan_Role,"All employees",Plan_Course,'Training Matrix'!X$6,Plan_Sched,"Window"),0)))</f>
        <v>0</v>
      </c>
      <c r="EB51">
        <f>IF(OR(V51=0,AR51&gt;0),0,IFERROR(AVERAGEIFS(Plan_End,Plan_Role,People!$D$49,Plan_Course,'Training Matrix'!Y$6,Plan_Sched,"Window"),IFERROR(AVERAGEIFS(Plan_End,Plan_Role,"All employees",Plan_Course,'Training Matrix'!Y$6,Plan_Sched,"Window"),0)))</f>
        <v>0</v>
      </c>
      <c r="EC51">
        <f>IF(OR(W51=0,AS51&gt;0),0,IFERROR(AVERAGEIFS(Plan_End,Plan_Role,People!$D$49,Plan_Course,'Training Matrix'!Z$6,Plan_Sched,"Window"),IFERROR(AVERAGEIFS(Plan_End,Plan_Role,"All employees",Plan_Course,'Training Matrix'!Z$6,Plan_Sched,"Window"),0)))</f>
        <v>0</v>
      </c>
      <c r="ED51">
        <f>IF(OR(X51=0,AT51&gt;0),0,IFERROR(AVERAGEIFS(Plan_End,Plan_Role,People!$D$49,Plan_Course,'Training Matrix'!AA$6,Plan_Sched,"Window"),IFERROR(AVERAGEIFS(Plan_End,Plan_Role,"All employees",Plan_Course,'Training Matrix'!AA$6,Plan_Sched,"Window"),0)))</f>
        <v>0</v>
      </c>
      <c r="EG51">
        <f>IF(OR(E51=0,AA51&gt;0),0,IFERROR(AVERAGEIFS(Plan_Days,Plan_Role,People!$D$49,Plan_Course,'Training Matrix'!H$6,Plan_Sched,"Within days of hire"),IFERROR(AVERAGEIFS(Plan_Days,Plan_Role,"All employees",Plan_Course,'Training Matrix'!H$6,Plan_Sched,"Within days of hire"),0)))</f>
        <v>0</v>
      </c>
      <c r="EH51">
        <f>IF(OR(F51=0,AB51&gt;0),0,IFERROR(AVERAGEIFS(Plan_Days,Plan_Role,People!$D$49,Plan_Course,'Training Matrix'!I$6,Plan_Sched,"Within days of hire"),IFERROR(AVERAGEIFS(Plan_Days,Plan_Role,"All employees",Plan_Course,'Training Matrix'!I$6,Plan_Sched,"Within days of hire"),0)))</f>
        <v>0</v>
      </c>
      <c r="EI51">
        <f>IF(OR(G51=0,AC51&gt;0),0,IFERROR(AVERAGEIFS(Plan_Days,Plan_Role,People!$D$49,Plan_Course,'Training Matrix'!J$6,Plan_Sched,"Within days of hire"),IFERROR(AVERAGEIFS(Plan_Days,Plan_Role,"All employees",Plan_Course,'Training Matrix'!J$6,Plan_Sched,"Within days of hire"),0)))</f>
        <v>0</v>
      </c>
      <c r="EJ51">
        <f>IF(OR(H51=0,AD51&gt;0),0,IFERROR(AVERAGEIFS(Plan_Days,Plan_Role,People!$D$49,Plan_Course,'Training Matrix'!K$6,Plan_Sched,"Within days of hire"),IFERROR(AVERAGEIFS(Plan_Days,Plan_Role,"All employees",Plan_Course,'Training Matrix'!K$6,Plan_Sched,"Within days of hire"),0)))</f>
        <v>0</v>
      </c>
      <c r="EK51">
        <f>IF(OR(I51=0,AE51&gt;0),0,IFERROR(AVERAGEIFS(Plan_Days,Plan_Role,People!$D$49,Plan_Course,'Training Matrix'!L$6,Plan_Sched,"Within days of hire"),IFERROR(AVERAGEIFS(Plan_Days,Plan_Role,"All employees",Plan_Course,'Training Matrix'!L$6,Plan_Sched,"Within days of hire"),0)))</f>
        <v>0</v>
      </c>
      <c r="EL51">
        <f>IF(OR(J51=0,AF51&gt;0),0,IFERROR(AVERAGEIFS(Plan_Days,Plan_Role,People!$D$49,Plan_Course,'Training Matrix'!M$6,Plan_Sched,"Within days of hire"),IFERROR(AVERAGEIFS(Plan_Days,Plan_Role,"All employees",Plan_Course,'Training Matrix'!M$6,Plan_Sched,"Within days of hire"),0)))</f>
        <v>0</v>
      </c>
      <c r="EM51">
        <f>IF(OR(K51=0,AG51&gt;0),0,IFERROR(AVERAGEIFS(Plan_Days,Plan_Role,People!$D$49,Plan_Course,'Training Matrix'!N$6,Plan_Sched,"Within days of hire"),IFERROR(AVERAGEIFS(Plan_Days,Plan_Role,"All employees",Plan_Course,'Training Matrix'!N$6,Plan_Sched,"Within days of hire"),0)))</f>
        <v>0</v>
      </c>
      <c r="EN51">
        <f>IF(OR(L51=0,AH51&gt;0),0,IFERROR(AVERAGEIFS(Plan_Days,Plan_Role,People!$D$49,Plan_Course,'Training Matrix'!O$6,Plan_Sched,"Within days of hire"),IFERROR(AVERAGEIFS(Plan_Days,Plan_Role,"All employees",Plan_Course,'Training Matrix'!O$6,Plan_Sched,"Within days of hire"),0)))</f>
        <v>0</v>
      </c>
      <c r="EO51">
        <f>IF(OR(M51=0,AI51&gt;0),0,IFERROR(AVERAGEIFS(Plan_Days,Plan_Role,People!$D$49,Plan_Course,'Training Matrix'!P$6,Plan_Sched,"Within days of hire"),IFERROR(AVERAGEIFS(Plan_Days,Plan_Role,"All employees",Plan_Course,'Training Matrix'!P$6,Plan_Sched,"Within days of hire"),0)))</f>
        <v>0</v>
      </c>
      <c r="EP51">
        <f>IF(OR(N51=0,AJ51&gt;0),0,IFERROR(AVERAGEIFS(Plan_Days,Plan_Role,People!$D$49,Plan_Course,'Training Matrix'!Q$6,Plan_Sched,"Within days of hire"),IFERROR(AVERAGEIFS(Plan_Days,Plan_Role,"All employees",Plan_Course,'Training Matrix'!Q$6,Plan_Sched,"Within days of hire"),0)))</f>
        <v>0</v>
      </c>
      <c r="EQ51">
        <f>IF(OR(O51=0,AK51&gt;0),0,IFERROR(AVERAGEIFS(Plan_Days,Plan_Role,People!$D$49,Plan_Course,'Training Matrix'!R$6,Plan_Sched,"Within days of hire"),IFERROR(AVERAGEIFS(Plan_Days,Plan_Role,"All employees",Plan_Course,'Training Matrix'!R$6,Plan_Sched,"Within days of hire"),0)))</f>
        <v>0</v>
      </c>
      <c r="ER51">
        <f>IF(OR(P51=0,AL51&gt;0),0,IFERROR(AVERAGEIFS(Plan_Days,Plan_Role,People!$D$49,Plan_Course,'Training Matrix'!S$6,Plan_Sched,"Within days of hire"),IFERROR(AVERAGEIFS(Plan_Days,Plan_Role,"All employees",Plan_Course,'Training Matrix'!S$6,Plan_Sched,"Within days of hire"),0)))</f>
        <v>0</v>
      </c>
      <c r="ES51">
        <f>IF(OR(Q51=0,AM51&gt;0),0,IFERROR(AVERAGEIFS(Plan_Days,Plan_Role,People!$D$49,Plan_Course,'Training Matrix'!T$6,Plan_Sched,"Within days of hire"),IFERROR(AVERAGEIFS(Plan_Days,Plan_Role,"All employees",Plan_Course,'Training Matrix'!T$6,Plan_Sched,"Within days of hire"),0)))</f>
        <v>0</v>
      </c>
      <c r="ET51">
        <f>IF(OR(R51=0,AN51&gt;0),0,IFERROR(AVERAGEIFS(Plan_Days,Plan_Role,People!$D$49,Plan_Course,'Training Matrix'!U$6,Plan_Sched,"Within days of hire"),IFERROR(AVERAGEIFS(Plan_Days,Plan_Role,"All employees",Plan_Course,'Training Matrix'!U$6,Plan_Sched,"Within days of hire"),0)))</f>
        <v>0</v>
      </c>
      <c r="EU51">
        <f>IF(OR(S51=0,AO51&gt;0),0,IFERROR(AVERAGEIFS(Plan_Days,Plan_Role,People!$D$49,Plan_Course,'Training Matrix'!V$6,Plan_Sched,"Within days of hire"),IFERROR(AVERAGEIFS(Plan_Days,Plan_Role,"All employees",Plan_Course,'Training Matrix'!V$6,Plan_Sched,"Within days of hire"),0)))</f>
        <v>0</v>
      </c>
      <c r="EV51">
        <f>IF(OR(T51=0,AP51&gt;0),0,IFERROR(AVERAGEIFS(Plan_Days,Plan_Role,People!$D$49,Plan_Course,'Training Matrix'!W$6,Plan_Sched,"Within days of hire"),IFERROR(AVERAGEIFS(Plan_Days,Plan_Role,"All employees",Plan_Course,'Training Matrix'!W$6,Plan_Sched,"Within days of hire"),0)))</f>
        <v>0</v>
      </c>
      <c r="EW51">
        <f>IF(OR(U51=0,AQ51&gt;0),0,IFERROR(AVERAGEIFS(Plan_Days,Plan_Role,People!$D$49,Plan_Course,'Training Matrix'!X$6,Plan_Sched,"Within days of hire"),IFERROR(AVERAGEIFS(Plan_Days,Plan_Role,"All employees",Plan_Course,'Training Matrix'!X$6,Plan_Sched,"Within days of hire"),0)))</f>
        <v>0</v>
      </c>
      <c r="EX51">
        <f>IF(OR(V51=0,AR51&gt;0),0,IFERROR(AVERAGEIFS(Plan_Days,Plan_Role,People!$D$49,Plan_Course,'Training Matrix'!Y$6,Plan_Sched,"Within days of hire"),IFERROR(AVERAGEIFS(Plan_Days,Plan_Role,"All employees",Plan_Course,'Training Matrix'!Y$6,Plan_Sched,"Within days of hire"),0)))</f>
        <v>0</v>
      </c>
      <c r="EY51">
        <f>IF(OR(W51=0,AS51&gt;0),0,IFERROR(AVERAGEIFS(Plan_Days,Plan_Role,People!$D$49,Plan_Course,'Training Matrix'!Z$6,Plan_Sched,"Within days of hire"),IFERROR(AVERAGEIFS(Plan_Days,Plan_Role,"All employees",Plan_Course,'Training Matrix'!Z$6,Plan_Sched,"Within days of hire"),0)))</f>
        <v>0</v>
      </c>
      <c r="EZ51">
        <f>IF(OR(X51=0,AT51&gt;0),0,IFERROR(AVERAGEIFS(Plan_Days,Plan_Role,People!$D$49,Plan_Course,'Training Matrix'!AA$6,Plan_Sched,"Within days of hire"),IFERROR(AVERAGEIFS(Plan_Days,Plan_Role,"All employees",Plan_Course,'Training Matrix'!AA$6,Plan_Sched,"Within days of hire"),0)))</f>
        <v>0</v>
      </c>
      <c r="FC51">
        <f>IF(OR(E51=0,AA51&gt;0),0,MAX(IF(AND(People!$F$49&lt;&gt;"",DK51&lt;People!$F$49),0,DK51),IF(AND(People!$F$49&lt;&gt;"",EG51&gt;0),People!$F$49+EG51,0)))</f>
        <v>0</v>
      </c>
      <c r="FD51">
        <f>IF(OR(F51=0,AB51&gt;0),0,MAX(IF(AND(People!$F$49&lt;&gt;"",DL51&lt;People!$F$49),0,DL51),IF(AND(People!$F$49&lt;&gt;"",EH51&gt;0),People!$F$49+EH51,0)))</f>
        <v>0</v>
      </c>
      <c r="FE51">
        <f>IF(OR(G51=0,AC51&gt;0),0,MAX(IF(AND(People!$F$49&lt;&gt;"",DM51&lt;People!$F$49),0,DM51),IF(AND(People!$F$49&lt;&gt;"",EI51&gt;0),People!$F$49+EI51,0)))</f>
        <v>0</v>
      </c>
      <c r="FF51">
        <f>IF(OR(H51=0,AD51&gt;0),0,MAX(IF(AND(People!$F$49&lt;&gt;"",DN51&lt;People!$F$49),0,DN51),IF(AND(People!$F$49&lt;&gt;"",EJ51&gt;0),People!$F$49+EJ51,0)))</f>
        <v>0</v>
      </c>
      <c r="FG51">
        <f>IF(OR(I51=0,AE51&gt;0),0,MAX(IF(AND(People!$F$49&lt;&gt;"",DO51&lt;People!$F$49),0,DO51),IF(AND(People!$F$49&lt;&gt;"",EK51&gt;0),People!$F$49+EK51,0)))</f>
        <v>0</v>
      </c>
      <c r="FH51">
        <f>IF(OR(J51=0,AF51&gt;0),0,MAX(IF(AND(People!$F$49&lt;&gt;"",DP51&lt;People!$F$49),0,DP51),IF(AND(People!$F$49&lt;&gt;"",EL51&gt;0),People!$F$49+EL51,0)))</f>
        <v>0</v>
      </c>
      <c r="FI51">
        <f>IF(OR(K51=0,AG51&gt;0),0,MAX(IF(AND(People!$F$49&lt;&gt;"",DQ51&lt;People!$F$49),0,DQ51),IF(AND(People!$F$49&lt;&gt;"",EM51&gt;0),People!$F$49+EM51,0)))</f>
        <v>0</v>
      </c>
      <c r="FJ51">
        <f>IF(OR(L51=0,AH51&gt;0),0,MAX(IF(AND(People!$F$49&lt;&gt;"",DR51&lt;People!$F$49),0,DR51),IF(AND(People!$F$49&lt;&gt;"",EN51&gt;0),People!$F$49+EN51,0)))</f>
        <v>0</v>
      </c>
      <c r="FK51">
        <f>IF(OR(M51=0,AI51&gt;0),0,MAX(IF(AND(People!$F$49&lt;&gt;"",DS51&lt;People!$F$49),0,DS51),IF(AND(People!$F$49&lt;&gt;"",EO51&gt;0),People!$F$49+EO51,0)))</f>
        <v>0</v>
      </c>
      <c r="FL51">
        <f>IF(OR(N51=0,AJ51&gt;0),0,MAX(IF(AND(People!$F$49&lt;&gt;"",DT51&lt;People!$F$49),0,DT51),IF(AND(People!$F$49&lt;&gt;"",EP51&gt;0),People!$F$49+EP51,0)))</f>
        <v>0</v>
      </c>
      <c r="FM51">
        <f>IF(OR(O51=0,AK51&gt;0),0,MAX(IF(AND(People!$F$49&lt;&gt;"",DU51&lt;People!$F$49),0,DU51),IF(AND(People!$F$49&lt;&gt;"",EQ51&gt;0),People!$F$49+EQ51,0)))</f>
        <v>0</v>
      </c>
      <c r="FN51">
        <f>IF(OR(P51=0,AL51&gt;0),0,MAX(IF(AND(People!$F$49&lt;&gt;"",DV51&lt;People!$F$49),0,DV51),IF(AND(People!$F$49&lt;&gt;"",ER51&gt;0),People!$F$49+ER51,0)))</f>
        <v>0</v>
      </c>
      <c r="FO51">
        <f>IF(OR(Q51=0,AM51&gt;0),0,MAX(IF(AND(People!$F$49&lt;&gt;"",DW51&lt;People!$F$49),0,DW51),IF(AND(People!$F$49&lt;&gt;"",ES51&gt;0),People!$F$49+ES51,0)))</f>
        <v>0</v>
      </c>
      <c r="FP51">
        <f>IF(OR(R51=0,AN51&gt;0),0,MAX(IF(AND(People!$F$49&lt;&gt;"",DX51&lt;People!$F$49),0,DX51),IF(AND(People!$F$49&lt;&gt;"",ET51&gt;0),People!$F$49+ET51,0)))</f>
        <v>0</v>
      </c>
      <c r="FQ51">
        <f>IF(OR(S51=0,AO51&gt;0),0,MAX(IF(AND(People!$F$49&lt;&gt;"",DY51&lt;People!$F$49),0,DY51),IF(AND(People!$F$49&lt;&gt;"",EU51&gt;0),People!$F$49+EU51,0)))</f>
        <v>0</v>
      </c>
      <c r="FR51">
        <f>IF(OR(T51=0,AP51&gt;0),0,MAX(IF(AND(People!$F$49&lt;&gt;"",DZ51&lt;People!$F$49),0,DZ51),IF(AND(People!$F$49&lt;&gt;"",EV51&gt;0),People!$F$49+EV51,0)))</f>
        <v>0</v>
      </c>
      <c r="FS51">
        <f>IF(OR(U51=0,AQ51&gt;0),0,MAX(IF(AND(People!$F$49&lt;&gt;"",EA51&lt;People!$F$49),0,EA51),IF(AND(People!$F$49&lt;&gt;"",EW51&gt;0),People!$F$49+EW51,0)))</f>
        <v>0</v>
      </c>
      <c r="FT51">
        <f>IF(OR(V51=0,AR51&gt;0),0,MAX(IF(AND(People!$F$49&lt;&gt;"",EB51&lt;People!$F$49),0,EB51),IF(AND(People!$F$49&lt;&gt;"",EX51&gt;0),People!$F$49+EX51,0)))</f>
        <v>0</v>
      </c>
      <c r="FU51">
        <f>IF(OR(W51=0,AS51&gt;0),0,MAX(IF(AND(People!$F$49&lt;&gt;"",EC51&lt;People!$F$49),0,EC51),IF(AND(People!$F$49&lt;&gt;"",EY51&gt;0),People!$F$49+EY51,0)))</f>
        <v>0</v>
      </c>
      <c r="FV51">
        <f>IF(OR(X51=0,AT51&gt;0),0,MAX(IF(AND(People!$F$49&lt;&gt;"",ED51&lt;People!$F$49),0,ED51),IF(AND(People!$F$49&lt;&gt;"",EZ51&gt;0),People!$F$49+EZ51,0)))</f>
        <v>0</v>
      </c>
    </row>
    <row r="52" spans="5:178" x14ac:dyDescent="0.3">
      <c r="E52">
        <f>IF(OR(People!$A$50="",'Training Matrix'!H$6=""),0,COUNTIFS(Plan_Role,People!$D$50,Plan_Course,'Training Matrix'!H$6)+COUNTIFS(Plan_Role,"All employees",Plan_Course,'Training Matrix'!H$6))</f>
        <v>0</v>
      </c>
      <c r="F52">
        <f>IF(OR(People!$A$50="",'Training Matrix'!I$6=""),0,COUNTIFS(Plan_Role,People!$D$50,Plan_Course,'Training Matrix'!I$6)+COUNTIFS(Plan_Role,"All employees",Plan_Course,'Training Matrix'!I$6))</f>
        <v>0</v>
      </c>
      <c r="G52">
        <f>IF(OR(People!$A$50="",'Training Matrix'!J$6=""),0,COUNTIFS(Plan_Role,People!$D$50,Plan_Course,'Training Matrix'!J$6)+COUNTIFS(Plan_Role,"All employees",Plan_Course,'Training Matrix'!J$6))</f>
        <v>0</v>
      </c>
      <c r="H52">
        <f>IF(OR(People!$A$50="",'Training Matrix'!K$6=""),0,COUNTIFS(Plan_Role,People!$D$50,Plan_Course,'Training Matrix'!K$6)+COUNTIFS(Plan_Role,"All employees",Plan_Course,'Training Matrix'!K$6))</f>
        <v>0</v>
      </c>
      <c r="I52">
        <f>IF(OR(People!$A$50="",'Training Matrix'!L$6=""),0,COUNTIFS(Plan_Role,People!$D$50,Plan_Course,'Training Matrix'!L$6)+COUNTIFS(Plan_Role,"All employees",Plan_Course,'Training Matrix'!L$6))</f>
        <v>0</v>
      </c>
      <c r="J52">
        <f>IF(OR(People!$A$50="",'Training Matrix'!M$6=""),0,COUNTIFS(Plan_Role,People!$D$50,Plan_Course,'Training Matrix'!M$6)+COUNTIFS(Plan_Role,"All employees",Plan_Course,'Training Matrix'!M$6))</f>
        <v>0</v>
      </c>
      <c r="K52">
        <f>IF(OR(People!$A$50="",'Training Matrix'!N$6=""),0,COUNTIFS(Plan_Role,People!$D$50,Plan_Course,'Training Matrix'!N$6)+COUNTIFS(Plan_Role,"All employees",Plan_Course,'Training Matrix'!N$6))</f>
        <v>0</v>
      </c>
      <c r="L52">
        <f>IF(OR(People!$A$50="",'Training Matrix'!O$6=""),0,COUNTIFS(Plan_Role,People!$D$50,Plan_Course,'Training Matrix'!O$6)+COUNTIFS(Plan_Role,"All employees",Plan_Course,'Training Matrix'!O$6))</f>
        <v>0</v>
      </c>
      <c r="M52">
        <f>IF(OR(People!$A$50="",'Training Matrix'!P$6=""),0,COUNTIFS(Plan_Role,People!$D$50,Plan_Course,'Training Matrix'!P$6)+COUNTIFS(Plan_Role,"All employees",Plan_Course,'Training Matrix'!P$6))</f>
        <v>0</v>
      </c>
      <c r="N52">
        <f>IF(OR(People!$A$50="",'Training Matrix'!Q$6=""),0,COUNTIFS(Plan_Role,People!$D$50,Plan_Course,'Training Matrix'!Q$6)+COUNTIFS(Plan_Role,"All employees",Plan_Course,'Training Matrix'!Q$6))</f>
        <v>0</v>
      </c>
      <c r="O52">
        <f>IF(OR(People!$A$50="",'Training Matrix'!R$6=""),0,COUNTIFS(Plan_Role,People!$D$50,Plan_Course,'Training Matrix'!R$6)+COUNTIFS(Plan_Role,"All employees",Plan_Course,'Training Matrix'!R$6))</f>
        <v>0</v>
      </c>
      <c r="P52">
        <f>IF(OR(People!$A$50="",'Training Matrix'!S$6=""),0,COUNTIFS(Plan_Role,People!$D$50,Plan_Course,'Training Matrix'!S$6)+COUNTIFS(Plan_Role,"All employees",Plan_Course,'Training Matrix'!S$6))</f>
        <v>0</v>
      </c>
      <c r="Q52">
        <f>IF(OR(People!$A$50="",'Training Matrix'!T$6=""),0,COUNTIFS(Plan_Role,People!$D$50,Plan_Course,'Training Matrix'!T$6)+COUNTIFS(Plan_Role,"All employees",Plan_Course,'Training Matrix'!T$6))</f>
        <v>0</v>
      </c>
      <c r="R52">
        <f>IF(OR(People!$A$50="",'Training Matrix'!U$6=""),0,COUNTIFS(Plan_Role,People!$D$50,Plan_Course,'Training Matrix'!U$6)+COUNTIFS(Plan_Role,"All employees",Plan_Course,'Training Matrix'!U$6))</f>
        <v>0</v>
      </c>
      <c r="S52">
        <f>IF(OR(People!$A$50="",'Training Matrix'!V$6=""),0,COUNTIFS(Plan_Role,People!$D$50,Plan_Course,'Training Matrix'!V$6)+COUNTIFS(Plan_Role,"All employees",Plan_Course,'Training Matrix'!V$6))</f>
        <v>0</v>
      </c>
      <c r="T52">
        <f>IF(OR(People!$A$50="",'Training Matrix'!W$6=""),0,COUNTIFS(Plan_Role,People!$D$50,Plan_Course,'Training Matrix'!W$6)+COUNTIFS(Plan_Role,"All employees",Plan_Course,'Training Matrix'!W$6))</f>
        <v>0</v>
      </c>
      <c r="U52">
        <f>IF(OR(People!$A$50="",'Training Matrix'!X$6=""),0,COUNTIFS(Plan_Role,People!$D$50,Plan_Course,'Training Matrix'!X$6)+COUNTIFS(Plan_Role,"All employees",Plan_Course,'Training Matrix'!X$6))</f>
        <v>0</v>
      </c>
      <c r="V52">
        <f>IF(OR(People!$A$50="",'Training Matrix'!Y$6=""),0,COUNTIFS(Plan_Role,People!$D$50,Plan_Course,'Training Matrix'!Y$6)+COUNTIFS(Plan_Role,"All employees",Plan_Course,'Training Matrix'!Y$6))</f>
        <v>0</v>
      </c>
      <c r="W52">
        <f>IF(OR(People!$A$50="",'Training Matrix'!Z$6=""),0,COUNTIFS(Plan_Role,People!$D$50,Plan_Course,'Training Matrix'!Z$6)+COUNTIFS(Plan_Role,"All employees",Plan_Course,'Training Matrix'!Z$6))</f>
        <v>0</v>
      </c>
      <c r="X52">
        <f>IF(OR(People!$A$50="",'Training Matrix'!AA$6=""),0,COUNTIFS(Plan_Role,People!$D$50,Plan_Course,'Training Matrix'!AA$6)+COUNTIFS(Plan_Role,"All employees",Plan_Course,'Training Matrix'!AA$6))</f>
        <v>0</v>
      </c>
      <c r="AA52">
        <f>IF(E52=0,0,COUNTIFS(Rec_Emp,People!$A$50,Rec_Course,'Training Matrix'!H$6,Rec_Done,1))</f>
        <v>0</v>
      </c>
      <c r="AB52">
        <f>IF(F52=0,0,COUNTIFS(Rec_Emp,People!$A$50,Rec_Course,'Training Matrix'!I$6,Rec_Done,1))</f>
        <v>0</v>
      </c>
      <c r="AC52">
        <f>IF(G52=0,0,COUNTIFS(Rec_Emp,People!$A$50,Rec_Course,'Training Matrix'!J$6,Rec_Done,1))</f>
        <v>0</v>
      </c>
      <c r="AD52">
        <f>IF(H52=0,0,COUNTIFS(Rec_Emp,People!$A$50,Rec_Course,'Training Matrix'!K$6,Rec_Done,1))</f>
        <v>0</v>
      </c>
      <c r="AE52">
        <f>IF(I52=0,0,COUNTIFS(Rec_Emp,People!$A$50,Rec_Course,'Training Matrix'!L$6,Rec_Done,1))</f>
        <v>0</v>
      </c>
      <c r="AF52">
        <f>IF(J52=0,0,COUNTIFS(Rec_Emp,People!$A$50,Rec_Course,'Training Matrix'!M$6,Rec_Done,1))</f>
        <v>0</v>
      </c>
      <c r="AG52">
        <f>IF(K52=0,0,COUNTIFS(Rec_Emp,People!$A$50,Rec_Course,'Training Matrix'!N$6,Rec_Done,1))</f>
        <v>0</v>
      </c>
      <c r="AH52">
        <f>IF(L52=0,0,COUNTIFS(Rec_Emp,People!$A$50,Rec_Course,'Training Matrix'!O$6,Rec_Done,1))</f>
        <v>0</v>
      </c>
      <c r="AI52">
        <f>IF(M52=0,0,COUNTIFS(Rec_Emp,People!$A$50,Rec_Course,'Training Matrix'!P$6,Rec_Done,1))</f>
        <v>0</v>
      </c>
      <c r="AJ52">
        <f>IF(N52=0,0,COUNTIFS(Rec_Emp,People!$A$50,Rec_Course,'Training Matrix'!Q$6,Rec_Done,1))</f>
        <v>0</v>
      </c>
      <c r="AK52">
        <f>IF(O52=0,0,COUNTIFS(Rec_Emp,People!$A$50,Rec_Course,'Training Matrix'!R$6,Rec_Done,1))</f>
        <v>0</v>
      </c>
      <c r="AL52">
        <f>IF(P52=0,0,COUNTIFS(Rec_Emp,People!$A$50,Rec_Course,'Training Matrix'!S$6,Rec_Done,1))</f>
        <v>0</v>
      </c>
      <c r="AM52">
        <f>IF(Q52=0,0,COUNTIFS(Rec_Emp,People!$A$50,Rec_Course,'Training Matrix'!T$6,Rec_Done,1))</f>
        <v>0</v>
      </c>
      <c r="AN52">
        <f>IF(R52=0,0,COUNTIFS(Rec_Emp,People!$A$50,Rec_Course,'Training Matrix'!U$6,Rec_Done,1))</f>
        <v>0</v>
      </c>
      <c r="AO52">
        <f>IF(S52=0,0,COUNTIFS(Rec_Emp,People!$A$50,Rec_Course,'Training Matrix'!V$6,Rec_Done,1))</f>
        <v>0</v>
      </c>
      <c r="AP52">
        <f>IF(T52=0,0,COUNTIFS(Rec_Emp,People!$A$50,Rec_Course,'Training Matrix'!W$6,Rec_Done,1))</f>
        <v>0</v>
      </c>
      <c r="AQ52">
        <f>IF(U52=0,0,COUNTIFS(Rec_Emp,People!$A$50,Rec_Course,'Training Matrix'!X$6,Rec_Done,1))</f>
        <v>0</v>
      </c>
      <c r="AR52">
        <f>IF(V52=0,0,COUNTIFS(Rec_Emp,People!$A$50,Rec_Course,'Training Matrix'!Y$6,Rec_Done,1))</f>
        <v>0</v>
      </c>
      <c r="AS52">
        <f>IF(W52=0,0,COUNTIFS(Rec_Emp,People!$A$50,Rec_Course,'Training Matrix'!Z$6,Rec_Done,1))</f>
        <v>0</v>
      </c>
      <c r="AT52">
        <f>IF(X52=0,0,COUNTIFS(Rec_Emp,People!$A$50,Rec_Course,'Training Matrix'!AA$6,Rec_Done,1))</f>
        <v>0</v>
      </c>
      <c r="AW52">
        <f ca="1">IF(AA52=0,0,COUNTIFS(Rec_Emp,People!$A$50,Rec_Course,'Training Matrix'!H$6,Rec_Done,1,Rec_Exp,"&gt;="&amp;TODAY()))</f>
        <v>0</v>
      </c>
      <c r="AX52">
        <f ca="1">IF(AB52=0,0,COUNTIFS(Rec_Emp,People!$A$50,Rec_Course,'Training Matrix'!I$6,Rec_Done,1,Rec_Exp,"&gt;="&amp;TODAY()))</f>
        <v>0</v>
      </c>
      <c r="AY52">
        <f ca="1">IF(AC52=0,0,COUNTIFS(Rec_Emp,People!$A$50,Rec_Course,'Training Matrix'!J$6,Rec_Done,1,Rec_Exp,"&gt;="&amp;TODAY()))</f>
        <v>0</v>
      </c>
      <c r="AZ52">
        <f ca="1">IF(AD52=0,0,COUNTIFS(Rec_Emp,People!$A$50,Rec_Course,'Training Matrix'!K$6,Rec_Done,1,Rec_Exp,"&gt;="&amp;TODAY()))</f>
        <v>0</v>
      </c>
      <c r="BA52">
        <f ca="1">IF(AE52=0,0,COUNTIFS(Rec_Emp,People!$A$50,Rec_Course,'Training Matrix'!L$6,Rec_Done,1,Rec_Exp,"&gt;="&amp;TODAY()))</f>
        <v>0</v>
      </c>
      <c r="BB52">
        <f ca="1">IF(AF52=0,0,COUNTIFS(Rec_Emp,People!$A$50,Rec_Course,'Training Matrix'!M$6,Rec_Done,1,Rec_Exp,"&gt;="&amp;TODAY()))</f>
        <v>0</v>
      </c>
      <c r="BC52">
        <f ca="1">IF(AG52=0,0,COUNTIFS(Rec_Emp,People!$A$50,Rec_Course,'Training Matrix'!N$6,Rec_Done,1,Rec_Exp,"&gt;="&amp;TODAY()))</f>
        <v>0</v>
      </c>
      <c r="BD52">
        <f ca="1">IF(AH52=0,0,COUNTIFS(Rec_Emp,People!$A$50,Rec_Course,'Training Matrix'!O$6,Rec_Done,1,Rec_Exp,"&gt;="&amp;TODAY()))</f>
        <v>0</v>
      </c>
      <c r="BE52">
        <f ca="1">IF(AI52=0,0,COUNTIFS(Rec_Emp,People!$A$50,Rec_Course,'Training Matrix'!P$6,Rec_Done,1,Rec_Exp,"&gt;="&amp;TODAY()))</f>
        <v>0</v>
      </c>
      <c r="BF52">
        <f ca="1">IF(AJ52=0,0,COUNTIFS(Rec_Emp,People!$A$50,Rec_Course,'Training Matrix'!Q$6,Rec_Done,1,Rec_Exp,"&gt;="&amp;TODAY()))</f>
        <v>0</v>
      </c>
      <c r="BG52">
        <f ca="1">IF(AK52=0,0,COUNTIFS(Rec_Emp,People!$A$50,Rec_Course,'Training Matrix'!R$6,Rec_Done,1,Rec_Exp,"&gt;="&amp;TODAY()))</f>
        <v>0</v>
      </c>
      <c r="BH52">
        <f ca="1">IF(AL52=0,0,COUNTIFS(Rec_Emp,People!$A$50,Rec_Course,'Training Matrix'!S$6,Rec_Done,1,Rec_Exp,"&gt;="&amp;TODAY()))</f>
        <v>0</v>
      </c>
      <c r="BI52">
        <f ca="1">IF(AM52=0,0,COUNTIFS(Rec_Emp,People!$A$50,Rec_Course,'Training Matrix'!T$6,Rec_Done,1,Rec_Exp,"&gt;="&amp;TODAY()))</f>
        <v>0</v>
      </c>
      <c r="BJ52">
        <f ca="1">IF(AN52=0,0,COUNTIFS(Rec_Emp,People!$A$50,Rec_Course,'Training Matrix'!U$6,Rec_Done,1,Rec_Exp,"&gt;="&amp;TODAY()))</f>
        <v>0</v>
      </c>
      <c r="BK52">
        <f ca="1">IF(AO52=0,0,COUNTIFS(Rec_Emp,People!$A$50,Rec_Course,'Training Matrix'!V$6,Rec_Done,1,Rec_Exp,"&gt;="&amp;TODAY()))</f>
        <v>0</v>
      </c>
      <c r="BL52">
        <f ca="1">IF(AP52=0,0,COUNTIFS(Rec_Emp,People!$A$50,Rec_Course,'Training Matrix'!W$6,Rec_Done,1,Rec_Exp,"&gt;="&amp;TODAY()))</f>
        <v>0</v>
      </c>
      <c r="BM52">
        <f ca="1">IF(AQ52=0,0,COUNTIFS(Rec_Emp,People!$A$50,Rec_Course,'Training Matrix'!X$6,Rec_Done,1,Rec_Exp,"&gt;="&amp;TODAY()))</f>
        <v>0</v>
      </c>
      <c r="BN52">
        <f ca="1">IF(AR52=0,0,COUNTIFS(Rec_Emp,People!$A$50,Rec_Course,'Training Matrix'!Y$6,Rec_Done,1,Rec_Exp,"&gt;="&amp;TODAY()))</f>
        <v>0</v>
      </c>
      <c r="BO52">
        <f ca="1">IF(AS52=0,0,COUNTIFS(Rec_Emp,People!$A$50,Rec_Course,'Training Matrix'!Z$6,Rec_Done,1,Rec_Exp,"&gt;="&amp;TODAY()))</f>
        <v>0</v>
      </c>
      <c r="BP52">
        <f ca="1">IF(AT52=0,0,COUNTIFS(Rec_Emp,People!$A$50,Rec_Course,'Training Matrix'!AA$6,Rec_Done,1,Rec_Exp,"&gt;="&amp;TODAY()))</f>
        <v>0</v>
      </c>
      <c r="BS52">
        <f ca="1">IF(AW52=0,0,COUNTIFS(Rec_Emp,People!$A$50,Rec_Course,'Training Matrix'!H$6,Rec_Done,1,Rec_Exp,"&gt;"&amp;(TODAY()+WarnDays)))</f>
        <v>0</v>
      </c>
      <c r="BT52">
        <f ca="1">IF(AX52=0,0,COUNTIFS(Rec_Emp,People!$A$50,Rec_Course,'Training Matrix'!I$6,Rec_Done,1,Rec_Exp,"&gt;"&amp;(TODAY()+WarnDays)))</f>
        <v>0</v>
      </c>
      <c r="BU52">
        <f ca="1">IF(AY52=0,0,COUNTIFS(Rec_Emp,People!$A$50,Rec_Course,'Training Matrix'!J$6,Rec_Done,1,Rec_Exp,"&gt;"&amp;(TODAY()+WarnDays)))</f>
        <v>0</v>
      </c>
      <c r="BV52">
        <f ca="1">IF(AZ52=0,0,COUNTIFS(Rec_Emp,People!$A$50,Rec_Course,'Training Matrix'!K$6,Rec_Done,1,Rec_Exp,"&gt;"&amp;(TODAY()+WarnDays)))</f>
        <v>0</v>
      </c>
      <c r="BW52">
        <f ca="1">IF(BA52=0,0,COUNTIFS(Rec_Emp,People!$A$50,Rec_Course,'Training Matrix'!L$6,Rec_Done,1,Rec_Exp,"&gt;"&amp;(TODAY()+WarnDays)))</f>
        <v>0</v>
      </c>
      <c r="BX52">
        <f ca="1">IF(BB52=0,0,COUNTIFS(Rec_Emp,People!$A$50,Rec_Course,'Training Matrix'!M$6,Rec_Done,1,Rec_Exp,"&gt;"&amp;(TODAY()+WarnDays)))</f>
        <v>0</v>
      </c>
      <c r="BY52">
        <f ca="1">IF(BC52=0,0,COUNTIFS(Rec_Emp,People!$A$50,Rec_Course,'Training Matrix'!N$6,Rec_Done,1,Rec_Exp,"&gt;"&amp;(TODAY()+WarnDays)))</f>
        <v>0</v>
      </c>
      <c r="BZ52">
        <f ca="1">IF(BD52=0,0,COUNTIFS(Rec_Emp,People!$A$50,Rec_Course,'Training Matrix'!O$6,Rec_Done,1,Rec_Exp,"&gt;"&amp;(TODAY()+WarnDays)))</f>
        <v>0</v>
      </c>
      <c r="CA52">
        <f ca="1">IF(BE52=0,0,COUNTIFS(Rec_Emp,People!$A$50,Rec_Course,'Training Matrix'!P$6,Rec_Done,1,Rec_Exp,"&gt;"&amp;(TODAY()+WarnDays)))</f>
        <v>0</v>
      </c>
      <c r="CB52">
        <f ca="1">IF(BF52=0,0,COUNTIFS(Rec_Emp,People!$A$50,Rec_Course,'Training Matrix'!Q$6,Rec_Done,1,Rec_Exp,"&gt;"&amp;(TODAY()+WarnDays)))</f>
        <v>0</v>
      </c>
      <c r="CC52">
        <f ca="1">IF(BG52=0,0,COUNTIFS(Rec_Emp,People!$A$50,Rec_Course,'Training Matrix'!R$6,Rec_Done,1,Rec_Exp,"&gt;"&amp;(TODAY()+WarnDays)))</f>
        <v>0</v>
      </c>
      <c r="CD52">
        <f ca="1">IF(BH52=0,0,COUNTIFS(Rec_Emp,People!$A$50,Rec_Course,'Training Matrix'!S$6,Rec_Done,1,Rec_Exp,"&gt;"&amp;(TODAY()+WarnDays)))</f>
        <v>0</v>
      </c>
      <c r="CE52">
        <f ca="1">IF(BI52=0,0,COUNTIFS(Rec_Emp,People!$A$50,Rec_Course,'Training Matrix'!T$6,Rec_Done,1,Rec_Exp,"&gt;"&amp;(TODAY()+WarnDays)))</f>
        <v>0</v>
      </c>
      <c r="CF52">
        <f ca="1">IF(BJ52=0,0,COUNTIFS(Rec_Emp,People!$A$50,Rec_Course,'Training Matrix'!U$6,Rec_Done,1,Rec_Exp,"&gt;"&amp;(TODAY()+WarnDays)))</f>
        <v>0</v>
      </c>
      <c r="CG52">
        <f ca="1">IF(BK52=0,0,COUNTIFS(Rec_Emp,People!$A$50,Rec_Course,'Training Matrix'!V$6,Rec_Done,1,Rec_Exp,"&gt;"&amp;(TODAY()+WarnDays)))</f>
        <v>0</v>
      </c>
      <c r="CH52">
        <f ca="1">IF(BL52=0,0,COUNTIFS(Rec_Emp,People!$A$50,Rec_Course,'Training Matrix'!W$6,Rec_Done,1,Rec_Exp,"&gt;"&amp;(TODAY()+WarnDays)))</f>
        <v>0</v>
      </c>
      <c r="CI52">
        <f ca="1">IF(BM52=0,0,COUNTIFS(Rec_Emp,People!$A$50,Rec_Course,'Training Matrix'!X$6,Rec_Done,1,Rec_Exp,"&gt;"&amp;(TODAY()+WarnDays)))</f>
        <v>0</v>
      </c>
      <c r="CJ52">
        <f ca="1">IF(BN52=0,0,COUNTIFS(Rec_Emp,People!$A$50,Rec_Course,'Training Matrix'!Y$6,Rec_Done,1,Rec_Exp,"&gt;"&amp;(TODAY()+WarnDays)))</f>
        <v>0</v>
      </c>
      <c r="CK52">
        <f ca="1">IF(BO52=0,0,COUNTIFS(Rec_Emp,People!$A$50,Rec_Course,'Training Matrix'!Z$6,Rec_Done,1,Rec_Exp,"&gt;"&amp;(TODAY()+WarnDays)))</f>
        <v>0</v>
      </c>
      <c r="CL52">
        <f ca="1">IF(BP52=0,0,COUNTIFS(Rec_Emp,People!$A$50,Rec_Course,'Training Matrix'!AA$6,Rec_Done,1,Rec_Exp,"&gt;"&amp;(TODAY()+WarnDays)))</f>
        <v>0</v>
      </c>
      <c r="CO52">
        <f>IF(OR(E52=0,AA52&gt;0),0,COUNTIFS(Rec_Emp,People!$A$50,Rec_Course,'Training Matrix'!H$6,Rec_Result,"Fail"))</f>
        <v>0</v>
      </c>
      <c r="CP52">
        <f>IF(OR(F52=0,AB52&gt;0),0,COUNTIFS(Rec_Emp,People!$A$50,Rec_Course,'Training Matrix'!I$6,Rec_Result,"Fail"))</f>
        <v>0</v>
      </c>
      <c r="CQ52">
        <f>IF(OR(G52=0,AC52&gt;0),0,COUNTIFS(Rec_Emp,People!$A$50,Rec_Course,'Training Matrix'!J$6,Rec_Result,"Fail"))</f>
        <v>0</v>
      </c>
      <c r="CR52">
        <f>IF(OR(H52=0,AD52&gt;0),0,COUNTIFS(Rec_Emp,People!$A$50,Rec_Course,'Training Matrix'!K$6,Rec_Result,"Fail"))</f>
        <v>0</v>
      </c>
      <c r="CS52">
        <f>IF(OR(I52=0,AE52&gt;0),0,COUNTIFS(Rec_Emp,People!$A$50,Rec_Course,'Training Matrix'!L$6,Rec_Result,"Fail"))</f>
        <v>0</v>
      </c>
      <c r="CT52">
        <f>IF(OR(J52=0,AF52&gt;0),0,COUNTIFS(Rec_Emp,People!$A$50,Rec_Course,'Training Matrix'!M$6,Rec_Result,"Fail"))</f>
        <v>0</v>
      </c>
      <c r="CU52">
        <f>IF(OR(K52=0,AG52&gt;0),0,COUNTIFS(Rec_Emp,People!$A$50,Rec_Course,'Training Matrix'!N$6,Rec_Result,"Fail"))</f>
        <v>0</v>
      </c>
      <c r="CV52">
        <f>IF(OR(L52=0,AH52&gt;0),0,COUNTIFS(Rec_Emp,People!$A$50,Rec_Course,'Training Matrix'!O$6,Rec_Result,"Fail"))</f>
        <v>0</v>
      </c>
      <c r="CW52">
        <f>IF(OR(M52=0,AI52&gt;0),0,COUNTIFS(Rec_Emp,People!$A$50,Rec_Course,'Training Matrix'!P$6,Rec_Result,"Fail"))</f>
        <v>0</v>
      </c>
      <c r="CX52">
        <f>IF(OR(N52=0,AJ52&gt;0),0,COUNTIFS(Rec_Emp,People!$A$50,Rec_Course,'Training Matrix'!Q$6,Rec_Result,"Fail"))</f>
        <v>0</v>
      </c>
      <c r="CY52">
        <f>IF(OR(O52=0,AK52&gt;0),0,COUNTIFS(Rec_Emp,People!$A$50,Rec_Course,'Training Matrix'!R$6,Rec_Result,"Fail"))</f>
        <v>0</v>
      </c>
      <c r="CZ52">
        <f>IF(OR(P52=0,AL52&gt;0),0,COUNTIFS(Rec_Emp,People!$A$50,Rec_Course,'Training Matrix'!S$6,Rec_Result,"Fail"))</f>
        <v>0</v>
      </c>
      <c r="DA52">
        <f>IF(OR(Q52=0,AM52&gt;0),0,COUNTIFS(Rec_Emp,People!$A$50,Rec_Course,'Training Matrix'!T$6,Rec_Result,"Fail"))</f>
        <v>0</v>
      </c>
      <c r="DB52">
        <f>IF(OR(R52=0,AN52&gt;0),0,COUNTIFS(Rec_Emp,People!$A$50,Rec_Course,'Training Matrix'!U$6,Rec_Result,"Fail"))</f>
        <v>0</v>
      </c>
      <c r="DC52">
        <f>IF(OR(S52=0,AO52&gt;0),0,COUNTIFS(Rec_Emp,People!$A$50,Rec_Course,'Training Matrix'!V$6,Rec_Result,"Fail"))</f>
        <v>0</v>
      </c>
      <c r="DD52">
        <f>IF(OR(T52=0,AP52&gt;0),0,COUNTIFS(Rec_Emp,People!$A$50,Rec_Course,'Training Matrix'!W$6,Rec_Result,"Fail"))</f>
        <v>0</v>
      </c>
      <c r="DE52">
        <f>IF(OR(U52=0,AQ52&gt;0),0,COUNTIFS(Rec_Emp,People!$A$50,Rec_Course,'Training Matrix'!X$6,Rec_Result,"Fail"))</f>
        <v>0</v>
      </c>
      <c r="DF52">
        <f>IF(OR(V52=0,AR52&gt;0),0,COUNTIFS(Rec_Emp,People!$A$50,Rec_Course,'Training Matrix'!Y$6,Rec_Result,"Fail"))</f>
        <v>0</v>
      </c>
      <c r="DG52">
        <f>IF(OR(W52=0,AS52&gt;0),0,COUNTIFS(Rec_Emp,People!$A$50,Rec_Course,'Training Matrix'!Z$6,Rec_Result,"Fail"))</f>
        <v>0</v>
      </c>
      <c r="DH52">
        <f>IF(OR(X52=0,AT52&gt;0),0,COUNTIFS(Rec_Emp,People!$A$50,Rec_Course,'Training Matrix'!AA$6,Rec_Result,"Fail"))</f>
        <v>0</v>
      </c>
      <c r="DK52">
        <f>IF(OR(E52=0,AA52&gt;0),0,IFERROR(AVERAGEIFS(Plan_End,Plan_Role,People!$D$50,Plan_Course,'Training Matrix'!H$6,Plan_Sched,"Window"),IFERROR(AVERAGEIFS(Plan_End,Plan_Role,"All employees",Plan_Course,'Training Matrix'!H$6,Plan_Sched,"Window"),0)))</f>
        <v>0</v>
      </c>
      <c r="DL52">
        <f>IF(OR(F52=0,AB52&gt;0),0,IFERROR(AVERAGEIFS(Plan_End,Plan_Role,People!$D$50,Plan_Course,'Training Matrix'!I$6,Plan_Sched,"Window"),IFERROR(AVERAGEIFS(Plan_End,Plan_Role,"All employees",Plan_Course,'Training Matrix'!I$6,Plan_Sched,"Window"),0)))</f>
        <v>0</v>
      </c>
      <c r="DM52">
        <f>IF(OR(G52=0,AC52&gt;0),0,IFERROR(AVERAGEIFS(Plan_End,Plan_Role,People!$D$50,Plan_Course,'Training Matrix'!J$6,Plan_Sched,"Window"),IFERROR(AVERAGEIFS(Plan_End,Plan_Role,"All employees",Plan_Course,'Training Matrix'!J$6,Plan_Sched,"Window"),0)))</f>
        <v>0</v>
      </c>
      <c r="DN52">
        <f>IF(OR(H52=0,AD52&gt;0),0,IFERROR(AVERAGEIFS(Plan_End,Plan_Role,People!$D$50,Plan_Course,'Training Matrix'!K$6,Plan_Sched,"Window"),IFERROR(AVERAGEIFS(Plan_End,Plan_Role,"All employees",Plan_Course,'Training Matrix'!K$6,Plan_Sched,"Window"),0)))</f>
        <v>0</v>
      </c>
      <c r="DO52">
        <f>IF(OR(I52=0,AE52&gt;0),0,IFERROR(AVERAGEIFS(Plan_End,Plan_Role,People!$D$50,Plan_Course,'Training Matrix'!L$6,Plan_Sched,"Window"),IFERROR(AVERAGEIFS(Plan_End,Plan_Role,"All employees",Plan_Course,'Training Matrix'!L$6,Plan_Sched,"Window"),0)))</f>
        <v>0</v>
      </c>
      <c r="DP52">
        <f>IF(OR(J52=0,AF52&gt;0),0,IFERROR(AVERAGEIFS(Plan_End,Plan_Role,People!$D$50,Plan_Course,'Training Matrix'!M$6,Plan_Sched,"Window"),IFERROR(AVERAGEIFS(Plan_End,Plan_Role,"All employees",Plan_Course,'Training Matrix'!M$6,Plan_Sched,"Window"),0)))</f>
        <v>0</v>
      </c>
      <c r="DQ52">
        <f>IF(OR(K52=0,AG52&gt;0),0,IFERROR(AVERAGEIFS(Plan_End,Plan_Role,People!$D$50,Plan_Course,'Training Matrix'!N$6,Plan_Sched,"Window"),IFERROR(AVERAGEIFS(Plan_End,Plan_Role,"All employees",Plan_Course,'Training Matrix'!N$6,Plan_Sched,"Window"),0)))</f>
        <v>0</v>
      </c>
      <c r="DR52">
        <f>IF(OR(L52=0,AH52&gt;0),0,IFERROR(AVERAGEIFS(Plan_End,Plan_Role,People!$D$50,Plan_Course,'Training Matrix'!O$6,Plan_Sched,"Window"),IFERROR(AVERAGEIFS(Plan_End,Plan_Role,"All employees",Plan_Course,'Training Matrix'!O$6,Plan_Sched,"Window"),0)))</f>
        <v>0</v>
      </c>
      <c r="DS52">
        <f>IF(OR(M52=0,AI52&gt;0),0,IFERROR(AVERAGEIFS(Plan_End,Plan_Role,People!$D$50,Plan_Course,'Training Matrix'!P$6,Plan_Sched,"Window"),IFERROR(AVERAGEIFS(Plan_End,Plan_Role,"All employees",Plan_Course,'Training Matrix'!P$6,Plan_Sched,"Window"),0)))</f>
        <v>0</v>
      </c>
      <c r="DT52">
        <f>IF(OR(N52=0,AJ52&gt;0),0,IFERROR(AVERAGEIFS(Plan_End,Plan_Role,People!$D$50,Plan_Course,'Training Matrix'!Q$6,Plan_Sched,"Window"),IFERROR(AVERAGEIFS(Plan_End,Plan_Role,"All employees",Plan_Course,'Training Matrix'!Q$6,Plan_Sched,"Window"),0)))</f>
        <v>0</v>
      </c>
      <c r="DU52">
        <f>IF(OR(O52=0,AK52&gt;0),0,IFERROR(AVERAGEIFS(Plan_End,Plan_Role,People!$D$50,Plan_Course,'Training Matrix'!R$6,Plan_Sched,"Window"),IFERROR(AVERAGEIFS(Plan_End,Plan_Role,"All employees",Plan_Course,'Training Matrix'!R$6,Plan_Sched,"Window"),0)))</f>
        <v>0</v>
      </c>
      <c r="DV52">
        <f>IF(OR(P52=0,AL52&gt;0),0,IFERROR(AVERAGEIFS(Plan_End,Plan_Role,People!$D$50,Plan_Course,'Training Matrix'!S$6,Plan_Sched,"Window"),IFERROR(AVERAGEIFS(Plan_End,Plan_Role,"All employees",Plan_Course,'Training Matrix'!S$6,Plan_Sched,"Window"),0)))</f>
        <v>0</v>
      </c>
      <c r="DW52">
        <f>IF(OR(Q52=0,AM52&gt;0),0,IFERROR(AVERAGEIFS(Plan_End,Plan_Role,People!$D$50,Plan_Course,'Training Matrix'!T$6,Plan_Sched,"Window"),IFERROR(AVERAGEIFS(Plan_End,Plan_Role,"All employees",Plan_Course,'Training Matrix'!T$6,Plan_Sched,"Window"),0)))</f>
        <v>0</v>
      </c>
      <c r="DX52">
        <f>IF(OR(R52=0,AN52&gt;0),0,IFERROR(AVERAGEIFS(Plan_End,Plan_Role,People!$D$50,Plan_Course,'Training Matrix'!U$6,Plan_Sched,"Window"),IFERROR(AVERAGEIFS(Plan_End,Plan_Role,"All employees",Plan_Course,'Training Matrix'!U$6,Plan_Sched,"Window"),0)))</f>
        <v>0</v>
      </c>
      <c r="DY52">
        <f>IF(OR(S52=0,AO52&gt;0),0,IFERROR(AVERAGEIFS(Plan_End,Plan_Role,People!$D$50,Plan_Course,'Training Matrix'!V$6,Plan_Sched,"Window"),IFERROR(AVERAGEIFS(Plan_End,Plan_Role,"All employees",Plan_Course,'Training Matrix'!V$6,Plan_Sched,"Window"),0)))</f>
        <v>0</v>
      </c>
      <c r="DZ52">
        <f>IF(OR(T52=0,AP52&gt;0),0,IFERROR(AVERAGEIFS(Plan_End,Plan_Role,People!$D$50,Plan_Course,'Training Matrix'!W$6,Plan_Sched,"Window"),IFERROR(AVERAGEIFS(Plan_End,Plan_Role,"All employees",Plan_Course,'Training Matrix'!W$6,Plan_Sched,"Window"),0)))</f>
        <v>0</v>
      </c>
      <c r="EA52">
        <f>IF(OR(U52=0,AQ52&gt;0),0,IFERROR(AVERAGEIFS(Plan_End,Plan_Role,People!$D$50,Plan_Course,'Training Matrix'!X$6,Plan_Sched,"Window"),IFERROR(AVERAGEIFS(Plan_End,Plan_Role,"All employees",Plan_Course,'Training Matrix'!X$6,Plan_Sched,"Window"),0)))</f>
        <v>0</v>
      </c>
      <c r="EB52">
        <f>IF(OR(V52=0,AR52&gt;0),0,IFERROR(AVERAGEIFS(Plan_End,Plan_Role,People!$D$50,Plan_Course,'Training Matrix'!Y$6,Plan_Sched,"Window"),IFERROR(AVERAGEIFS(Plan_End,Plan_Role,"All employees",Plan_Course,'Training Matrix'!Y$6,Plan_Sched,"Window"),0)))</f>
        <v>0</v>
      </c>
      <c r="EC52">
        <f>IF(OR(W52=0,AS52&gt;0),0,IFERROR(AVERAGEIFS(Plan_End,Plan_Role,People!$D$50,Plan_Course,'Training Matrix'!Z$6,Plan_Sched,"Window"),IFERROR(AVERAGEIFS(Plan_End,Plan_Role,"All employees",Plan_Course,'Training Matrix'!Z$6,Plan_Sched,"Window"),0)))</f>
        <v>0</v>
      </c>
      <c r="ED52">
        <f>IF(OR(X52=0,AT52&gt;0),0,IFERROR(AVERAGEIFS(Plan_End,Plan_Role,People!$D$50,Plan_Course,'Training Matrix'!AA$6,Plan_Sched,"Window"),IFERROR(AVERAGEIFS(Plan_End,Plan_Role,"All employees",Plan_Course,'Training Matrix'!AA$6,Plan_Sched,"Window"),0)))</f>
        <v>0</v>
      </c>
      <c r="EG52">
        <f>IF(OR(E52=0,AA52&gt;0),0,IFERROR(AVERAGEIFS(Plan_Days,Plan_Role,People!$D$50,Plan_Course,'Training Matrix'!H$6,Plan_Sched,"Within days of hire"),IFERROR(AVERAGEIFS(Plan_Days,Plan_Role,"All employees",Plan_Course,'Training Matrix'!H$6,Plan_Sched,"Within days of hire"),0)))</f>
        <v>0</v>
      </c>
      <c r="EH52">
        <f>IF(OR(F52=0,AB52&gt;0),0,IFERROR(AVERAGEIFS(Plan_Days,Plan_Role,People!$D$50,Plan_Course,'Training Matrix'!I$6,Plan_Sched,"Within days of hire"),IFERROR(AVERAGEIFS(Plan_Days,Plan_Role,"All employees",Plan_Course,'Training Matrix'!I$6,Plan_Sched,"Within days of hire"),0)))</f>
        <v>0</v>
      </c>
      <c r="EI52">
        <f>IF(OR(G52=0,AC52&gt;0),0,IFERROR(AVERAGEIFS(Plan_Days,Plan_Role,People!$D$50,Plan_Course,'Training Matrix'!J$6,Plan_Sched,"Within days of hire"),IFERROR(AVERAGEIFS(Plan_Days,Plan_Role,"All employees",Plan_Course,'Training Matrix'!J$6,Plan_Sched,"Within days of hire"),0)))</f>
        <v>0</v>
      </c>
      <c r="EJ52">
        <f>IF(OR(H52=0,AD52&gt;0),0,IFERROR(AVERAGEIFS(Plan_Days,Plan_Role,People!$D$50,Plan_Course,'Training Matrix'!K$6,Plan_Sched,"Within days of hire"),IFERROR(AVERAGEIFS(Plan_Days,Plan_Role,"All employees",Plan_Course,'Training Matrix'!K$6,Plan_Sched,"Within days of hire"),0)))</f>
        <v>0</v>
      </c>
      <c r="EK52">
        <f>IF(OR(I52=0,AE52&gt;0),0,IFERROR(AVERAGEIFS(Plan_Days,Plan_Role,People!$D$50,Plan_Course,'Training Matrix'!L$6,Plan_Sched,"Within days of hire"),IFERROR(AVERAGEIFS(Plan_Days,Plan_Role,"All employees",Plan_Course,'Training Matrix'!L$6,Plan_Sched,"Within days of hire"),0)))</f>
        <v>0</v>
      </c>
      <c r="EL52">
        <f>IF(OR(J52=0,AF52&gt;0),0,IFERROR(AVERAGEIFS(Plan_Days,Plan_Role,People!$D$50,Plan_Course,'Training Matrix'!M$6,Plan_Sched,"Within days of hire"),IFERROR(AVERAGEIFS(Plan_Days,Plan_Role,"All employees",Plan_Course,'Training Matrix'!M$6,Plan_Sched,"Within days of hire"),0)))</f>
        <v>0</v>
      </c>
      <c r="EM52">
        <f>IF(OR(K52=0,AG52&gt;0),0,IFERROR(AVERAGEIFS(Plan_Days,Plan_Role,People!$D$50,Plan_Course,'Training Matrix'!N$6,Plan_Sched,"Within days of hire"),IFERROR(AVERAGEIFS(Plan_Days,Plan_Role,"All employees",Plan_Course,'Training Matrix'!N$6,Plan_Sched,"Within days of hire"),0)))</f>
        <v>0</v>
      </c>
      <c r="EN52">
        <f>IF(OR(L52=0,AH52&gt;0),0,IFERROR(AVERAGEIFS(Plan_Days,Plan_Role,People!$D$50,Plan_Course,'Training Matrix'!O$6,Plan_Sched,"Within days of hire"),IFERROR(AVERAGEIFS(Plan_Days,Plan_Role,"All employees",Plan_Course,'Training Matrix'!O$6,Plan_Sched,"Within days of hire"),0)))</f>
        <v>0</v>
      </c>
      <c r="EO52">
        <f>IF(OR(M52=0,AI52&gt;0),0,IFERROR(AVERAGEIFS(Plan_Days,Plan_Role,People!$D$50,Plan_Course,'Training Matrix'!P$6,Plan_Sched,"Within days of hire"),IFERROR(AVERAGEIFS(Plan_Days,Plan_Role,"All employees",Plan_Course,'Training Matrix'!P$6,Plan_Sched,"Within days of hire"),0)))</f>
        <v>0</v>
      </c>
      <c r="EP52">
        <f>IF(OR(N52=0,AJ52&gt;0),0,IFERROR(AVERAGEIFS(Plan_Days,Plan_Role,People!$D$50,Plan_Course,'Training Matrix'!Q$6,Plan_Sched,"Within days of hire"),IFERROR(AVERAGEIFS(Plan_Days,Plan_Role,"All employees",Plan_Course,'Training Matrix'!Q$6,Plan_Sched,"Within days of hire"),0)))</f>
        <v>0</v>
      </c>
      <c r="EQ52">
        <f>IF(OR(O52=0,AK52&gt;0),0,IFERROR(AVERAGEIFS(Plan_Days,Plan_Role,People!$D$50,Plan_Course,'Training Matrix'!R$6,Plan_Sched,"Within days of hire"),IFERROR(AVERAGEIFS(Plan_Days,Plan_Role,"All employees",Plan_Course,'Training Matrix'!R$6,Plan_Sched,"Within days of hire"),0)))</f>
        <v>0</v>
      </c>
      <c r="ER52">
        <f>IF(OR(P52=0,AL52&gt;0),0,IFERROR(AVERAGEIFS(Plan_Days,Plan_Role,People!$D$50,Plan_Course,'Training Matrix'!S$6,Plan_Sched,"Within days of hire"),IFERROR(AVERAGEIFS(Plan_Days,Plan_Role,"All employees",Plan_Course,'Training Matrix'!S$6,Plan_Sched,"Within days of hire"),0)))</f>
        <v>0</v>
      </c>
      <c r="ES52">
        <f>IF(OR(Q52=0,AM52&gt;0),0,IFERROR(AVERAGEIFS(Plan_Days,Plan_Role,People!$D$50,Plan_Course,'Training Matrix'!T$6,Plan_Sched,"Within days of hire"),IFERROR(AVERAGEIFS(Plan_Days,Plan_Role,"All employees",Plan_Course,'Training Matrix'!T$6,Plan_Sched,"Within days of hire"),0)))</f>
        <v>0</v>
      </c>
      <c r="ET52">
        <f>IF(OR(R52=0,AN52&gt;0),0,IFERROR(AVERAGEIFS(Plan_Days,Plan_Role,People!$D$50,Plan_Course,'Training Matrix'!U$6,Plan_Sched,"Within days of hire"),IFERROR(AVERAGEIFS(Plan_Days,Plan_Role,"All employees",Plan_Course,'Training Matrix'!U$6,Plan_Sched,"Within days of hire"),0)))</f>
        <v>0</v>
      </c>
      <c r="EU52">
        <f>IF(OR(S52=0,AO52&gt;0),0,IFERROR(AVERAGEIFS(Plan_Days,Plan_Role,People!$D$50,Plan_Course,'Training Matrix'!V$6,Plan_Sched,"Within days of hire"),IFERROR(AVERAGEIFS(Plan_Days,Plan_Role,"All employees",Plan_Course,'Training Matrix'!V$6,Plan_Sched,"Within days of hire"),0)))</f>
        <v>0</v>
      </c>
      <c r="EV52">
        <f>IF(OR(T52=0,AP52&gt;0),0,IFERROR(AVERAGEIFS(Plan_Days,Plan_Role,People!$D$50,Plan_Course,'Training Matrix'!W$6,Plan_Sched,"Within days of hire"),IFERROR(AVERAGEIFS(Plan_Days,Plan_Role,"All employees",Plan_Course,'Training Matrix'!W$6,Plan_Sched,"Within days of hire"),0)))</f>
        <v>0</v>
      </c>
      <c r="EW52">
        <f>IF(OR(U52=0,AQ52&gt;0),0,IFERROR(AVERAGEIFS(Plan_Days,Plan_Role,People!$D$50,Plan_Course,'Training Matrix'!X$6,Plan_Sched,"Within days of hire"),IFERROR(AVERAGEIFS(Plan_Days,Plan_Role,"All employees",Plan_Course,'Training Matrix'!X$6,Plan_Sched,"Within days of hire"),0)))</f>
        <v>0</v>
      </c>
      <c r="EX52">
        <f>IF(OR(V52=0,AR52&gt;0),0,IFERROR(AVERAGEIFS(Plan_Days,Plan_Role,People!$D$50,Plan_Course,'Training Matrix'!Y$6,Plan_Sched,"Within days of hire"),IFERROR(AVERAGEIFS(Plan_Days,Plan_Role,"All employees",Plan_Course,'Training Matrix'!Y$6,Plan_Sched,"Within days of hire"),0)))</f>
        <v>0</v>
      </c>
      <c r="EY52">
        <f>IF(OR(W52=0,AS52&gt;0),0,IFERROR(AVERAGEIFS(Plan_Days,Plan_Role,People!$D$50,Plan_Course,'Training Matrix'!Z$6,Plan_Sched,"Within days of hire"),IFERROR(AVERAGEIFS(Plan_Days,Plan_Role,"All employees",Plan_Course,'Training Matrix'!Z$6,Plan_Sched,"Within days of hire"),0)))</f>
        <v>0</v>
      </c>
      <c r="EZ52">
        <f>IF(OR(X52=0,AT52&gt;0),0,IFERROR(AVERAGEIFS(Plan_Days,Plan_Role,People!$D$50,Plan_Course,'Training Matrix'!AA$6,Plan_Sched,"Within days of hire"),IFERROR(AVERAGEIFS(Plan_Days,Plan_Role,"All employees",Plan_Course,'Training Matrix'!AA$6,Plan_Sched,"Within days of hire"),0)))</f>
        <v>0</v>
      </c>
      <c r="FC52">
        <f>IF(OR(E52=0,AA52&gt;0),0,MAX(IF(AND(People!$F$50&lt;&gt;"",DK52&lt;People!$F$50),0,DK52),IF(AND(People!$F$50&lt;&gt;"",EG52&gt;0),People!$F$50+EG52,0)))</f>
        <v>0</v>
      </c>
      <c r="FD52">
        <f>IF(OR(F52=0,AB52&gt;0),0,MAX(IF(AND(People!$F$50&lt;&gt;"",DL52&lt;People!$F$50),0,DL52),IF(AND(People!$F$50&lt;&gt;"",EH52&gt;0),People!$F$50+EH52,0)))</f>
        <v>0</v>
      </c>
      <c r="FE52">
        <f>IF(OR(G52=0,AC52&gt;0),0,MAX(IF(AND(People!$F$50&lt;&gt;"",DM52&lt;People!$F$50),0,DM52),IF(AND(People!$F$50&lt;&gt;"",EI52&gt;0),People!$F$50+EI52,0)))</f>
        <v>0</v>
      </c>
      <c r="FF52">
        <f>IF(OR(H52=0,AD52&gt;0),0,MAX(IF(AND(People!$F$50&lt;&gt;"",DN52&lt;People!$F$50),0,DN52),IF(AND(People!$F$50&lt;&gt;"",EJ52&gt;0),People!$F$50+EJ52,0)))</f>
        <v>0</v>
      </c>
      <c r="FG52">
        <f>IF(OR(I52=0,AE52&gt;0),0,MAX(IF(AND(People!$F$50&lt;&gt;"",DO52&lt;People!$F$50),0,DO52),IF(AND(People!$F$50&lt;&gt;"",EK52&gt;0),People!$F$50+EK52,0)))</f>
        <v>0</v>
      </c>
      <c r="FH52">
        <f>IF(OR(J52=0,AF52&gt;0),0,MAX(IF(AND(People!$F$50&lt;&gt;"",DP52&lt;People!$F$50),0,DP52),IF(AND(People!$F$50&lt;&gt;"",EL52&gt;0),People!$F$50+EL52,0)))</f>
        <v>0</v>
      </c>
      <c r="FI52">
        <f>IF(OR(K52=0,AG52&gt;0),0,MAX(IF(AND(People!$F$50&lt;&gt;"",DQ52&lt;People!$F$50),0,DQ52),IF(AND(People!$F$50&lt;&gt;"",EM52&gt;0),People!$F$50+EM52,0)))</f>
        <v>0</v>
      </c>
      <c r="FJ52">
        <f>IF(OR(L52=0,AH52&gt;0),0,MAX(IF(AND(People!$F$50&lt;&gt;"",DR52&lt;People!$F$50),0,DR52),IF(AND(People!$F$50&lt;&gt;"",EN52&gt;0),People!$F$50+EN52,0)))</f>
        <v>0</v>
      </c>
      <c r="FK52">
        <f>IF(OR(M52=0,AI52&gt;0),0,MAX(IF(AND(People!$F$50&lt;&gt;"",DS52&lt;People!$F$50),0,DS52),IF(AND(People!$F$50&lt;&gt;"",EO52&gt;0),People!$F$50+EO52,0)))</f>
        <v>0</v>
      </c>
      <c r="FL52">
        <f>IF(OR(N52=0,AJ52&gt;0),0,MAX(IF(AND(People!$F$50&lt;&gt;"",DT52&lt;People!$F$50),0,DT52),IF(AND(People!$F$50&lt;&gt;"",EP52&gt;0),People!$F$50+EP52,0)))</f>
        <v>0</v>
      </c>
      <c r="FM52">
        <f>IF(OR(O52=0,AK52&gt;0),0,MAX(IF(AND(People!$F$50&lt;&gt;"",DU52&lt;People!$F$50),0,DU52),IF(AND(People!$F$50&lt;&gt;"",EQ52&gt;0),People!$F$50+EQ52,0)))</f>
        <v>0</v>
      </c>
      <c r="FN52">
        <f>IF(OR(P52=0,AL52&gt;0),0,MAX(IF(AND(People!$F$50&lt;&gt;"",DV52&lt;People!$F$50),0,DV52),IF(AND(People!$F$50&lt;&gt;"",ER52&gt;0),People!$F$50+ER52,0)))</f>
        <v>0</v>
      </c>
      <c r="FO52">
        <f>IF(OR(Q52=0,AM52&gt;0),0,MAX(IF(AND(People!$F$50&lt;&gt;"",DW52&lt;People!$F$50),0,DW52),IF(AND(People!$F$50&lt;&gt;"",ES52&gt;0),People!$F$50+ES52,0)))</f>
        <v>0</v>
      </c>
      <c r="FP52">
        <f>IF(OR(R52=0,AN52&gt;0),0,MAX(IF(AND(People!$F$50&lt;&gt;"",DX52&lt;People!$F$50),0,DX52),IF(AND(People!$F$50&lt;&gt;"",ET52&gt;0),People!$F$50+ET52,0)))</f>
        <v>0</v>
      </c>
      <c r="FQ52">
        <f>IF(OR(S52=0,AO52&gt;0),0,MAX(IF(AND(People!$F$50&lt;&gt;"",DY52&lt;People!$F$50),0,DY52),IF(AND(People!$F$50&lt;&gt;"",EU52&gt;0),People!$F$50+EU52,0)))</f>
        <v>0</v>
      </c>
      <c r="FR52">
        <f>IF(OR(T52=0,AP52&gt;0),0,MAX(IF(AND(People!$F$50&lt;&gt;"",DZ52&lt;People!$F$50),0,DZ52),IF(AND(People!$F$50&lt;&gt;"",EV52&gt;0),People!$F$50+EV52,0)))</f>
        <v>0</v>
      </c>
      <c r="FS52">
        <f>IF(OR(U52=0,AQ52&gt;0),0,MAX(IF(AND(People!$F$50&lt;&gt;"",EA52&lt;People!$F$50),0,EA52),IF(AND(People!$F$50&lt;&gt;"",EW52&gt;0),People!$F$50+EW52,0)))</f>
        <v>0</v>
      </c>
      <c r="FT52">
        <f>IF(OR(V52=0,AR52&gt;0),0,MAX(IF(AND(People!$F$50&lt;&gt;"",EB52&lt;People!$F$50),0,EB52),IF(AND(People!$F$50&lt;&gt;"",EX52&gt;0),People!$F$50+EX52,0)))</f>
        <v>0</v>
      </c>
      <c r="FU52">
        <f>IF(OR(W52=0,AS52&gt;0),0,MAX(IF(AND(People!$F$50&lt;&gt;"",EC52&lt;People!$F$50),0,EC52),IF(AND(People!$F$50&lt;&gt;"",EY52&gt;0),People!$F$50+EY52,0)))</f>
        <v>0</v>
      </c>
      <c r="FV52">
        <f>IF(OR(X52=0,AT52&gt;0),0,MAX(IF(AND(People!$F$50&lt;&gt;"",ED52&lt;People!$F$50),0,ED52),IF(AND(People!$F$50&lt;&gt;"",EZ52&gt;0),People!$F$50+EZ52,0)))</f>
        <v>0</v>
      </c>
    </row>
    <row r="53" spans="5:178" x14ac:dyDescent="0.3">
      <c r="E53">
        <f>IF(OR(People!$A$51="",'Training Matrix'!H$6=""),0,COUNTIFS(Plan_Role,People!$D$51,Plan_Course,'Training Matrix'!H$6)+COUNTIFS(Plan_Role,"All employees",Plan_Course,'Training Matrix'!H$6))</f>
        <v>0</v>
      </c>
      <c r="F53">
        <f>IF(OR(People!$A$51="",'Training Matrix'!I$6=""),0,COUNTIFS(Plan_Role,People!$D$51,Plan_Course,'Training Matrix'!I$6)+COUNTIFS(Plan_Role,"All employees",Plan_Course,'Training Matrix'!I$6))</f>
        <v>0</v>
      </c>
      <c r="G53">
        <f>IF(OR(People!$A$51="",'Training Matrix'!J$6=""),0,COUNTIFS(Plan_Role,People!$D$51,Plan_Course,'Training Matrix'!J$6)+COUNTIFS(Plan_Role,"All employees",Plan_Course,'Training Matrix'!J$6))</f>
        <v>0</v>
      </c>
      <c r="H53">
        <f>IF(OR(People!$A$51="",'Training Matrix'!K$6=""),0,COUNTIFS(Plan_Role,People!$D$51,Plan_Course,'Training Matrix'!K$6)+COUNTIFS(Plan_Role,"All employees",Plan_Course,'Training Matrix'!K$6))</f>
        <v>0</v>
      </c>
      <c r="I53">
        <f>IF(OR(People!$A$51="",'Training Matrix'!L$6=""),0,COUNTIFS(Plan_Role,People!$D$51,Plan_Course,'Training Matrix'!L$6)+COUNTIFS(Plan_Role,"All employees",Plan_Course,'Training Matrix'!L$6))</f>
        <v>0</v>
      </c>
      <c r="J53">
        <f>IF(OR(People!$A$51="",'Training Matrix'!M$6=""),0,COUNTIFS(Plan_Role,People!$D$51,Plan_Course,'Training Matrix'!M$6)+COUNTIFS(Plan_Role,"All employees",Plan_Course,'Training Matrix'!M$6))</f>
        <v>0</v>
      </c>
      <c r="K53">
        <f>IF(OR(People!$A$51="",'Training Matrix'!N$6=""),0,COUNTIFS(Plan_Role,People!$D$51,Plan_Course,'Training Matrix'!N$6)+COUNTIFS(Plan_Role,"All employees",Plan_Course,'Training Matrix'!N$6))</f>
        <v>0</v>
      </c>
      <c r="L53">
        <f>IF(OR(People!$A$51="",'Training Matrix'!O$6=""),0,COUNTIFS(Plan_Role,People!$D$51,Plan_Course,'Training Matrix'!O$6)+COUNTIFS(Plan_Role,"All employees",Plan_Course,'Training Matrix'!O$6))</f>
        <v>0</v>
      </c>
      <c r="M53">
        <f>IF(OR(People!$A$51="",'Training Matrix'!P$6=""),0,COUNTIFS(Plan_Role,People!$D$51,Plan_Course,'Training Matrix'!P$6)+COUNTIFS(Plan_Role,"All employees",Plan_Course,'Training Matrix'!P$6))</f>
        <v>0</v>
      </c>
      <c r="N53">
        <f>IF(OR(People!$A$51="",'Training Matrix'!Q$6=""),0,COUNTIFS(Plan_Role,People!$D$51,Plan_Course,'Training Matrix'!Q$6)+COUNTIFS(Plan_Role,"All employees",Plan_Course,'Training Matrix'!Q$6))</f>
        <v>0</v>
      </c>
      <c r="O53">
        <f>IF(OR(People!$A$51="",'Training Matrix'!R$6=""),0,COUNTIFS(Plan_Role,People!$D$51,Plan_Course,'Training Matrix'!R$6)+COUNTIFS(Plan_Role,"All employees",Plan_Course,'Training Matrix'!R$6))</f>
        <v>0</v>
      </c>
      <c r="P53">
        <f>IF(OR(People!$A$51="",'Training Matrix'!S$6=""),0,COUNTIFS(Plan_Role,People!$D$51,Plan_Course,'Training Matrix'!S$6)+COUNTIFS(Plan_Role,"All employees",Plan_Course,'Training Matrix'!S$6))</f>
        <v>0</v>
      </c>
      <c r="Q53">
        <f>IF(OR(People!$A$51="",'Training Matrix'!T$6=""),0,COUNTIFS(Plan_Role,People!$D$51,Plan_Course,'Training Matrix'!T$6)+COUNTIFS(Plan_Role,"All employees",Plan_Course,'Training Matrix'!T$6))</f>
        <v>0</v>
      </c>
      <c r="R53">
        <f>IF(OR(People!$A$51="",'Training Matrix'!U$6=""),0,COUNTIFS(Plan_Role,People!$D$51,Plan_Course,'Training Matrix'!U$6)+COUNTIFS(Plan_Role,"All employees",Plan_Course,'Training Matrix'!U$6))</f>
        <v>0</v>
      </c>
      <c r="S53">
        <f>IF(OR(People!$A$51="",'Training Matrix'!V$6=""),0,COUNTIFS(Plan_Role,People!$D$51,Plan_Course,'Training Matrix'!V$6)+COUNTIFS(Plan_Role,"All employees",Plan_Course,'Training Matrix'!V$6))</f>
        <v>0</v>
      </c>
      <c r="T53">
        <f>IF(OR(People!$A$51="",'Training Matrix'!W$6=""),0,COUNTIFS(Plan_Role,People!$D$51,Plan_Course,'Training Matrix'!W$6)+COUNTIFS(Plan_Role,"All employees",Plan_Course,'Training Matrix'!W$6))</f>
        <v>0</v>
      </c>
      <c r="U53">
        <f>IF(OR(People!$A$51="",'Training Matrix'!X$6=""),0,COUNTIFS(Plan_Role,People!$D$51,Plan_Course,'Training Matrix'!X$6)+COUNTIFS(Plan_Role,"All employees",Plan_Course,'Training Matrix'!X$6))</f>
        <v>0</v>
      </c>
      <c r="V53">
        <f>IF(OR(People!$A$51="",'Training Matrix'!Y$6=""),0,COUNTIFS(Plan_Role,People!$D$51,Plan_Course,'Training Matrix'!Y$6)+COUNTIFS(Plan_Role,"All employees",Plan_Course,'Training Matrix'!Y$6))</f>
        <v>0</v>
      </c>
      <c r="W53">
        <f>IF(OR(People!$A$51="",'Training Matrix'!Z$6=""),0,COUNTIFS(Plan_Role,People!$D$51,Plan_Course,'Training Matrix'!Z$6)+COUNTIFS(Plan_Role,"All employees",Plan_Course,'Training Matrix'!Z$6))</f>
        <v>0</v>
      </c>
      <c r="X53">
        <f>IF(OR(People!$A$51="",'Training Matrix'!AA$6=""),0,COUNTIFS(Plan_Role,People!$D$51,Plan_Course,'Training Matrix'!AA$6)+COUNTIFS(Plan_Role,"All employees",Plan_Course,'Training Matrix'!AA$6))</f>
        <v>0</v>
      </c>
      <c r="AA53">
        <f>IF(E53=0,0,COUNTIFS(Rec_Emp,People!$A$51,Rec_Course,'Training Matrix'!H$6,Rec_Done,1))</f>
        <v>0</v>
      </c>
      <c r="AB53">
        <f>IF(F53=0,0,COUNTIFS(Rec_Emp,People!$A$51,Rec_Course,'Training Matrix'!I$6,Rec_Done,1))</f>
        <v>0</v>
      </c>
      <c r="AC53">
        <f>IF(G53=0,0,COUNTIFS(Rec_Emp,People!$A$51,Rec_Course,'Training Matrix'!J$6,Rec_Done,1))</f>
        <v>0</v>
      </c>
      <c r="AD53">
        <f>IF(H53=0,0,COUNTIFS(Rec_Emp,People!$A$51,Rec_Course,'Training Matrix'!K$6,Rec_Done,1))</f>
        <v>0</v>
      </c>
      <c r="AE53">
        <f>IF(I53=0,0,COUNTIFS(Rec_Emp,People!$A$51,Rec_Course,'Training Matrix'!L$6,Rec_Done,1))</f>
        <v>0</v>
      </c>
      <c r="AF53">
        <f>IF(J53=0,0,COUNTIFS(Rec_Emp,People!$A$51,Rec_Course,'Training Matrix'!M$6,Rec_Done,1))</f>
        <v>0</v>
      </c>
      <c r="AG53">
        <f>IF(K53=0,0,COUNTIFS(Rec_Emp,People!$A$51,Rec_Course,'Training Matrix'!N$6,Rec_Done,1))</f>
        <v>0</v>
      </c>
      <c r="AH53">
        <f>IF(L53=0,0,COUNTIFS(Rec_Emp,People!$A$51,Rec_Course,'Training Matrix'!O$6,Rec_Done,1))</f>
        <v>0</v>
      </c>
      <c r="AI53">
        <f>IF(M53=0,0,COUNTIFS(Rec_Emp,People!$A$51,Rec_Course,'Training Matrix'!P$6,Rec_Done,1))</f>
        <v>0</v>
      </c>
      <c r="AJ53">
        <f>IF(N53=0,0,COUNTIFS(Rec_Emp,People!$A$51,Rec_Course,'Training Matrix'!Q$6,Rec_Done,1))</f>
        <v>0</v>
      </c>
      <c r="AK53">
        <f>IF(O53=0,0,COUNTIFS(Rec_Emp,People!$A$51,Rec_Course,'Training Matrix'!R$6,Rec_Done,1))</f>
        <v>0</v>
      </c>
      <c r="AL53">
        <f>IF(P53=0,0,COUNTIFS(Rec_Emp,People!$A$51,Rec_Course,'Training Matrix'!S$6,Rec_Done,1))</f>
        <v>0</v>
      </c>
      <c r="AM53">
        <f>IF(Q53=0,0,COUNTIFS(Rec_Emp,People!$A$51,Rec_Course,'Training Matrix'!T$6,Rec_Done,1))</f>
        <v>0</v>
      </c>
      <c r="AN53">
        <f>IF(R53=0,0,COUNTIFS(Rec_Emp,People!$A$51,Rec_Course,'Training Matrix'!U$6,Rec_Done,1))</f>
        <v>0</v>
      </c>
      <c r="AO53">
        <f>IF(S53=0,0,COUNTIFS(Rec_Emp,People!$A$51,Rec_Course,'Training Matrix'!V$6,Rec_Done,1))</f>
        <v>0</v>
      </c>
      <c r="AP53">
        <f>IF(T53=0,0,COUNTIFS(Rec_Emp,People!$A$51,Rec_Course,'Training Matrix'!W$6,Rec_Done,1))</f>
        <v>0</v>
      </c>
      <c r="AQ53">
        <f>IF(U53=0,0,COUNTIFS(Rec_Emp,People!$A$51,Rec_Course,'Training Matrix'!X$6,Rec_Done,1))</f>
        <v>0</v>
      </c>
      <c r="AR53">
        <f>IF(V53=0,0,COUNTIFS(Rec_Emp,People!$A$51,Rec_Course,'Training Matrix'!Y$6,Rec_Done,1))</f>
        <v>0</v>
      </c>
      <c r="AS53">
        <f>IF(W53=0,0,COUNTIFS(Rec_Emp,People!$A$51,Rec_Course,'Training Matrix'!Z$6,Rec_Done,1))</f>
        <v>0</v>
      </c>
      <c r="AT53">
        <f>IF(X53=0,0,COUNTIFS(Rec_Emp,People!$A$51,Rec_Course,'Training Matrix'!AA$6,Rec_Done,1))</f>
        <v>0</v>
      </c>
      <c r="AW53">
        <f ca="1">IF(AA53=0,0,COUNTIFS(Rec_Emp,People!$A$51,Rec_Course,'Training Matrix'!H$6,Rec_Done,1,Rec_Exp,"&gt;="&amp;TODAY()))</f>
        <v>0</v>
      </c>
      <c r="AX53">
        <f ca="1">IF(AB53=0,0,COUNTIFS(Rec_Emp,People!$A$51,Rec_Course,'Training Matrix'!I$6,Rec_Done,1,Rec_Exp,"&gt;="&amp;TODAY()))</f>
        <v>0</v>
      </c>
      <c r="AY53">
        <f ca="1">IF(AC53=0,0,COUNTIFS(Rec_Emp,People!$A$51,Rec_Course,'Training Matrix'!J$6,Rec_Done,1,Rec_Exp,"&gt;="&amp;TODAY()))</f>
        <v>0</v>
      </c>
      <c r="AZ53">
        <f ca="1">IF(AD53=0,0,COUNTIFS(Rec_Emp,People!$A$51,Rec_Course,'Training Matrix'!K$6,Rec_Done,1,Rec_Exp,"&gt;="&amp;TODAY()))</f>
        <v>0</v>
      </c>
      <c r="BA53">
        <f ca="1">IF(AE53=0,0,COUNTIFS(Rec_Emp,People!$A$51,Rec_Course,'Training Matrix'!L$6,Rec_Done,1,Rec_Exp,"&gt;="&amp;TODAY()))</f>
        <v>0</v>
      </c>
      <c r="BB53">
        <f ca="1">IF(AF53=0,0,COUNTIFS(Rec_Emp,People!$A$51,Rec_Course,'Training Matrix'!M$6,Rec_Done,1,Rec_Exp,"&gt;="&amp;TODAY()))</f>
        <v>0</v>
      </c>
      <c r="BC53">
        <f ca="1">IF(AG53=0,0,COUNTIFS(Rec_Emp,People!$A$51,Rec_Course,'Training Matrix'!N$6,Rec_Done,1,Rec_Exp,"&gt;="&amp;TODAY()))</f>
        <v>0</v>
      </c>
      <c r="BD53">
        <f ca="1">IF(AH53=0,0,COUNTIFS(Rec_Emp,People!$A$51,Rec_Course,'Training Matrix'!O$6,Rec_Done,1,Rec_Exp,"&gt;="&amp;TODAY()))</f>
        <v>0</v>
      </c>
      <c r="BE53">
        <f ca="1">IF(AI53=0,0,COUNTIFS(Rec_Emp,People!$A$51,Rec_Course,'Training Matrix'!P$6,Rec_Done,1,Rec_Exp,"&gt;="&amp;TODAY()))</f>
        <v>0</v>
      </c>
      <c r="BF53">
        <f ca="1">IF(AJ53=0,0,COUNTIFS(Rec_Emp,People!$A$51,Rec_Course,'Training Matrix'!Q$6,Rec_Done,1,Rec_Exp,"&gt;="&amp;TODAY()))</f>
        <v>0</v>
      </c>
      <c r="BG53">
        <f ca="1">IF(AK53=0,0,COUNTIFS(Rec_Emp,People!$A$51,Rec_Course,'Training Matrix'!R$6,Rec_Done,1,Rec_Exp,"&gt;="&amp;TODAY()))</f>
        <v>0</v>
      </c>
      <c r="BH53">
        <f ca="1">IF(AL53=0,0,COUNTIFS(Rec_Emp,People!$A$51,Rec_Course,'Training Matrix'!S$6,Rec_Done,1,Rec_Exp,"&gt;="&amp;TODAY()))</f>
        <v>0</v>
      </c>
      <c r="BI53">
        <f ca="1">IF(AM53=0,0,COUNTIFS(Rec_Emp,People!$A$51,Rec_Course,'Training Matrix'!T$6,Rec_Done,1,Rec_Exp,"&gt;="&amp;TODAY()))</f>
        <v>0</v>
      </c>
      <c r="BJ53">
        <f ca="1">IF(AN53=0,0,COUNTIFS(Rec_Emp,People!$A$51,Rec_Course,'Training Matrix'!U$6,Rec_Done,1,Rec_Exp,"&gt;="&amp;TODAY()))</f>
        <v>0</v>
      </c>
      <c r="BK53">
        <f ca="1">IF(AO53=0,0,COUNTIFS(Rec_Emp,People!$A$51,Rec_Course,'Training Matrix'!V$6,Rec_Done,1,Rec_Exp,"&gt;="&amp;TODAY()))</f>
        <v>0</v>
      </c>
      <c r="BL53">
        <f ca="1">IF(AP53=0,0,COUNTIFS(Rec_Emp,People!$A$51,Rec_Course,'Training Matrix'!W$6,Rec_Done,1,Rec_Exp,"&gt;="&amp;TODAY()))</f>
        <v>0</v>
      </c>
      <c r="BM53">
        <f ca="1">IF(AQ53=0,0,COUNTIFS(Rec_Emp,People!$A$51,Rec_Course,'Training Matrix'!X$6,Rec_Done,1,Rec_Exp,"&gt;="&amp;TODAY()))</f>
        <v>0</v>
      </c>
      <c r="BN53">
        <f ca="1">IF(AR53=0,0,COUNTIFS(Rec_Emp,People!$A$51,Rec_Course,'Training Matrix'!Y$6,Rec_Done,1,Rec_Exp,"&gt;="&amp;TODAY()))</f>
        <v>0</v>
      </c>
      <c r="BO53">
        <f ca="1">IF(AS53=0,0,COUNTIFS(Rec_Emp,People!$A$51,Rec_Course,'Training Matrix'!Z$6,Rec_Done,1,Rec_Exp,"&gt;="&amp;TODAY()))</f>
        <v>0</v>
      </c>
      <c r="BP53">
        <f ca="1">IF(AT53=0,0,COUNTIFS(Rec_Emp,People!$A$51,Rec_Course,'Training Matrix'!AA$6,Rec_Done,1,Rec_Exp,"&gt;="&amp;TODAY()))</f>
        <v>0</v>
      </c>
      <c r="BS53">
        <f ca="1">IF(AW53=0,0,COUNTIFS(Rec_Emp,People!$A$51,Rec_Course,'Training Matrix'!H$6,Rec_Done,1,Rec_Exp,"&gt;"&amp;(TODAY()+WarnDays)))</f>
        <v>0</v>
      </c>
      <c r="BT53">
        <f ca="1">IF(AX53=0,0,COUNTIFS(Rec_Emp,People!$A$51,Rec_Course,'Training Matrix'!I$6,Rec_Done,1,Rec_Exp,"&gt;"&amp;(TODAY()+WarnDays)))</f>
        <v>0</v>
      </c>
      <c r="BU53">
        <f ca="1">IF(AY53=0,0,COUNTIFS(Rec_Emp,People!$A$51,Rec_Course,'Training Matrix'!J$6,Rec_Done,1,Rec_Exp,"&gt;"&amp;(TODAY()+WarnDays)))</f>
        <v>0</v>
      </c>
      <c r="BV53">
        <f ca="1">IF(AZ53=0,0,COUNTIFS(Rec_Emp,People!$A$51,Rec_Course,'Training Matrix'!K$6,Rec_Done,1,Rec_Exp,"&gt;"&amp;(TODAY()+WarnDays)))</f>
        <v>0</v>
      </c>
      <c r="BW53">
        <f ca="1">IF(BA53=0,0,COUNTIFS(Rec_Emp,People!$A$51,Rec_Course,'Training Matrix'!L$6,Rec_Done,1,Rec_Exp,"&gt;"&amp;(TODAY()+WarnDays)))</f>
        <v>0</v>
      </c>
      <c r="BX53">
        <f ca="1">IF(BB53=0,0,COUNTIFS(Rec_Emp,People!$A$51,Rec_Course,'Training Matrix'!M$6,Rec_Done,1,Rec_Exp,"&gt;"&amp;(TODAY()+WarnDays)))</f>
        <v>0</v>
      </c>
      <c r="BY53">
        <f ca="1">IF(BC53=0,0,COUNTIFS(Rec_Emp,People!$A$51,Rec_Course,'Training Matrix'!N$6,Rec_Done,1,Rec_Exp,"&gt;"&amp;(TODAY()+WarnDays)))</f>
        <v>0</v>
      </c>
      <c r="BZ53">
        <f ca="1">IF(BD53=0,0,COUNTIFS(Rec_Emp,People!$A$51,Rec_Course,'Training Matrix'!O$6,Rec_Done,1,Rec_Exp,"&gt;"&amp;(TODAY()+WarnDays)))</f>
        <v>0</v>
      </c>
      <c r="CA53">
        <f ca="1">IF(BE53=0,0,COUNTIFS(Rec_Emp,People!$A$51,Rec_Course,'Training Matrix'!P$6,Rec_Done,1,Rec_Exp,"&gt;"&amp;(TODAY()+WarnDays)))</f>
        <v>0</v>
      </c>
      <c r="CB53">
        <f ca="1">IF(BF53=0,0,COUNTIFS(Rec_Emp,People!$A$51,Rec_Course,'Training Matrix'!Q$6,Rec_Done,1,Rec_Exp,"&gt;"&amp;(TODAY()+WarnDays)))</f>
        <v>0</v>
      </c>
      <c r="CC53">
        <f ca="1">IF(BG53=0,0,COUNTIFS(Rec_Emp,People!$A$51,Rec_Course,'Training Matrix'!R$6,Rec_Done,1,Rec_Exp,"&gt;"&amp;(TODAY()+WarnDays)))</f>
        <v>0</v>
      </c>
      <c r="CD53">
        <f ca="1">IF(BH53=0,0,COUNTIFS(Rec_Emp,People!$A$51,Rec_Course,'Training Matrix'!S$6,Rec_Done,1,Rec_Exp,"&gt;"&amp;(TODAY()+WarnDays)))</f>
        <v>0</v>
      </c>
      <c r="CE53">
        <f ca="1">IF(BI53=0,0,COUNTIFS(Rec_Emp,People!$A$51,Rec_Course,'Training Matrix'!T$6,Rec_Done,1,Rec_Exp,"&gt;"&amp;(TODAY()+WarnDays)))</f>
        <v>0</v>
      </c>
      <c r="CF53">
        <f ca="1">IF(BJ53=0,0,COUNTIFS(Rec_Emp,People!$A$51,Rec_Course,'Training Matrix'!U$6,Rec_Done,1,Rec_Exp,"&gt;"&amp;(TODAY()+WarnDays)))</f>
        <v>0</v>
      </c>
      <c r="CG53">
        <f ca="1">IF(BK53=0,0,COUNTIFS(Rec_Emp,People!$A$51,Rec_Course,'Training Matrix'!V$6,Rec_Done,1,Rec_Exp,"&gt;"&amp;(TODAY()+WarnDays)))</f>
        <v>0</v>
      </c>
      <c r="CH53">
        <f ca="1">IF(BL53=0,0,COUNTIFS(Rec_Emp,People!$A$51,Rec_Course,'Training Matrix'!W$6,Rec_Done,1,Rec_Exp,"&gt;"&amp;(TODAY()+WarnDays)))</f>
        <v>0</v>
      </c>
      <c r="CI53">
        <f ca="1">IF(BM53=0,0,COUNTIFS(Rec_Emp,People!$A$51,Rec_Course,'Training Matrix'!X$6,Rec_Done,1,Rec_Exp,"&gt;"&amp;(TODAY()+WarnDays)))</f>
        <v>0</v>
      </c>
      <c r="CJ53">
        <f ca="1">IF(BN53=0,0,COUNTIFS(Rec_Emp,People!$A$51,Rec_Course,'Training Matrix'!Y$6,Rec_Done,1,Rec_Exp,"&gt;"&amp;(TODAY()+WarnDays)))</f>
        <v>0</v>
      </c>
      <c r="CK53">
        <f ca="1">IF(BO53=0,0,COUNTIFS(Rec_Emp,People!$A$51,Rec_Course,'Training Matrix'!Z$6,Rec_Done,1,Rec_Exp,"&gt;"&amp;(TODAY()+WarnDays)))</f>
        <v>0</v>
      </c>
      <c r="CL53">
        <f ca="1">IF(BP53=0,0,COUNTIFS(Rec_Emp,People!$A$51,Rec_Course,'Training Matrix'!AA$6,Rec_Done,1,Rec_Exp,"&gt;"&amp;(TODAY()+WarnDays)))</f>
        <v>0</v>
      </c>
      <c r="CO53">
        <f>IF(OR(E53=0,AA53&gt;0),0,COUNTIFS(Rec_Emp,People!$A$51,Rec_Course,'Training Matrix'!H$6,Rec_Result,"Fail"))</f>
        <v>0</v>
      </c>
      <c r="CP53">
        <f>IF(OR(F53=0,AB53&gt;0),0,COUNTIFS(Rec_Emp,People!$A$51,Rec_Course,'Training Matrix'!I$6,Rec_Result,"Fail"))</f>
        <v>0</v>
      </c>
      <c r="CQ53">
        <f>IF(OR(G53=0,AC53&gt;0),0,COUNTIFS(Rec_Emp,People!$A$51,Rec_Course,'Training Matrix'!J$6,Rec_Result,"Fail"))</f>
        <v>0</v>
      </c>
      <c r="CR53">
        <f>IF(OR(H53=0,AD53&gt;0),0,COUNTIFS(Rec_Emp,People!$A$51,Rec_Course,'Training Matrix'!K$6,Rec_Result,"Fail"))</f>
        <v>0</v>
      </c>
      <c r="CS53">
        <f>IF(OR(I53=0,AE53&gt;0),0,COUNTIFS(Rec_Emp,People!$A$51,Rec_Course,'Training Matrix'!L$6,Rec_Result,"Fail"))</f>
        <v>0</v>
      </c>
      <c r="CT53">
        <f>IF(OR(J53=0,AF53&gt;0),0,COUNTIFS(Rec_Emp,People!$A$51,Rec_Course,'Training Matrix'!M$6,Rec_Result,"Fail"))</f>
        <v>0</v>
      </c>
      <c r="CU53">
        <f>IF(OR(K53=0,AG53&gt;0),0,COUNTIFS(Rec_Emp,People!$A$51,Rec_Course,'Training Matrix'!N$6,Rec_Result,"Fail"))</f>
        <v>0</v>
      </c>
      <c r="CV53">
        <f>IF(OR(L53=0,AH53&gt;0),0,COUNTIFS(Rec_Emp,People!$A$51,Rec_Course,'Training Matrix'!O$6,Rec_Result,"Fail"))</f>
        <v>0</v>
      </c>
      <c r="CW53">
        <f>IF(OR(M53=0,AI53&gt;0),0,COUNTIFS(Rec_Emp,People!$A$51,Rec_Course,'Training Matrix'!P$6,Rec_Result,"Fail"))</f>
        <v>0</v>
      </c>
      <c r="CX53">
        <f>IF(OR(N53=0,AJ53&gt;0),0,COUNTIFS(Rec_Emp,People!$A$51,Rec_Course,'Training Matrix'!Q$6,Rec_Result,"Fail"))</f>
        <v>0</v>
      </c>
      <c r="CY53">
        <f>IF(OR(O53=0,AK53&gt;0),0,COUNTIFS(Rec_Emp,People!$A$51,Rec_Course,'Training Matrix'!R$6,Rec_Result,"Fail"))</f>
        <v>0</v>
      </c>
      <c r="CZ53">
        <f>IF(OR(P53=0,AL53&gt;0),0,COUNTIFS(Rec_Emp,People!$A$51,Rec_Course,'Training Matrix'!S$6,Rec_Result,"Fail"))</f>
        <v>0</v>
      </c>
      <c r="DA53">
        <f>IF(OR(Q53=0,AM53&gt;0),0,COUNTIFS(Rec_Emp,People!$A$51,Rec_Course,'Training Matrix'!T$6,Rec_Result,"Fail"))</f>
        <v>0</v>
      </c>
      <c r="DB53">
        <f>IF(OR(R53=0,AN53&gt;0),0,COUNTIFS(Rec_Emp,People!$A$51,Rec_Course,'Training Matrix'!U$6,Rec_Result,"Fail"))</f>
        <v>0</v>
      </c>
      <c r="DC53">
        <f>IF(OR(S53=0,AO53&gt;0),0,COUNTIFS(Rec_Emp,People!$A$51,Rec_Course,'Training Matrix'!V$6,Rec_Result,"Fail"))</f>
        <v>0</v>
      </c>
      <c r="DD53">
        <f>IF(OR(T53=0,AP53&gt;0),0,COUNTIFS(Rec_Emp,People!$A$51,Rec_Course,'Training Matrix'!W$6,Rec_Result,"Fail"))</f>
        <v>0</v>
      </c>
      <c r="DE53">
        <f>IF(OR(U53=0,AQ53&gt;0),0,COUNTIFS(Rec_Emp,People!$A$51,Rec_Course,'Training Matrix'!X$6,Rec_Result,"Fail"))</f>
        <v>0</v>
      </c>
      <c r="DF53">
        <f>IF(OR(V53=0,AR53&gt;0),0,COUNTIFS(Rec_Emp,People!$A$51,Rec_Course,'Training Matrix'!Y$6,Rec_Result,"Fail"))</f>
        <v>0</v>
      </c>
      <c r="DG53">
        <f>IF(OR(W53=0,AS53&gt;0),0,COUNTIFS(Rec_Emp,People!$A$51,Rec_Course,'Training Matrix'!Z$6,Rec_Result,"Fail"))</f>
        <v>0</v>
      </c>
      <c r="DH53">
        <f>IF(OR(X53=0,AT53&gt;0),0,COUNTIFS(Rec_Emp,People!$A$51,Rec_Course,'Training Matrix'!AA$6,Rec_Result,"Fail"))</f>
        <v>0</v>
      </c>
      <c r="DK53">
        <f>IF(OR(E53=0,AA53&gt;0),0,IFERROR(AVERAGEIFS(Plan_End,Plan_Role,People!$D$51,Plan_Course,'Training Matrix'!H$6,Plan_Sched,"Window"),IFERROR(AVERAGEIFS(Plan_End,Plan_Role,"All employees",Plan_Course,'Training Matrix'!H$6,Plan_Sched,"Window"),0)))</f>
        <v>0</v>
      </c>
      <c r="DL53">
        <f>IF(OR(F53=0,AB53&gt;0),0,IFERROR(AVERAGEIFS(Plan_End,Plan_Role,People!$D$51,Plan_Course,'Training Matrix'!I$6,Plan_Sched,"Window"),IFERROR(AVERAGEIFS(Plan_End,Plan_Role,"All employees",Plan_Course,'Training Matrix'!I$6,Plan_Sched,"Window"),0)))</f>
        <v>0</v>
      </c>
      <c r="DM53">
        <f>IF(OR(G53=0,AC53&gt;0),0,IFERROR(AVERAGEIFS(Plan_End,Plan_Role,People!$D$51,Plan_Course,'Training Matrix'!J$6,Plan_Sched,"Window"),IFERROR(AVERAGEIFS(Plan_End,Plan_Role,"All employees",Plan_Course,'Training Matrix'!J$6,Plan_Sched,"Window"),0)))</f>
        <v>0</v>
      </c>
      <c r="DN53">
        <f>IF(OR(H53=0,AD53&gt;0),0,IFERROR(AVERAGEIFS(Plan_End,Plan_Role,People!$D$51,Plan_Course,'Training Matrix'!K$6,Plan_Sched,"Window"),IFERROR(AVERAGEIFS(Plan_End,Plan_Role,"All employees",Plan_Course,'Training Matrix'!K$6,Plan_Sched,"Window"),0)))</f>
        <v>0</v>
      </c>
      <c r="DO53">
        <f>IF(OR(I53=0,AE53&gt;0),0,IFERROR(AVERAGEIFS(Plan_End,Plan_Role,People!$D$51,Plan_Course,'Training Matrix'!L$6,Plan_Sched,"Window"),IFERROR(AVERAGEIFS(Plan_End,Plan_Role,"All employees",Plan_Course,'Training Matrix'!L$6,Plan_Sched,"Window"),0)))</f>
        <v>0</v>
      </c>
      <c r="DP53">
        <f>IF(OR(J53=0,AF53&gt;0),0,IFERROR(AVERAGEIFS(Plan_End,Plan_Role,People!$D$51,Plan_Course,'Training Matrix'!M$6,Plan_Sched,"Window"),IFERROR(AVERAGEIFS(Plan_End,Plan_Role,"All employees",Plan_Course,'Training Matrix'!M$6,Plan_Sched,"Window"),0)))</f>
        <v>0</v>
      </c>
      <c r="DQ53">
        <f>IF(OR(K53=0,AG53&gt;0),0,IFERROR(AVERAGEIFS(Plan_End,Plan_Role,People!$D$51,Plan_Course,'Training Matrix'!N$6,Plan_Sched,"Window"),IFERROR(AVERAGEIFS(Plan_End,Plan_Role,"All employees",Plan_Course,'Training Matrix'!N$6,Plan_Sched,"Window"),0)))</f>
        <v>0</v>
      </c>
      <c r="DR53">
        <f>IF(OR(L53=0,AH53&gt;0),0,IFERROR(AVERAGEIFS(Plan_End,Plan_Role,People!$D$51,Plan_Course,'Training Matrix'!O$6,Plan_Sched,"Window"),IFERROR(AVERAGEIFS(Plan_End,Plan_Role,"All employees",Plan_Course,'Training Matrix'!O$6,Plan_Sched,"Window"),0)))</f>
        <v>0</v>
      </c>
      <c r="DS53">
        <f>IF(OR(M53=0,AI53&gt;0),0,IFERROR(AVERAGEIFS(Plan_End,Plan_Role,People!$D$51,Plan_Course,'Training Matrix'!P$6,Plan_Sched,"Window"),IFERROR(AVERAGEIFS(Plan_End,Plan_Role,"All employees",Plan_Course,'Training Matrix'!P$6,Plan_Sched,"Window"),0)))</f>
        <v>0</v>
      </c>
      <c r="DT53">
        <f>IF(OR(N53=0,AJ53&gt;0),0,IFERROR(AVERAGEIFS(Plan_End,Plan_Role,People!$D$51,Plan_Course,'Training Matrix'!Q$6,Plan_Sched,"Window"),IFERROR(AVERAGEIFS(Plan_End,Plan_Role,"All employees",Plan_Course,'Training Matrix'!Q$6,Plan_Sched,"Window"),0)))</f>
        <v>0</v>
      </c>
      <c r="DU53">
        <f>IF(OR(O53=0,AK53&gt;0),0,IFERROR(AVERAGEIFS(Plan_End,Plan_Role,People!$D$51,Plan_Course,'Training Matrix'!R$6,Plan_Sched,"Window"),IFERROR(AVERAGEIFS(Plan_End,Plan_Role,"All employees",Plan_Course,'Training Matrix'!R$6,Plan_Sched,"Window"),0)))</f>
        <v>0</v>
      </c>
      <c r="DV53">
        <f>IF(OR(P53=0,AL53&gt;0),0,IFERROR(AVERAGEIFS(Plan_End,Plan_Role,People!$D$51,Plan_Course,'Training Matrix'!S$6,Plan_Sched,"Window"),IFERROR(AVERAGEIFS(Plan_End,Plan_Role,"All employees",Plan_Course,'Training Matrix'!S$6,Plan_Sched,"Window"),0)))</f>
        <v>0</v>
      </c>
      <c r="DW53">
        <f>IF(OR(Q53=0,AM53&gt;0),0,IFERROR(AVERAGEIFS(Plan_End,Plan_Role,People!$D$51,Plan_Course,'Training Matrix'!T$6,Plan_Sched,"Window"),IFERROR(AVERAGEIFS(Plan_End,Plan_Role,"All employees",Plan_Course,'Training Matrix'!T$6,Plan_Sched,"Window"),0)))</f>
        <v>0</v>
      </c>
      <c r="DX53">
        <f>IF(OR(R53=0,AN53&gt;0),0,IFERROR(AVERAGEIFS(Plan_End,Plan_Role,People!$D$51,Plan_Course,'Training Matrix'!U$6,Plan_Sched,"Window"),IFERROR(AVERAGEIFS(Plan_End,Plan_Role,"All employees",Plan_Course,'Training Matrix'!U$6,Plan_Sched,"Window"),0)))</f>
        <v>0</v>
      </c>
      <c r="DY53">
        <f>IF(OR(S53=0,AO53&gt;0),0,IFERROR(AVERAGEIFS(Plan_End,Plan_Role,People!$D$51,Plan_Course,'Training Matrix'!V$6,Plan_Sched,"Window"),IFERROR(AVERAGEIFS(Plan_End,Plan_Role,"All employees",Plan_Course,'Training Matrix'!V$6,Plan_Sched,"Window"),0)))</f>
        <v>0</v>
      </c>
      <c r="DZ53">
        <f>IF(OR(T53=0,AP53&gt;0),0,IFERROR(AVERAGEIFS(Plan_End,Plan_Role,People!$D$51,Plan_Course,'Training Matrix'!W$6,Plan_Sched,"Window"),IFERROR(AVERAGEIFS(Plan_End,Plan_Role,"All employees",Plan_Course,'Training Matrix'!W$6,Plan_Sched,"Window"),0)))</f>
        <v>0</v>
      </c>
      <c r="EA53">
        <f>IF(OR(U53=0,AQ53&gt;0),0,IFERROR(AVERAGEIFS(Plan_End,Plan_Role,People!$D$51,Plan_Course,'Training Matrix'!X$6,Plan_Sched,"Window"),IFERROR(AVERAGEIFS(Plan_End,Plan_Role,"All employees",Plan_Course,'Training Matrix'!X$6,Plan_Sched,"Window"),0)))</f>
        <v>0</v>
      </c>
      <c r="EB53">
        <f>IF(OR(V53=0,AR53&gt;0),0,IFERROR(AVERAGEIFS(Plan_End,Plan_Role,People!$D$51,Plan_Course,'Training Matrix'!Y$6,Plan_Sched,"Window"),IFERROR(AVERAGEIFS(Plan_End,Plan_Role,"All employees",Plan_Course,'Training Matrix'!Y$6,Plan_Sched,"Window"),0)))</f>
        <v>0</v>
      </c>
      <c r="EC53">
        <f>IF(OR(W53=0,AS53&gt;0),0,IFERROR(AVERAGEIFS(Plan_End,Plan_Role,People!$D$51,Plan_Course,'Training Matrix'!Z$6,Plan_Sched,"Window"),IFERROR(AVERAGEIFS(Plan_End,Plan_Role,"All employees",Plan_Course,'Training Matrix'!Z$6,Plan_Sched,"Window"),0)))</f>
        <v>0</v>
      </c>
      <c r="ED53">
        <f>IF(OR(X53=0,AT53&gt;0),0,IFERROR(AVERAGEIFS(Plan_End,Plan_Role,People!$D$51,Plan_Course,'Training Matrix'!AA$6,Plan_Sched,"Window"),IFERROR(AVERAGEIFS(Plan_End,Plan_Role,"All employees",Plan_Course,'Training Matrix'!AA$6,Plan_Sched,"Window"),0)))</f>
        <v>0</v>
      </c>
      <c r="EG53">
        <f>IF(OR(E53=0,AA53&gt;0),0,IFERROR(AVERAGEIFS(Plan_Days,Plan_Role,People!$D$51,Plan_Course,'Training Matrix'!H$6,Plan_Sched,"Within days of hire"),IFERROR(AVERAGEIFS(Plan_Days,Plan_Role,"All employees",Plan_Course,'Training Matrix'!H$6,Plan_Sched,"Within days of hire"),0)))</f>
        <v>0</v>
      </c>
      <c r="EH53">
        <f>IF(OR(F53=0,AB53&gt;0),0,IFERROR(AVERAGEIFS(Plan_Days,Plan_Role,People!$D$51,Plan_Course,'Training Matrix'!I$6,Plan_Sched,"Within days of hire"),IFERROR(AVERAGEIFS(Plan_Days,Plan_Role,"All employees",Plan_Course,'Training Matrix'!I$6,Plan_Sched,"Within days of hire"),0)))</f>
        <v>0</v>
      </c>
      <c r="EI53">
        <f>IF(OR(G53=0,AC53&gt;0),0,IFERROR(AVERAGEIFS(Plan_Days,Plan_Role,People!$D$51,Plan_Course,'Training Matrix'!J$6,Plan_Sched,"Within days of hire"),IFERROR(AVERAGEIFS(Plan_Days,Plan_Role,"All employees",Plan_Course,'Training Matrix'!J$6,Plan_Sched,"Within days of hire"),0)))</f>
        <v>0</v>
      </c>
      <c r="EJ53">
        <f>IF(OR(H53=0,AD53&gt;0),0,IFERROR(AVERAGEIFS(Plan_Days,Plan_Role,People!$D$51,Plan_Course,'Training Matrix'!K$6,Plan_Sched,"Within days of hire"),IFERROR(AVERAGEIFS(Plan_Days,Plan_Role,"All employees",Plan_Course,'Training Matrix'!K$6,Plan_Sched,"Within days of hire"),0)))</f>
        <v>0</v>
      </c>
      <c r="EK53">
        <f>IF(OR(I53=0,AE53&gt;0),0,IFERROR(AVERAGEIFS(Plan_Days,Plan_Role,People!$D$51,Plan_Course,'Training Matrix'!L$6,Plan_Sched,"Within days of hire"),IFERROR(AVERAGEIFS(Plan_Days,Plan_Role,"All employees",Plan_Course,'Training Matrix'!L$6,Plan_Sched,"Within days of hire"),0)))</f>
        <v>0</v>
      </c>
      <c r="EL53">
        <f>IF(OR(J53=0,AF53&gt;0),0,IFERROR(AVERAGEIFS(Plan_Days,Plan_Role,People!$D$51,Plan_Course,'Training Matrix'!M$6,Plan_Sched,"Within days of hire"),IFERROR(AVERAGEIFS(Plan_Days,Plan_Role,"All employees",Plan_Course,'Training Matrix'!M$6,Plan_Sched,"Within days of hire"),0)))</f>
        <v>0</v>
      </c>
      <c r="EM53">
        <f>IF(OR(K53=0,AG53&gt;0),0,IFERROR(AVERAGEIFS(Plan_Days,Plan_Role,People!$D$51,Plan_Course,'Training Matrix'!N$6,Plan_Sched,"Within days of hire"),IFERROR(AVERAGEIFS(Plan_Days,Plan_Role,"All employees",Plan_Course,'Training Matrix'!N$6,Plan_Sched,"Within days of hire"),0)))</f>
        <v>0</v>
      </c>
      <c r="EN53">
        <f>IF(OR(L53=0,AH53&gt;0),0,IFERROR(AVERAGEIFS(Plan_Days,Plan_Role,People!$D$51,Plan_Course,'Training Matrix'!O$6,Plan_Sched,"Within days of hire"),IFERROR(AVERAGEIFS(Plan_Days,Plan_Role,"All employees",Plan_Course,'Training Matrix'!O$6,Plan_Sched,"Within days of hire"),0)))</f>
        <v>0</v>
      </c>
      <c r="EO53">
        <f>IF(OR(M53=0,AI53&gt;0),0,IFERROR(AVERAGEIFS(Plan_Days,Plan_Role,People!$D$51,Plan_Course,'Training Matrix'!P$6,Plan_Sched,"Within days of hire"),IFERROR(AVERAGEIFS(Plan_Days,Plan_Role,"All employees",Plan_Course,'Training Matrix'!P$6,Plan_Sched,"Within days of hire"),0)))</f>
        <v>0</v>
      </c>
      <c r="EP53">
        <f>IF(OR(N53=0,AJ53&gt;0),0,IFERROR(AVERAGEIFS(Plan_Days,Plan_Role,People!$D$51,Plan_Course,'Training Matrix'!Q$6,Plan_Sched,"Within days of hire"),IFERROR(AVERAGEIFS(Plan_Days,Plan_Role,"All employees",Plan_Course,'Training Matrix'!Q$6,Plan_Sched,"Within days of hire"),0)))</f>
        <v>0</v>
      </c>
      <c r="EQ53">
        <f>IF(OR(O53=0,AK53&gt;0),0,IFERROR(AVERAGEIFS(Plan_Days,Plan_Role,People!$D$51,Plan_Course,'Training Matrix'!R$6,Plan_Sched,"Within days of hire"),IFERROR(AVERAGEIFS(Plan_Days,Plan_Role,"All employees",Plan_Course,'Training Matrix'!R$6,Plan_Sched,"Within days of hire"),0)))</f>
        <v>0</v>
      </c>
      <c r="ER53">
        <f>IF(OR(P53=0,AL53&gt;0),0,IFERROR(AVERAGEIFS(Plan_Days,Plan_Role,People!$D$51,Plan_Course,'Training Matrix'!S$6,Plan_Sched,"Within days of hire"),IFERROR(AVERAGEIFS(Plan_Days,Plan_Role,"All employees",Plan_Course,'Training Matrix'!S$6,Plan_Sched,"Within days of hire"),0)))</f>
        <v>0</v>
      </c>
      <c r="ES53">
        <f>IF(OR(Q53=0,AM53&gt;0),0,IFERROR(AVERAGEIFS(Plan_Days,Plan_Role,People!$D$51,Plan_Course,'Training Matrix'!T$6,Plan_Sched,"Within days of hire"),IFERROR(AVERAGEIFS(Plan_Days,Plan_Role,"All employees",Plan_Course,'Training Matrix'!T$6,Plan_Sched,"Within days of hire"),0)))</f>
        <v>0</v>
      </c>
      <c r="ET53">
        <f>IF(OR(R53=0,AN53&gt;0),0,IFERROR(AVERAGEIFS(Plan_Days,Plan_Role,People!$D$51,Plan_Course,'Training Matrix'!U$6,Plan_Sched,"Within days of hire"),IFERROR(AVERAGEIFS(Plan_Days,Plan_Role,"All employees",Plan_Course,'Training Matrix'!U$6,Plan_Sched,"Within days of hire"),0)))</f>
        <v>0</v>
      </c>
      <c r="EU53">
        <f>IF(OR(S53=0,AO53&gt;0),0,IFERROR(AVERAGEIFS(Plan_Days,Plan_Role,People!$D$51,Plan_Course,'Training Matrix'!V$6,Plan_Sched,"Within days of hire"),IFERROR(AVERAGEIFS(Plan_Days,Plan_Role,"All employees",Plan_Course,'Training Matrix'!V$6,Plan_Sched,"Within days of hire"),0)))</f>
        <v>0</v>
      </c>
      <c r="EV53">
        <f>IF(OR(T53=0,AP53&gt;0),0,IFERROR(AVERAGEIFS(Plan_Days,Plan_Role,People!$D$51,Plan_Course,'Training Matrix'!W$6,Plan_Sched,"Within days of hire"),IFERROR(AVERAGEIFS(Plan_Days,Plan_Role,"All employees",Plan_Course,'Training Matrix'!W$6,Plan_Sched,"Within days of hire"),0)))</f>
        <v>0</v>
      </c>
      <c r="EW53">
        <f>IF(OR(U53=0,AQ53&gt;0),0,IFERROR(AVERAGEIFS(Plan_Days,Plan_Role,People!$D$51,Plan_Course,'Training Matrix'!X$6,Plan_Sched,"Within days of hire"),IFERROR(AVERAGEIFS(Plan_Days,Plan_Role,"All employees",Plan_Course,'Training Matrix'!X$6,Plan_Sched,"Within days of hire"),0)))</f>
        <v>0</v>
      </c>
      <c r="EX53">
        <f>IF(OR(V53=0,AR53&gt;0),0,IFERROR(AVERAGEIFS(Plan_Days,Plan_Role,People!$D$51,Plan_Course,'Training Matrix'!Y$6,Plan_Sched,"Within days of hire"),IFERROR(AVERAGEIFS(Plan_Days,Plan_Role,"All employees",Plan_Course,'Training Matrix'!Y$6,Plan_Sched,"Within days of hire"),0)))</f>
        <v>0</v>
      </c>
      <c r="EY53">
        <f>IF(OR(W53=0,AS53&gt;0),0,IFERROR(AVERAGEIFS(Plan_Days,Plan_Role,People!$D$51,Plan_Course,'Training Matrix'!Z$6,Plan_Sched,"Within days of hire"),IFERROR(AVERAGEIFS(Plan_Days,Plan_Role,"All employees",Plan_Course,'Training Matrix'!Z$6,Plan_Sched,"Within days of hire"),0)))</f>
        <v>0</v>
      </c>
      <c r="EZ53">
        <f>IF(OR(X53=0,AT53&gt;0),0,IFERROR(AVERAGEIFS(Plan_Days,Plan_Role,People!$D$51,Plan_Course,'Training Matrix'!AA$6,Plan_Sched,"Within days of hire"),IFERROR(AVERAGEIFS(Plan_Days,Plan_Role,"All employees",Plan_Course,'Training Matrix'!AA$6,Plan_Sched,"Within days of hire"),0)))</f>
        <v>0</v>
      </c>
      <c r="FC53">
        <f>IF(OR(E53=0,AA53&gt;0),0,MAX(IF(AND(People!$F$51&lt;&gt;"",DK53&lt;People!$F$51),0,DK53),IF(AND(People!$F$51&lt;&gt;"",EG53&gt;0),People!$F$51+EG53,0)))</f>
        <v>0</v>
      </c>
      <c r="FD53">
        <f>IF(OR(F53=0,AB53&gt;0),0,MAX(IF(AND(People!$F$51&lt;&gt;"",DL53&lt;People!$F$51),0,DL53),IF(AND(People!$F$51&lt;&gt;"",EH53&gt;0),People!$F$51+EH53,0)))</f>
        <v>0</v>
      </c>
      <c r="FE53">
        <f>IF(OR(G53=0,AC53&gt;0),0,MAX(IF(AND(People!$F$51&lt;&gt;"",DM53&lt;People!$F$51),0,DM53),IF(AND(People!$F$51&lt;&gt;"",EI53&gt;0),People!$F$51+EI53,0)))</f>
        <v>0</v>
      </c>
      <c r="FF53">
        <f>IF(OR(H53=0,AD53&gt;0),0,MAX(IF(AND(People!$F$51&lt;&gt;"",DN53&lt;People!$F$51),0,DN53),IF(AND(People!$F$51&lt;&gt;"",EJ53&gt;0),People!$F$51+EJ53,0)))</f>
        <v>0</v>
      </c>
      <c r="FG53">
        <f>IF(OR(I53=0,AE53&gt;0),0,MAX(IF(AND(People!$F$51&lt;&gt;"",DO53&lt;People!$F$51),0,DO53),IF(AND(People!$F$51&lt;&gt;"",EK53&gt;0),People!$F$51+EK53,0)))</f>
        <v>0</v>
      </c>
      <c r="FH53">
        <f>IF(OR(J53=0,AF53&gt;0),0,MAX(IF(AND(People!$F$51&lt;&gt;"",DP53&lt;People!$F$51),0,DP53),IF(AND(People!$F$51&lt;&gt;"",EL53&gt;0),People!$F$51+EL53,0)))</f>
        <v>0</v>
      </c>
      <c r="FI53">
        <f>IF(OR(K53=0,AG53&gt;0),0,MAX(IF(AND(People!$F$51&lt;&gt;"",DQ53&lt;People!$F$51),0,DQ53),IF(AND(People!$F$51&lt;&gt;"",EM53&gt;0),People!$F$51+EM53,0)))</f>
        <v>0</v>
      </c>
      <c r="FJ53">
        <f>IF(OR(L53=0,AH53&gt;0),0,MAX(IF(AND(People!$F$51&lt;&gt;"",DR53&lt;People!$F$51),0,DR53),IF(AND(People!$F$51&lt;&gt;"",EN53&gt;0),People!$F$51+EN53,0)))</f>
        <v>0</v>
      </c>
      <c r="FK53">
        <f>IF(OR(M53=0,AI53&gt;0),0,MAX(IF(AND(People!$F$51&lt;&gt;"",DS53&lt;People!$F$51),0,DS53),IF(AND(People!$F$51&lt;&gt;"",EO53&gt;0),People!$F$51+EO53,0)))</f>
        <v>0</v>
      </c>
      <c r="FL53">
        <f>IF(OR(N53=0,AJ53&gt;0),0,MAX(IF(AND(People!$F$51&lt;&gt;"",DT53&lt;People!$F$51),0,DT53),IF(AND(People!$F$51&lt;&gt;"",EP53&gt;0),People!$F$51+EP53,0)))</f>
        <v>0</v>
      </c>
      <c r="FM53">
        <f>IF(OR(O53=0,AK53&gt;0),0,MAX(IF(AND(People!$F$51&lt;&gt;"",DU53&lt;People!$F$51),0,DU53),IF(AND(People!$F$51&lt;&gt;"",EQ53&gt;0),People!$F$51+EQ53,0)))</f>
        <v>0</v>
      </c>
      <c r="FN53">
        <f>IF(OR(P53=0,AL53&gt;0),0,MAX(IF(AND(People!$F$51&lt;&gt;"",DV53&lt;People!$F$51),0,DV53),IF(AND(People!$F$51&lt;&gt;"",ER53&gt;0),People!$F$51+ER53,0)))</f>
        <v>0</v>
      </c>
      <c r="FO53">
        <f>IF(OR(Q53=0,AM53&gt;0),0,MAX(IF(AND(People!$F$51&lt;&gt;"",DW53&lt;People!$F$51),0,DW53),IF(AND(People!$F$51&lt;&gt;"",ES53&gt;0),People!$F$51+ES53,0)))</f>
        <v>0</v>
      </c>
      <c r="FP53">
        <f>IF(OR(R53=0,AN53&gt;0),0,MAX(IF(AND(People!$F$51&lt;&gt;"",DX53&lt;People!$F$51),0,DX53),IF(AND(People!$F$51&lt;&gt;"",ET53&gt;0),People!$F$51+ET53,0)))</f>
        <v>0</v>
      </c>
      <c r="FQ53">
        <f>IF(OR(S53=0,AO53&gt;0),0,MAX(IF(AND(People!$F$51&lt;&gt;"",DY53&lt;People!$F$51),0,DY53),IF(AND(People!$F$51&lt;&gt;"",EU53&gt;0),People!$F$51+EU53,0)))</f>
        <v>0</v>
      </c>
      <c r="FR53">
        <f>IF(OR(T53=0,AP53&gt;0),0,MAX(IF(AND(People!$F$51&lt;&gt;"",DZ53&lt;People!$F$51),0,DZ53),IF(AND(People!$F$51&lt;&gt;"",EV53&gt;0),People!$F$51+EV53,0)))</f>
        <v>0</v>
      </c>
      <c r="FS53">
        <f>IF(OR(U53=0,AQ53&gt;0),0,MAX(IF(AND(People!$F$51&lt;&gt;"",EA53&lt;People!$F$51),0,EA53),IF(AND(People!$F$51&lt;&gt;"",EW53&gt;0),People!$F$51+EW53,0)))</f>
        <v>0</v>
      </c>
      <c r="FT53">
        <f>IF(OR(V53=0,AR53&gt;0),0,MAX(IF(AND(People!$F$51&lt;&gt;"",EB53&lt;People!$F$51),0,EB53),IF(AND(People!$F$51&lt;&gt;"",EX53&gt;0),People!$F$51+EX53,0)))</f>
        <v>0</v>
      </c>
      <c r="FU53">
        <f>IF(OR(W53=0,AS53&gt;0),0,MAX(IF(AND(People!$F$51&lt;&gt;"",EC53&lt;People!$F$51),0,EC53),IF(AND(People!$F$51&lt;&gt;"",EY53&gt;0),People!$F$51+EY53,0)))</f>
        <v>0</v>
      </c>
      <c r="FV53">
        <f>IF(OR(X53=0,AT53&gt;0),0,MAX(IF(AND(People!$F$51&lt;&gt;"",ED53&lt;People!$F$51),0,ED53),IF(AND(People!$F$51&lt;&gt;"",EZ53&gt;0),People!$F$51+EZ53,0)))</f>
        <v>0</v>
      </c>
    </row>
    <row r="54" spans="5:178" x14ac:dyDescent="0.3">
      <c r="E54">
        <f>IF(OR(People!$A$52="",'Training Matrix'!H$6=""),0,COUNTIFS(Plan_Role,People!$D$52,Plan_Course,'Training Matrix'!H$6)+COUNTIFS(Plan_Role,"All employees",Plan_Course,'Training Matrix'!H$6))</f>
        <v>0</v>
      </c>
      <c r="F54">
        <f>IF(OR(People!$A$52="",'Training Matrix'!I$6=""),0,COUNTIFS(Plan_Role,People!$D$52,Plan_Course,'Training Matrix'!I$6)+COUNTIFS(Plan_Role,"All employees",Plan_Course,'Training Matrix'!I$6))</f>
        <v>0</v>
      </c>
      <c r="G54">
        <f>IF(OR(People!$A$52="",'Training Matrix'!J$6=""),0,COUNTIFS(Plan_Role,People!$D$52,Plan_Course,'Training Matrix'!J$6)+COUNTIFS(Plan_Role,"All employees",Plan_Course,'Training Matrix'!J$6))</f>
        <v>0</v>
      </c>
      <c r="H54">
        <f>IF(OR(People!$A$52="",'Training Matrix'!K$6=""),0,COUNTIFS(Plan_Role,People!$D$52,Plan_Course,'Training Matrix'!K$6)+COUNTIFS(Plan_Role,"All employees",Plan_Course,'Training Matrix'!K$6))</f>
        <v>0</v>
      </c>
      <c r="I54">
        <f>IF(OR(People!$A$52="",'Training Matrix'!L$6=""),0,COUNTIFS(Plan_Role,People!$D$52,Plan_Course,'Training Matrix'!L$6)+COUNTIFS(Plan_Role,"All employees",Plan_Course,'Training Matrix'!L$6))</f>
        <v>0</v>
      </c>
      <c r="J54">
        <f>IF(OR(People!$A$52="",'Training Matrix'!M$6=""),0,COUNTIFS(Plan_Role,People!$D$52,Plan_Course,'Training Matrix'!M$6)+COUNTIFS(Plan_Role,"All employees",Plan_Course,'Training Matrix'!M$6))</f>
        <v>0</v>
      </c>
      <c r="K54">
        <f>IF(OR(People!$A$52="",'Training Matrix'!N$6=""),0,COUNTIFS(Plan_Role,People!$D$52,Plan_Course,'Training Matrix'!N$6)+COUNTIFS(Plan_Role,"All employees",Plan_Course,'Training Matrix'!N$6))</f>
        <v>0</v>
      </c>
      <c r="L54">
        <f>IF(OR(People!$A$52="",'Training Matrix'!O$6=""),0,COUNTIFS(Plan_Role,People!$D$52,Plan_Course,'Training Matrix'!O$6)+COUNTIFS(Plan_Role,"All employees",Plan_Course,'Training Matrix'!O$6))</f>
        <v>0</v>
      </c>
      <c r="M54">
        <f>IF(OR(People!$A$52="",'Training Matrix'!P$6=""),0,COUNTIFS(Plan_Role,People!$D$52,Plan_Course,'Training Matrix'!P$6)+COUNTIFS(Plan_Role,"All employees",Plan_Course,'Training Matrix'!P$6))</f>
        <v>0</v>
      </c>
      <c r="N54">
        <f>IF(OR(People!$A$52="",'Training Matrix'!Q$6=""),0,COUNTIFS(Plan_Role,People!$D$52,Plan_Course,'Training Matrix'!Q$6)+COUNTIFS(Plan_Role,"All employees",Plan_Course,'Training Matrix'!Q$6))</f>
        <v>0</v>
      </c>
      <c r="O54">
        <f>IF(OR(People!$A$52="",'Training Matrix'!R$6=""),0,COUNTIFS(Plan_Role,People!$D$52,Plan_Course,'Training Matrix'!R$6)+COUNTIFS(Plan_Role,"All employees",Plan_Course,'Training Matrix'!R$6))</f>
        <v>0</v>
      </c>
      <c r="P54">
        <f>IF(OR(People!$A$52="",'Training Matrix'!S$6=""),0,COUNTIFS(Plan_Role,People!$D$52,Plan_Course,'Training Matrix'!S$6)+COUNTIFS(Plan_Role,"All employees",Plan_Course,'Training Matrix'!S$6))</f>
        <v>0</v>
      </c>
      <c r="Q54">
        <f>IF(OR(People!$A$52="",'Training Matrix'!T$6=""),0,COUNTIFS(Plan_Role,People!$D$52,Plan_Course,'Training Matrix'!T$6)+COUNTIFS(Plan_Role,"All employees",Plan_Course,'Training Matrix'!T$6))</f>
        <v>0</v>
      </c>
      <c r="R54">
        <f>IF(OR(People!$A$52="",'Training Matrix'!U$6=""),0,COUNTIFS(Plan_Role,People!$D$52,Plan_Course,'Training Matrix'!U$6)+COUNTIFS(Plan_Role,"All employees",Plan_Course,'Training Matrix'!U$6))</f>
        <v>0</v>
      </c>
      <c r="S54">
        <f>IF(OR(People!$A$52="",'Training Matrix'!V$6=""),0,COUNTIFS(Plan_Role,People!$D$52,Plan_Course,'Training Matrix'!V$6)+COUNTIFS(Plan_Role,"All employees",Plan_Course,'Training Matrix'!V$6))</f>
        <v>0</v>
      </c>
      <c r="T54">
        <f>IF(OR(People!$A$52="",'Training Matrix'!W$6=""),0,COUNTIFS(Plan_Role,People!$D$52,Plan_Course,'Training Matrix'!W$6)+COUNTIFS(Plan_Role,"All employees",Plan_Course,'Training Matrix'!W$6))</f>
        <v>0</v>
      </c>
      <c r="U54">
        <f>IF(OR(People!$A$52="",'Training Matrix'!X$6=""),0,COUNTIFS(Plan_Role,People!$D$52,Plan_Course,'Training Matrix'!X$6)+COUNTIFS(Plan_Role,"All employees",Plan_Course,'Training Matrix'!X$6))</f>
        <v>0</v>
      </c>
      <c r="V54">
        <f>IF(OR(People!$A$52="",'Training Matrix'!Y$6=""),0,COUNTIFS(Plan_Role,People!$D$52,Plan_Course,'Training Matrix'!Y$6)+COUNTIFS(Plan_Role,"All employees",Plan_Course,'Training Matrix'!Y$6))</f>
        <v>0</v>
      </c>
      <c r="W54">
        <f>IF(OR(People!$A$52="",'Training Matrix'!Z$6=""),0,COUNTIFS(Plan_Role,People!$D$52,Plan_Course,'Training Matrix'!Z$6)+COUNTIFS(Plan_Role,"All employees",Plan_Course,'Training Matrix'!Z$6))</f>
        <v>0</v>
      </c>
      <c r="X54">
        <f>IF(OR(People!$A$52="",'Training Matrix'!AA$6=""),0,COUNTIFS(Plan_Role,People!$D$52,Plan_Course,'Training Matrix'!AA$6)+COUNTIFS(Plan_Role,"All employees",Plan_Course,'Training Matrix'!AA$6))</f>
        <v>0</v>
      </c>
      <c r="AA54">
        <f>IF(E54=0,0,COUNTIFS(Rec_Emp,People!$A$52,Rec_Course,'Training Matrix'!H$6,Rec_Done,1))</f>
        <v>0</v>
      </c>
      <c r="AB54">
        <f>IF(F54=0,0,COUNTIFS(Rec_Emp,People!$A$52,Rec_Course,'Training Matrix'!I$6,Rec_Done,1))</f>
        <v>0</v>
      </c>
      <c r="AC54">
        <f>IF(G54=0,0,COUNTIFS(Rec_Emp,People!$A$52,Rec_Course,'Training Matrix'!J$6,Rec_Done,1))</f>
        <v>0</v>
      </c>
      <c r="AD54">
        <f>IF(H54=0,0,COUNTIFS(Rec_Emp,People!$A$52,Rec_Course,'Training Matrix'!K$6,Rec_Done,1))</f>
        <v>0</v>
      </c>
      <c r="AE54">
        <f>IF(I54=0,0,COUNTIFS(Rec_Emp,People!$A$52,Rec_Course,'Training Matrix'!L$6,Rec_Done,1))</f>
        <v>0</v>
      </c>
      <c r="AF54">
        <f>IF(J54=0,0,COUNTIFS(Rec_Emp,People!$A$52,Rec_Course,'Training Matrix'!M$6,Rec_Done,1))</f>
        <v>0</v>
      </c>
      <c r="AG54">
        <f>IF(K54=0,0,COUNTIFS(Rec_Emp,People!$A$52,Rec_Course,'Training Matrix'!N$6,Rec_Done,1))</f>
        <v>0</v>
      </c>
      <c r="AH54">
        <f>IF(L54=0,0,COUNTIFS(Rec_Emp,People!$A$52,Rec_Course,'Training Matrix'!O$6,Rec_Done,1))</f>
        <v>0</v>
      </c>
      <c r="AI54">
        <f>IF(M54=0,0,COUNTIFS(Rec_Emp,People!$A$52,Rec_Course,'Training Matrix'!P$6,Rec_Done,1))</f>
        <v>0</v>
      </c>
      <c r="AJ54">
        <f>IF(N54=0,0,COUNTIFS(Rec_Emp,People!$A$52,Rec_Course,'Training Matrix'!Q$6,Rec_Done,1))</f>
        <v>0</v>
      </c>
      <c r="AK54">
        <f>IF(O54=0,0,COUNTIFS(Rec_Emp,People!$A$52,Rec_Course,'Training Matrix'!R$6,Rec_Done,1))</f>
        <v>0</v>
      </c>
      <c r="AL54">
        <f>IF(P54=0,0,COUNTIFS(Rec_Emp,People!$A$52,Rec_Course,'Training Matrix'!S$6,Rec_Done,1))</f>
        <v>0</v>
      </c>
      <c r="AM54">
        <f>IF(Q54=0,0,COUNTIFS(Rec_Emp,People!$A$52,Rec_Course,'Training Matrix'!T$6,Rec_Done,1))</f>
        <v>0</v>
      </c>
      <c r="AN54">
        <f>IF(R54=0,0,COUNTIFS(Rec_Emp,People!$A$52,Rec_Course,'Training Matrix'!U$6,Rec_Done,1))</f>
        <v>0</v>
      </c>
      <c r="AO54">
        <f>IF(S54=0,0,COUNTIFS(Rec_Emp,People!$A$52,Rec_Course,'Training Matrix'!V$6,Rec_Done,1))</f>
        <v>0</v>
      </c>
      <c r="AP54">
        <f>IF(T54=0,0,COUNTIFS(Rec_Emp,People!$A$52,Rec_Course,'Training Matrix'!W$6,Rec_Done,1))</f>
        <v>0</v>
      </c>
      <c r="AQ54">
        <f>IF(U54=0,0,COUNTIFS(Rec_Emp,People!$A$52,Rec_Course,'Training Matrix'!X$6,Rec_Done,1))</f>
        <v>0</v>
      </c>
      <c r="AR54">
        <f>IF(V54=0,0,COUNTIFS(Rec_Emp,People!$A$52,Rec_Course,'Training Matrix'!Y$6,Rec_Done,1))</f>
        <v>0</v>
      </c>
      <c r="AS54">
        <f>IF(W54=0,0,COUNTIFS(Rec_Emp,People!$A$52,Rec_Course,'Training Matrix'!Z$6,Rec_Done,1))</f>
        <v>0</v>
      </c>
      <c r="AT54">
        <f>IF(X54=0,0,COUNTIFS(Rec_Emp,People!$A$52,Rec_Course,'Training Matrix'!AA$6,Rec_Done,1))</f>
        <v>0</v>
      </c>
      <c r="AW54">
        <f ca="1">IF(AA54=0,0,COUNTIFS(Rec_Emp,People!$A$52,Rec_Course,'Training Matrix'!H$6,Rec_Done,1,Rec_Exp,"&gt;="&amp;TODAY()))</f>
        <v>0</v>
      </c>
      <c r="AX54">
        <f ca="1">IF(AB54=0,0,COUNTIFS(Rec_Emp,People!$A$52,Rec_Course,'Training Matrix'!I$6,Rec_Done,1,Rec_Exp,"&gt;="&amp;TODAY()))</f>
        <v>0</v>
      </c>
      <c r="AY54">
        <f ca="1">IF(AC54=0,0,COUNTIFS(Rec_Emp,People!$A$52,Rec_Course,'Training Matrix'!J$6,Rec_Done,1,Rec_Exp,"&gt;="&amp;TODAY()))</f>
        <v>0</v>
      </c>
      <c r="AZ54">
        <f ca="1">IF(AD54=0,0,COUNTIFS(Rec_Emp,People!$A$52,Rec_Course,'Training Matrix'!K$6,Rec_Done,1,Rec_Exp,"&gt;="&amp;TODAY()))</f>
        <v>0</v>
      </c>
      <c r="BA54">
        <f ca="1">IF(AE54=0,0,COUNTIFS(Rec_Emp,People!$A$52,Rec_Course,'Training Matrix'!L$6,Rec_Done,1,Rec_Exp,"&gt;="&amp;TODAY()))</f>
        <v>0</v>
      </c>
      <c r="BB54">
        <f ca="1">IF(AF54=0,0,COUNTIFS(Rec_Emp,People!$A$52,Rec_Course,'Training Matrix'!M$6,Rec_Done,1,Rec_Exp,"&gt;="&amp;TODAY()))</f>
        <v>0</v>
      </c>
      <c r="BC54">
        <f ca="1">IF(AG54=0,0,COUNTIFS(Rec_Emp,People!$A$52,Rec_Course,'Training Matrix'!N$6,Rec_Done,1,Rec_Exp,"&gt;="&amp;TODAY()))</f>
        <v>0</v>
      </c>
      <c r="BD54">
        <f ca="1">IF(AH54=0,0,COUNTIFS(Rec_Emp,People!$A$52,Rec_Course,'Training Matrix'!O$6,Rec_Done,1,Rec_Exp,"&gt;="&amp;TODAY()))</f>
        <v>0</v>
      </c>
      <c r="BE54">
        <f ca="1">IF(AI54=0,0,COUNTIFS(Rec_Emp,People!$A$52,Rec_Course,'Training Matrix'!P$6,Rec_Done,1,Rec_Exp,"&gt;="&amp;TODAY()))</f>
        <v>0</v>
      </c>
      <c r="BF54">
        <f ca="1">IF(AJ54=0,0,COUNTIFS(Rec_Emp,People!$A$52,Rec_Course,'Training Matrix'!Q$6,Rec_Done,1,Rec_Exp,"&gt;="&amp;TODAY()))</f>
        <v>0</v>
      </c>
      <c r="BG54">
        <f ca="1">IF(AK54=0,0,COUNTIFS(Rec_Emp,People!$A$52,Rec_Course,'Training Matrix'!R$6,Rec_Done,1,Rec_Exp,"&gt;="&amp;TODAY()))</f>
        <v>0</v>
      </c>
      <c r="BH54">
        <f ca="1">IF(AL54=0,0,COUNTIFS(Rec_Emp,People!$A$52,Rec_Course,'Training Matrix'!S$6,Rec_Done,1,Rec_Exp,"&gt;="&amp;TODAY()))</f>
        <v>0</v>
      </c>
      <c r="BI54">
        <f ca="1">IF(AM54=0,0,COUNTIFS(Rec_Emp,People!$A$52,Rec_Course,'Training Matrix'!T$6,Rec_Done,1,Rec_Exp,"&gt;="&amp;TODAY()))</f>
        <v>0</v>
      </c>
      <c r="BJ54">
        <f ca="1">IF(AN54=0,0,COUNTIFS(Rec_Emp,People!$A$52,Rec_Course,'Training Matrix'!U$6,Rec_Done,1,Rec_Exp,"&gt;="&amp;TODAY()))</f>
        <v>0</v>
      </c>
      <c r="BK54">
        <f ca="1">IF(AO54=0,0,COUNTIFS(Rec_Emp,People!$A$52,Rec_Course,'Training Matrix'!V$6,Rec_Done,1,Rec_Exp,"&gt;="&amp;TODAY()))</f>
        <v>0</v>
      </c>
      <c r="BL54">
        <f ca="1">IF(AP54=0,0,COUNTIFS(Rec_Emp,People!$A$52,Rec_Course,'Training Matrix'!W$6,Rec_Done,1,Rec_Exp,"&gt;="&amp;TODAY()))</f>
        <v>0</v>
      </c>
      <c r="BM54">
        <f ca="1">IF(AQ54=0,0,COUNTIFS(Rec_Emp,People!$A$52,Rec_Course,'Training Matrix'!X$6,Rec_Done,1,Rec_Exp,"&gt;="&amp;TODAY()))</f>
        <v>0</v>
      </c>
      <c r="BN54">
        <f ca="1">IF(AR54=0,0,COUNTIFS(Rec_Emp,People!$A$52,Rec_Course,'Training Matrix'!Y$6,Rec_Done,1,Rec_Exp,"&gt;="&amp;TODAY()))</f>
        <v>0</v>
      </c>
      <c r="BO54">
        <f ca="1">IF(AS54=0,0,COUNTIFS(Rec_Emp,People!$A$52,Rec_Course,'Training Matrix'!Z$6,Rec_Done,1,Rec_Exp,"&gt;="&amp;TODAY()))</f>
        <v>0</v>
      </c>
      <c r="BP54">
        <f ca="1">IF(AT54=0,0,COUNTIFS(Rec_Emp,People!$A$52,Rec_Course,'Training Matrix'!AA$6,Rec_Done,1,Rec_Exp,"&gt;="&amp;TODAY()))</f>
        <v>0</v>
      </c>
      <c r="BS54">
        <f ca="1">IF(AW54=0,0,COUNTIFS(Rec_Emp,People!$A$52,Rec_Course,'Training Matrix'!H$6,Rec_Done,1,Rec_Exp,"&gt;"&amp;(TODAY()+WarnDays)))</f>
        <v>0</v>
      </c>
      <c r="BT54">
        <f ca="1">IF(AX54=0,0,COUNTIFS(Rec_Emp,People!$A$52,Rec_Course,'Training Matrix'!I$6,Rec_Done,1,Rec_Exp,"&gt;"&amp;(TODAY()+WarnDays)))</f>
        <v>0</v>
      </c>
      <c r="BU54">
        <f ca="1">IF(AY54=0,0,COUNTIFS(Rec_Emp,People!$A$52,Rec_Course,'Training Matrix'!J$6,Rec_Done,1,Rec_Exp,"&gt;"&amp;(TODAY()+WarnDays)))</f>
        <v>0</v>
      </c>
      <c r="BV54">
        <f ca="1">IF(AZ54=0,0,COUNTIFS(Rec_Emp,People!$A$52,Rec_Course,'Training Matrix'!K$6,Rec_Done,1,Rec_Exp,"&gt;"&amp;(TODAY()+WarnDays)))</f>
        <v>0</v>
      </c>
      <c r="BW54">
        <f ca="1">IF(BA54=0,0,COUNTIFS(Rec_Emp,People!$A$52,Rec_Course,'Training Matrix'!L$6,Rec_Done,1,Rec_Exp,"&gt;"&amp;(TODAY()+WarnDays)))</f>
        <v>0</v>
      </c>
      <c r="BX54">
        <f ca="1">IF(BB54=0,0,COUNTIFS(Rec_Emp,People!$A$52,Rec_Course,'Training Matrix'!M$6,Rec_Done,1,Rec_Exp,"&gt;"&amp;(TODAY()+WarnDays)))</f>
        <v>0</v>
      </c>
      <c r="BY54">
        <f ca="1">IF(BC54=0,0,COUNTIFS(Rec_Emp,People!$A$52,Rec_Course,'Training Matrix'!N$6,Rec_Done,1,Rec_Exp,"&gt;"&amp;(TODAY()+WarnDays)))</f>
        <v>0</v>
      </c>
      <c r="BZ54">
        <f ca="1">IF(BD54=0,0,COUNTIFS(Rec_Emp,People!$A$52,Rec_Course,'Training Matrix'!O$6,Rec_Done,1,Rec_Exp,"&gt;"&amp;(TODAY()+WarnDays)))</f>
        <v>0</v>
      </c>
      <c r="CA54">
        <f ca="1">IF(BE54=0,0,COUNTIFS(Rec_Emp,People!$A$52,Rec_Course,'Training Matrix'!P$6,Rec_Done,1,Rec_Exp,"&gt;"&amp;(TODAY()+WarnDays)))</f>
        <v>0</v>
      </c>
      <c r="CB54">
        <f ca="1">IF(BF54=0,0,COUNTIFS(Rec_Emp,People!$A$52,Rec_Course,'Training Matrix'!Q$6,Rec_Done,1,Rec_Exp,"&gt;"&amp;(TODAY()+WarnDays)))</f>
        <v>0</v>
      </c>
      <c r="CC54">
        <f ca="1">IF(BG54=0,0,COUNTIFS(Rec_Emp,People!$A$52,Rec_Course,'Training Matrix'!R$6,Rec_Done,1,Rec_Exp,"&gt;"&amp;(TODAY()+WarnDays)))</f>
        <v>0</v>
      </c>
      <c r="CD54">
        <f ca="1">IF(BH54=0,0,COUNTIFS(Rec_Emp,People!$A$52,Rec_Course,'Training Matrix'!S$6,Rec_Done,1,Rec_Exp,"&gt;"&amp;(TODAY()+WarnDays)))</f>
        <v>0</v>
      </c>
      <c r="CE54">
        <f ca="1">IF(BI54=0,0,COUNTIFS(Rec_Emp,People!$A$52,Rec_Course,'Training Matrix'!T$6,Rec_Done,1,Rec_Exp,"&gt;"&amp;(TODAY()+WarnDays)))</f>
        <v>0</v>
      </c>
      <c r="CF54">
        <f ca="1">IF(BJ54=0,0,COUNTIFS(Rec_Emp,People!$A$52,Rec_Course,'Training Matrix'!U$6,Rec_Done,1,Rec_Exp,"&gt;"&amp;(TODAY()+WarnDays)))</f>
        <v>0</v>
      </c>
      <c r="CG54">
        <f ca="1">IF(BK54=0,0,COUNTIFS(Rec_Emp,People!$A$52,Rec_Course,'Training Matrix'!V$6,Rec_Done,1,Rec_Exp,"&gt;"&amp;(TODAY()+WarnDays)))</f>
        <v>0</v>
      </c>
      <c r="CH54">
        <f ca="1">IF(BL54=0,0,COUNTIFS(Rec_Emp,People!$A$52,Rec_Course,'Training Matrix'!W$6,Rec_Done,1,Rec_Exp,"&gt;"&amp;(TODAY()+WarnDays)))</f>
        <v>0</v>
      </c>
      <c r="CI54">
        <f ca="1">IF(BM54=0,0,COUNTIFS(Rec_Emp,People!$A$52,Rec_Course,'Training Matrix'!X$6,Rec_Done,1,Rec_Exp,"&gt;"&amp;(TODAY()+WarnDays)))</f>
        <v>0</v>
      </c>
      <c r="CJ54">
        <f ca="1">IF(BN54=0,0,COUNTIFS(Rec_Emp,People!$A$52,Rec_Course,'Training Matrix'!Y$6,Rec_Done,1,Rec_Exp,"&gt;"&amp;(TODAY()+WarnDays)))</f>
        <v>0</v>
      </c>
      <c r="CK54">
        <f ca="1">IF(BO54=0,0,COUNTIFS(Rec_Emp,People!$A$52,Rec_Course,'Training Matrix'!Z$6,Rec_Done,1,Rec_Exp,"&gt;"&amp;(TODAY()+WarnDays)))</f>
        <v>0</v>
      </c>
      <c r="CL54">
        <f ca="1">IF(BP54=0,0,COUNTIFS(Rec_Emp,People!$A$52,Rec_Course,'Training Matrix'!AA$6,Rec_Done,1,Rec_Exp,"&gt;"&amp;(TODAY()+WarnDays)))</f>
        <v>0</v>
      </c>
      <c r="CO54">
        <f>IF(OR(E54=0,AA54&gt;0),0,COUNTIFS(Rec_Emp,People!$A$52,Rec_Course,'Training Matrix'!H$6,Rec_Result,"Fail"))</f>
        <v>0</v>
      </c>
      <c r="CP54">
        <f>IF(OR(F54=0,AB54&gt;0),0,COUNTIFS(Rec_Emp,People!$A$52,Rec_Course,'Training Matrix'!I$6,Rec_Result,"Fail"))</f>
        <v>0</v>
      </c>
      <c r="CQ54">
        <f>IF(OR(G54=0,AC54&gt;0),0,COUNTIFS(Rec_Emp,People!$A$52,Rec_Course,'Training Matrix'!J$6,Rec_Result,"Fail"))</f>
        <v>0</v>
      </c>
      <c r="CR54">
        <f>IF(OR(H54=0,AD54&gt;0),0,COUNTIFS(Rec_Emp,People!$A$52,Rec_Course,'Training Matrix'!K$6,Rec_Result,"Fail"))</f>
        <v>0</v>
      </c>
      <c r="CS54">
        <f>IF(OR(I54=0,AE54&gt;0),0,COUNTIFS(Rec_Emp,People!$A$52,Rec_Course,'Training Matrix'!L$6,Rec_Result,"Fail"))</f>
        <v>0</v>
      </c>
      <c r="CT54">
        <f>IF(OR(J54=0,AF54&gt;0),0,COUNTIFS(Rec_Emp,People!$A$52,Rec_Course,'Training Matrix'!M$6,Rec_Result,"Fail"))</f>
        <v>0</v>
      </c>
      <c r="CU54">
        <f>IF(OR(K54=0,AG54&gt;0),0,COUNTIFS(Rec_Emp,People!$A$52,Rec_Course,'Training Matrix'!N$6,Rec_Result,"Fail"))</f>
        <v>0</v>
      </c>
      <c r="CV54">
        <f>IF(OR(L54=0,AH54&gt;0),0,COUNTIFS(Rec_Emp,People!$A$52,Rec_Course,'Training Matrix'!O$6,Rec_Result,"Fail"))</f>
        <v>0</v>
      </c>
      <c r="CW54">
        <f>IF(OR(M54=0,AI54&gt;0),0,COUNTIFS(Rec_Emp,People!$A$52,Rec_Course,'Training Matrix'!P$6,Rec_Result,"Fail"))</f>
        <v>0</v>
      </c>
      <c r="CX54">
        <f>IF(OR(N54=0,AJ54&gt;0),0,COUNTIFS(Rec_Emp,People!$A$52,Rec_Course,'Training Matrix'!Q$6,Rec_Result,"Fail"))</f>
        <v>0</v>
      </c>
      <c r="CY54">
        <f>IF(OR(O54=0,AK54&gt;0),0,COUNTIFS(Rec_Emp,People!$A$52,Rec_Course,'Training Matrix'!R$6,Rec_Result,"Fail"))</f>
        <v>0</v>
      </c>
      <c r="CZ54">
        <f>IF(OR(P54=0,AL54&gt;0),0,COUNTIFS(Rec_Emp,People!$A$52,Rec_Course,'Training Matrix'!S$6,Rec_Result,"Fail"))</f>
        <v>0</v>
      </c>
      <c r="DA54">
        <f>IF(OR(Q54=0,AM54&gt;0),0,COUNTIFS(Rec_Emp,People!$A$52,Rec_Course,'Training Matrix'!T$6,Rec_Result,"Fail"))</f>
        <v>0</v>
      </c>
      <c r="DB54">
        <f>IF(OR(R54=0,AN54&gt;0),0,COUNTIFS(Rec_Emp,People!$A$52,Rec_Course,'Training Matrix'!U$6,Rec_Result,"Fail"))</f>
        <v>0</v>
      </c>
      <c r="DC54">
        <f>IF(OR(S54=0,AO54&gt;0),0,COUNTIFS(Rec_Emp,People!$A$52,Rec_Course,'Training Matrix'!V$6,Rec_Result,"Fail"))</f>
        <v>0</v>
      </c>
      <c r="DD54">
        <f>IF(OR(T54=0,AP54&gt;0),0,COUNTIFS(Rec_Emp,People!$A$52,Rec_Course,'Training Matrix'!W$6,Rec_Result,"Fail"))</f>
        <v>0</v>
      </c>
      <c r="DE54">
        <f>IF(OR(U54=0,AQ54&gt;0),0,COUNTIFS(Rec_Emp,People!$A$52,Rec_Course,'Training Matrix'!X$6,Rec_Result,"Fail"))</f>
        <v>0</v>
      </c>
      <c r="DF54">
        <f>IF(OR(V54=0,AR54&gt;0),0,COUNTIFS(Rec_Emp,People!$A$52,Rec_Course,'Training Matrix'!Y$6,Rec_Result,"Fail"))</f>
        <v>0</v>
      </c>
      <c r="DG54">
        <f>IF(OR(W54=0,AS54&gt;0),0,COUNTIFS(Rec_Emp,People!$A$52,Rec_Course,'Training Matrix'!Z$6,Rec_Result,"Fail"))</f>
        <v>0</v>
      </c>
      <c r="DH54">
        <f>IF(OR(X54=0,AT54&gt;0),0,COUNTIFS(Rec_Emp,People!$A$52,Rec_Course,'Training Matrix'!AA$6,Rec_Result,"Fail"))</f>
        <v>0</v>
      </c>
      <c r="DK54">
        <f>IF(OR(E54=0,AA54&gt;0),0,IFERROR(AVERAGEIFS(Plan_End,Plan_Role,People!$D$52,Plan_Course,'Training Matrix'!H$6,Plan_Sched,"Window"),IFERROR(AVERAGEIFS(Plan_End,Plan_Role,"All employees",Plan_Course,'Training Matrix'!H$6,Plan_Sched,"Window"),0)))</f>
        <v>0</v>
      </c>
      <c r="DL54">
        <f>IF(OR(F54=0,AB54&gt;0),0,IFERROR(AVERAGEIFS(Plan_End,Plan_Role,People!$D$52,Plan_Course,'Training Matrix'!I$6,Plan_Sched,"Window"),IFERROR(AVERAGEIFS(Plan_End,Plan_Role,"All employees",Plan_Course,'Training Matrix'!I$6,Plan_Sched,"Window"),0)))</f>
        <v>0</v>
      </c>
      <c r="DM54">
        <f>IF(OR(G54=0,AC54&gt;0),0,IFERROR(AVERAGEIFS(Plan_End,Plan_Role,People!$D$52,Plan_Course,'Training Matrix'!J$6,Plan_Sched,"Window"),IFERROR(AVERAGEIFS(Plan_End,Plan_Role,"All employees",Plan_Course,'Training Matrix'!J$6,Plan_Sched,"Window"),0)))</f>
        <v>0</v>
      </c>
      <c r="DN54">
        <f>IF(OR(H54=0,AD54&gt;0),0,IFERROR(AVERAGEIFS(Plan_End,Plan_Role,People!$D$52,Plan_Course,'Training Matrix'!K$6,Plan_Sched,"Window"),IFERROR(AVERAGEIFS(Plan_End,Plan_Role,"All employees",Plan_Course,'Training Matrix'!K$6,Plan_Sched,"Window"),0)))</f>
        <v>0</v>
      </c>
      <c r="DO54">
        <f>IF(OR(I54=0,AE54&gt;0),0,IFERROR(AVERAGEIFS(Plan_End,Plan_Role,People!$D$52,Plan_Course,'Training Matrix'!L$6,Plan_Sched,"Window"),IFERROR(AVERAGEIFS(Plan_End,Plan_Role,"All employees",Plan_Course,'Training Matrix'!L$6,Plan_Sched,"Window"),0)))</f>
        <v>0</v>
      </c>
      <c r="DP54">
        <f>IF(OR(J54=0,AF54&gt;0),0,IFERROR(AVERAGEIFS(Plan_End,Plan_Role,People!$D$52,Plan_Course,'Training Matrix'!M$6,Plan_Sched,"Window"),IFERROR(AVERAGEIFS(Plan_End,Plan_Role,"All employees",Plan_Course,'Training Matrix'!M$6,Plan_Sched,"Window"),0)))</f>
        <v>0</v>
      </c>
      <c r="DQ54">
        <f>IF(OR(K54=0,AG54&gt;0),0,IFERROR(AVERAGEIFS(Plan_End,Plan_Role,People!$D$52,Plan_Course,'Training Matrix'!N$6,Plan_Sched,"Window"),IFERROR(AVERAGEIFS(Plan_End,Plan_Role,"All employees",Plan_Course,'Training Matrix'!N$6,Plan_Sched,"Window"),0)))</f>
        <v>0</v>
      </c>
      <c r="DR54">
        <f>IF(OR(L54=0,AH54&gt;0),0,IFERROR(AVERAGEIFS(Plan_End,Plan_Role,People!$D$52,Plan_Course,'Training Matrix'!O$6,Plan_Sched,"Window"),IFERROR(AVERAGEIFS(Plan_End,Plan_Role,"All employees",Plan_Course,'Training Matrix'!O$6,Plan_Sched,"Window"),0)))</f>
        <v>0</v>
      </c>
      <c r="DS54">
        <f>IF(OR(M54=0,AI54&gt;0),0,IFERROR(AVERAGEIFS(Plan_End,Plan_Role,People!$D$52,Plan_Course,'Training Matrix'!P$6,Plan_Sched,"Window"),IFERROR(AVERAGEIFS(Plan_End,Plan_Role,"All employees",Plan_Course,'Training Matrix'!P$6,Plan_Sched,"Window"),0)))</f>
        <v>0</v>
      </c>
      <c r="DT54">
        <f>IF(OR(N54=0,AJ54&gt;0),0,IFERROR(AVERAGEIFS(Plan_End,Plan_Role,People!$D$52,Plan_Course,'Training Matrix'!Q$6,Plan_Sched,"Window"),IFERROR(AVERAGEIFS(Plan_End,Plan_Role,"All employees",Plan_Course,'Training Matrix'!Q$6,Plan_Sched,"Window"),0)))</f>
        <v>0</v>
      </c>
      <c r="DU54">
        <f>IF(OR(O54=0,AK54&gt;0),0,IFERROR(AVERAGEIFS(Plan_End,Plan_Role,People!$D$52,Plan_Course,'Training Matrix'!R$6,Plan_Sched,"Window"),IFERROR(AVERAGEIFS(Plan_End,Plan_Role,"All employees",Plan_Course,'Training Matrix'!R$6,Plan_Sched,"Window"),0)))</f>
        <v>0</v>
      </c>
      <c r="DV54">
        <f>IF(OR(P54=0,AL54&gt;0),0,IFERROR(AVERAGEIFS(Plan_End,Plan_Role,People!$D$52,Plan_Course,'Training Matrix'!S$6,Plan_Sched,"Window"),IFERROR(AVERAGEIFS(Plan_End,Plan_Role,"All employees",Plan_Course,'Training Matrix'!S$6,Plan_Sched,"Window"),0)))</f>
        <v>0</v>
      </c>
      <c r="DW54">
        <f>IF(OR(Q54=0,AM54&gt;0),0,IFERROR(AVERAGEIFS(Plan_End,Plan_Role,People!$D$52,Plan_Course,'Training Matrix'!T$6,Plan_Sched,"Window"),IFERROR(AVERAGEIFS(Plan_End,Plan_Role,"All employees",Plan_Course,'Training Matrix'!T$6,Plan_Sched,"Window"),0)))</f>
        <v>0</v>
      </c>
      <c r="DX54">
        <f>IF(OR(R54=0,AN54&gt;0),0,IFERROR(AVERAGEIFS(Plan_End,Plan_Role,People!$D$52,Plan_Course,'Training Matrix'!U$6,Plan_Sched,"Window"),IFERROR(AVERAGEIFS(Plan_End,Plan_Role,"All employees",Plan_Course,'Training Matrix'!U$6,Plan_Sched,"Window"),0)))</f>
        <v>0</v>
      </c>
      <c r="DY54">
        <f>IF(OR(S54=0,AO54&gt;0),0,IFERROR(AVERAGEIFS(Plan_End,Plan_Role,People!$D$52,Plan_Course,'Training Matrix'!V$6,Plan_Sched,"Window"),IFERROR(AVERAGEIFS(Plan_End,Plan_Role,"All employees",Plan_Course,'Training Matrix'!V$6,Plan_Sched,"Window"),0)))</f>
        <v>0</v>
      </c>
      <c r="DZ54">
        <f>IF(OR(T54=0,AP54&gt;0),0,IFERROR(AVERAGEIFS(Plan_End,Plan_Role,People!$D$52,Plan_Course,'Training Matrix'!W$6,Plan_Sched,"Window"),IFERROR(AVERAGEIFS(Plan_End,Plan_Role,"All employees",Plan_Course,'Training Matrix'!W$6,Plan_Sched,"Window"),0)))</f>
        <v>0</v>
      </c>
      <c r="EA54">
        <f>IF(OR(U54=0,AQ54&gt;0),0,IFERROR(AVERAGEIFS(Plan_End,Plan_Role,People!$D$52,Plan_Course,'Training Matrix'!X$6,Plan_Sched,"Window"),IFERROR(AVERAGEIFS(Plan_End,Plan_Role,"All employees",Plan_Course,'Training Matrix'!X$6,Plan_Sched,"Window"),0)))</f>
        <v>0</v>
      </c>
      <c r="EB54">
        <f>IF(OR(V54=0,AR54&gt;0),0,IFERROR(AVERAGEIFS(Plan_End,Plan_Role,People!$D$52,Plan_Course,'Training Matrix'!Y$6,Plan_Sched,"Window"),IFERROR(AVERAGEIFS(Plan_End,Plan_Role,"All employees",Plan_Course,'Training Matrix'!Y$6,Plan_Sched,"Window"),0)))</f>
        <v>0</v>
      </c>
      <c r="EC54">
        <f>IF(OR(W54=0,AS54&gt;0),0,IFERROR(AVERAGEIFS(Plan_End,Plan_Role,People!$D$52,Plan_Course,'Training Matrix'!Z$6,Plan_Sched,"Window"),IFERROR(AVERAGEIFS(Plan_End,Plan_Role,"All employees",Plan_Course,'Training Matrix'!Z$6,Plan_Sched,"Window"),0)))</f>
        <v>0</v>
      </c>
      <c r="ED54">
        <f>IF(OR(X54=0,AT54&gt;0),0,IFERROR(AVERAGEIFS(Plan_End,Plan_Role,People!$D$52,Plan_Course,'Training Matrix'!AA$6,Plan_Sched,"Window"),IFERROR(AVERAGEIFS(Plan_End,Plan_Role,"All employees",Plan_Course,'Training Matrix'!AA$6,Plan_Sched,"Window"),0)))</f>
        <v>0</v>
      </c>
      <c r="EG54">
        <f>IF(OR(E54=0,AA54&gt;0),0,IFERROR(AVERAGEIFS(Plan_Days,Plan_Role,People!$D$52,Plan_Course,'Training Matrix'!H$6,Plan_Sched,"Within days of hire"),IFERROR(AVERAGEIFS(Plan_Days,Plan_Role,"All employees",Plan_Course,'Training Matrix'!H$6,Plan_Sched,"Within days of hire"),0)))</f>
        <v>0</v>
      </c>
      <c r="EH54">
        <f>IF(OR(F54=0,AB54&gt;0),0,IFERROR(AVERAGEIFS(Plan_Days,Plan_Role,People!$D$52,Plan_Course,'Training Matrix'!I$6,Plan_Sched,"Within days of hire"),IFERROR(AVERAGEIFS(Plan_Days,Plan_Role,"All employees",Plan_Course,'Training Matrix'!I$6,Plan_Sched,"Within days of hire"),0)))</f>
        <v>0</v>
      </c>
      <c r="EI54">
        <f>IF(OR(G54=0,AC54&gt;0),0,IFERROR(AVERAGEIFS(Plan_Days,Plan_Role,People!$D$52,Plan_Course,'Training Matrix'!J$6,Plan_Sched,"Within days of hire"),IFERROR(AVERAGEIFS(Plan_Days,Plan_Role,"All employees",Plan_Course,'Training Matrix'!J$6,Plan_Sched,"Within days of hire"),0)))</f>
        <v>0</v>
      </c>
      <c r="EJ54">
        <f>IF(OR(H54=0,AD54&gt;0),0,IFERROR(AVERAGEIFS(Plan_Days,Plan_Role,People!$D$52,Plan_Course,'Training Matrix'!K$6,Plan_Sched,"Within days of hire"),IFERROR(AVERAGEIFS(Plan_Days,Plan_Role,"All employees",Plan_Course,'Training Matrix'!K$6,Plan_Sched,"Within days of hire"),0)))</f>
        <v>0</v>
      </c>
      <c r="EK54">
        <f>IF(OR(I54=0,AE54&gt;0),0,IFERROR(AVERAGEIFS(Plan_Days,Plan_Role,People!$D$52,Plan_Course,'Training Matrix'!L$6,Plan_Sched,"Within days of hire"),IFERROR(AVERAGEIFS(Plan_Days,Plan_Role,"All employees",Plan_Course,'Training Matrix'!L$6,Plan_Sched,"Within days of hire"),0)))</f>
        <v>0</v>
      </c>
      <c r="EL54">
        <f>IF(OR(J54=0,AF54&gt;0),0,IFERROR(AVERAGEIFS(Plan_Days,Plan_Role,People!$D$52,Plan_Course,'Training Matrix'!M$6,Plan_Sched,"Within days of hire"),IFERROR(AVERAGEIFS(Plan_Days,Plan_Role,"All employees",Plan_Course,'Training Matrix'!M$6,Plan_Sched,"Within days of hire"),0)))</f>
        <v>0</v>
      </c>
      <c r="EM54">
        <f>IF(OR(K54=0,AG54&gt;0),0,IFERROR(AVERAGEIFS(Plan_Days,Plan_Role,People!$D$52,Plan_Course,'Training Matrix'!N$6,Plan_Sched,"Within days of hire"),IFERROR(AVERAGEIFS(Plan_Days,Plan_Role,"All employees",Plan_Course,'Training Matrix'!N$6,Plan_Sched,"Within days of hire"),0)))</f>
        <v>0</v>
      </c>
      <c r="EN54">
        <f>IF(OR(L54=0,AH54&gt;0),0,IFERROR(AVERAGEIFS(Plan_Days,Plan_Role,People!$D$52,Plan_Course,'Training Matrix'!O$6,Plan_Sched,"Within days of hire"),IFERROR(AVERAGEIFS(Plan_Days,Plan_Role,"All employees",Plan_Course,'Training Matrix'!O$6,Plan_Sched,"Within days of hire"),0)))</f>
        <v>0</v>
      </c>
      <c r="EO54">
        <f>IF(OR(M54=0,AI54&gt;0),0,IFERROR(AVERAGEIFS(Plan_Days,Plan_Role,People!$D$52,Plan_Course,'Training Matrix'!P$6,Plan_Sched,"Within days of hire"),IFERROR(AVERAGEIFS(Plan_Days,Plan_Role,"All employees",Plan_Course,'Training Matrix'!P$6,Plan_Sched,"Within days of hire"),0)))</f>
        <v>0</v>
      </c>
      <c r="EP54">
        <f>IF(OR(N54=0,AJ54&gt;0),0,IFERROR(AVERAGEIFS(Plan_Days,Plan_Role,People!$D$52,Plan_Course,'Training Matrix'!Q$6,Plan_Sched,"Within days of hire"),IFERROR(AVERAGEIFS(Plan_Days,Plan_Role,"All employees",Plan_Course,'Training Matrix'!Q$6,Plan_Sched,"Within days of hire"),0)))</f>
        <v>0</v>
      </c>
      <c r="EQ54">
        <f>IF(OR(O54=0,AK54&gt;0),0,IFERROR(AVERAGEIFS(Plan_Days,Plan_Role,People!$D$52,Plan_Course,'Training Matrix'!R$6,Plan_Sched,"Within days of hire"),IFERROR(AVERAGEIFS(Plan_Days,Plan_Role,"All employees",Plan_Course,'Training Matrix'!R$6,Plan_Sched,"Within days of hire"),0)))</f>
        <v>0</v>
      </c>
      <c r="ER54">
        <f>IF(OR(P54=0,AL54&gt;0),0,IFERROR(AVERAGEIFS(Plan_Days,Plan_Role,People!$D$52,Plan_Course,'Training Matrix'!S$6,Plan_Sched,"Within days of hire"),IFERROR(AVERAGEIFS(Plan_Days,Plan_Role,"All employees",Plan_Course,'Training Matrix'!S$6,Plan_Sched,"Within days of hire"),0)))</f>
        <v>0</v>
      </c>
      <c r="ES54">
        <f>IF(OR(Q54=0,AM54&gt;0),0,IFERROR(AVERAGEIFS(Plan_Days,Plan_Role,People!$D$52,Plan_Course,'Training Matrix'!T$6,Plan_Sched,"Within days of hire"),IFERROR(AVERAGEIFS(Plan_Days,Plan_Role,"All employees",Plan_Course,'Training Matrix'!T$6,Plan_Sched,"Within days of hire"),0)))</f>
        <v>0</v>
      </c>
      <c r="ET54">
        <f>IF(OR(R54=0,AN54&gt;0),0,IFERROR(AVERAGEIFS(Plan_Days,Plan_Role,People!$D$52,Plan_Course,'Training Matrix'!U$6,Plan_Sched,"Within days of hire"),IFERROR(AVERAGEIFS(Plan_Days,Plan_Role,"All employees",Plan_Course,'Training Matrix'!U$6,Plan_Sched,"Within days of hire"),0)))</f>
        <v>0</v>
      </c>
      <c r="EU54">
        <f>IF(OR(S54=0,AO54&gt;0),0,IFERROR(AVERAGEIFS(Plan_Days,Plan_Role,People!$D$52,Plan_Course,'Training Matrix'!V$6,Plan_Sched,"Within days of hire"),IFERROR(AVERAGEIFS(Plan_Days,Plan_Role,"All employees",Plan_Course,'Training Matrix'!V$6,Plan_Sched,"Within days of hire"),0)))</f>
        <v>0</v>
      </c>
      <c r="EV54">
        <f>IF(OR(T54=0,AP54&gt;0),0,IFERROR(AVERAGEIFS(Plan_Days,Plan_Role,People!$D$52,Plan_Course,'Training Matrix'!W$6,Plan_Sched,"Within days of hire"),IFERROR(AVERAGEIFS(Plan_Days,Plan_Role,"All employees",Plan_Course,'Training Matrix'!W$6,Plan_Sched,"Within days of hire"),0)))</f>
        <v>0</v>
      </c>
      <c r="EW54">
        <f>IF(OR(U54=0,AQ54&gt;0),0,IFERROR(AVERAGEIFS(Plan_Days,Plan_Role,People!$D$52,Plan_Course,'Training Matrix'!X$6,Plan_Sched,"Within days of hire"),IFERROR(AVERAGEIFS(Plan_Days,Plan_Role,"All employees",Plan_Course,'Training Matrix'!X$6,Plan_Sched,"Within days of hire"),0)))</f>
        <v>0</v>
      </c>
      <c r="EX54">
        <f>IF(OR(V54=0,AR54&gt;0),0,IFERROR(AVERAGEIFS(Plan_Days,Plan_Role,People!$D$52,Plan_Course,'Training Matrix'!Y$6,Plan_Sched,"Within days of hire"),IFERROR(AVERAGEIFS(Plan_Days,Plan_Role,"All employees",Plan_Course,'Training Matrix'!Y$6,Plan_Sched,"Within days of hire"),0)))</f>
        <v>0</v>
      </c>
      <c r="EY54">
        <f>IF(OR(W54=0,AS54&gt;0),0,IFERROR(AVERAGEIFS(Plan_Days,Plan_Role,People!$D$52,Plan_Course,'Training Matrix'!Z$6,Plan_Sched,"Within days of hire"),IFERROR(AVERAGEIFS(Plan_Days,Plan_Role,"All employees",Plan_Course,'Training Matrix'!Z$6,Plan_Sched,"Within days of hire"),0)))</f>
        <v>0</v>
      </c>
      <c r="EZ54">
        <f>IF(OR(X54=0,AT54&gt;0),0,IFERROR(AVERAGEIFS(Plan_Days,Plan_Role,People!$D$52,Plan_Course,'Training Matrix'!AA$6,Plan_Sched,"Within days of hire"),IFERROR(AVERAGEIFS(Plan_Days,Plan_Role,"All employees",Plan_Course,'Training Matrix'!AA$6,Plan_Sched,"Within days of hire"),0)))</f>
        <v>0</v>
      </c>
      <c r="FC54">
        <f>IF(OR(E54=0,AA54&gt;0),0,MAX(IF(AND(People!$F$52&lt;&gt;"",DK54&lt;People!$F$52),0,DK54),IF(AND(People!$F$52&lt;&gt;"",EG54&gt;0),People!$F$52+EG54,0)))</f>
        <v>0</v>
      </c>
      <c r="FD54">
        <f>IF(OR(F54=0,AB54&gt;0),0,MAX(IF(AND(People!$F$52&lt;&gt;"",DL54&lt;People!$F$52),0,DL54),IF(AND(People!$F$52&lt;&gt;"",EH54&gt;0),People!$F$52+EH54,0)))</f>
        <v>0</v>
      </c>
      <c r="FE54">
        <f>IF(OR(G54=0,AC54&gt;0),0,MAX(IF(AND(People!$F$52&lt;&gt;"",DM54&lt;People!$F$52),0,DM54),IF(AND(People!$F$52&lt;&gt;"",EI54&gt;0),People!$F$52+EI54,0)))</f>
        <v>0</v>
      </c>
      <c r="FF54">
        <f>IF(OR(H54=0,AD54&gt;0),0,MAX(IF(AND(People!$F$52&lt;&gt;"",DN54&lt;People!$F$52),0,DN54),IF(AND(People!$F$52&lt;&gt;"",EJ54&gt;0),People!$F$52+EJ54,0)))</f>
        <v>0</v>
      </c>
      <c r="FG54">
        <f>IF(OR(I54=0,AE54&gt;0),0,MAX(IF(AND(People!$F$52&lt;&gt;"",DO54&lt;People!$F$52),0,DO54),IF(AND(People!$F$52&lt;&gt;"",EK54&gt;0),People!$F$52+EK54,0)))</f>
        <v>0</v>
      </c>
      <c r="FH54">
        <f>IF(OR(J54=0,AF54&gt;0),0,MAX(IF(AND(People!$F$52&lt;&gt;"",DP54&lt;People!$F$52),0,DP54),IF(AND(People!$F$52&lt;&gt;"",EL54&gt;0),People!$F$52+EL54,0)))</f>
        <v>0</v>
      </c>
      <c r="FI54">
        <f>IF(OR(K54=0,AG54&gt;0),0,MAX(IF(AND(People!$F$52&lt;&gt;"",DQ54&lt;People!$F$52),0,DQ54),IF(AND(People!$F$52&lt;&gt;"",EM54&gt;0),People!$F$52+EM54,0)))</f>
        <v>0</v>
      </c>
      <c r="FJ54">
        <f>IF(OR(L54=0,AH54&gt;0),0,MAX(IF(AND(People!$F$52&lt;&gt;"",DR54&lt;People!$F$52),0,DR54),IF(AND(People!$F$52&lt;&gt;"",EN54&gt;0),People!$F$52+EN54,0)))</f>
        <v>0</v>
      </c>
      <c r="FK54">
        <f>IF(OR(M54=0,AI54&gt;0),0,MAX(IF(AND(People!$F$52&lt;&gt;"",DS54&lt;People!$F$52),0,DS54),IF(AND(People!$F$52&lt;&gt;"",EO54&gt;0),People!$F$52+EO54,0)))</f>
        <v>0</v>
      </c>
      <c r="FL54">
        <f>IF(OR(N54=0,AJ54&gt;0),0,MAX(IF(AND(People!$F$52&lt;&gt;"",DT54&lt;People!$F$52),0,DT54),IF(AND(People!$F$52&lt;&gt;"",EP54&gt;0),People!$F$52+EP54,0)))</f>
        <v>0</v>
      </c>
      <c r="FM54">
        <f>IF(OR(O54=0,AK54&gt;0),0,MAX(IF(AND(People!$F$52&lt;&gt;"",DU54&lt;People!$F$52),0,DU54),IF(AND(People!$F$52&lt;&gt;"",EQ54&gt;0),People!$F$52+EQ54,0)))</f>
        <v>0</v>
      </c>
      <c r="FN54">
        <f>IF(OR(P54=0,AL54&gt;0),0,MAX(IF(AND(People!$F$52&lt;&gt;"",DV54&lt;People!$F$52),0,DV54),IF(AND(People!$F$52&lt;&gt;"",ER54&gt;0),People!$F$52+ER54,0)))</f>
        <v>0</v>
      </c>
      <c r="FO54">
        <f>IF(OR(Q54=0,AM54&gt;0),0,MAX(IF(AND(People!$F$52&lt;&gt;"",DW54&lt;People!$F$52),0,DW54),IF(AND(People!$F$52&lt;&gt;"",ES54&gt;0),People!$F$52+ES54,0)))</f>
        <v>0</v>
      </c>
      <c r="FP54">
        <f>IF(OR(R54=0,AN54&gt;0),0,MAX(IF(AND(People!$F$52&lt;&gt;"",DX54&lt;People!$F$52),0,DX54),IF(AND(People!$F$52&lt;&gt;"",ET54&gt;0),People!$F$52+ET54,0)))</f>
        <v>0</v>
      </c>
      <c r="FQ54">
        <f>IF(OR(S54=0,AO54&gt;0),0,MAX(IF(AND(People!$F$52&lt;&gt;"",DY54&lt;People!$F$52),0,DY54),IF(AND(People!$F$52&lt;&gt;"",EU54&gt;0),People!$F$52+EU54,0)))</f>
        <v>0</v>
      </c>
      <c r="FR54">
        <f>IF(OR(T54=0,AP54&gt;0),0,MAX(IF(AND(People!$F$52&lt;&gt;"",DZ54&lt;People!$F$52),0,DZ54),IF(AND(People!$F$52&lt;&gt;"",EV54&gt;0),People!$F$52+EV54,0)))</f>
        <v>0</v>
      </c>
      <c r="FS54">
        <f>IF(OR(U54=0,AQ54&gt;0),0,MAX(IF(AND(People!$F$52&lt;&gt;"",EA54&lt;People!$F$52),0,EA54),IF(AND(People!$F$52&lt;&gt;"",EW54&gt;0),People!$F$52+EW54,0)))</f>
        <v>0</v>
      </c>
      <c r="FT54">
        <f>IF(OR(V54=0,AR54&gt;0),0,MAX(IF(AND(People!$F$52&lt;&gt;"",EB54&lt;People!$F$52),0,EB54),IF(AND(People!$F$52&lt;&gt;"",EX54&gt;0),People!$F$52+EX54,0)))</f>
        <v>0</v>
      </c>
      <c r="FU54">
        <f>IF(OR(W54=0,AS54&gt;0),0,MAX(IF(AND(People!$F$52&lt;&gt;"",EC54&lt;People!$F$52),0,EC54),IF(AND(People!$F$52&lt;&gt;"",EY54&gt;0),People!$F$52+EY54,0)))</f>
        <v>0</v>
      </c>
      <c r="FV54">
        <f>IF(OR(X54=0,AT54&gt;0),0,MAX(IF(AND(People!$F$52&lt;&gt;"",ED54&lt;People!$F$52),0,ED54),IF(AND(People!$F$52&lt;&gt;"",EZ54&gt;0),People!$F$52+EZ54,0)))</f>
        <v>0</v>
      </c>
    </row>
    <row r="55" spans="5:178" x14ac:dyDescent="0.3">
      <c r="E55">
        <f>IF(OR(People!$A$53="",'Training Matrix'!H$6=""),0,COUNTIFS(Plan_Role,People!$D$53,Plan_Course,'Training Matrix'!H$6)+COUNTIFS(Plan_Role,"All employees",Plan_Course,'Training Matrix'!H$6))</f>
        <v>0</v>
      </c>
      <c r="F55">
        <f>IF(OR(People!$A$53="",'Training Matrix'!I$6=""),0,COUNTIFS(Plan_Role,People!$D$53,Plan_Course,'Training Matrix'!I$6)+COUNTIFS(Plan_Role,"All employees",Plan_Course,'Training Matrix'!I$6))</f>
        <v>0</v>
      </c>
      <c r="G55">
        <f>IF(OR(People!$A$53="",'Training Matrix'!J$6=""),0,COUNTIFS(Plan_Role,People!$D$53,Plan_Course,'Training Matrix'!J$6)+COUNTIFS(Plan_Role,"All employees",Plan_Course,'Training Matrix'!J$6))</f>
        <v>0</v>
      </c>
      <c r="H55">
        <f>IF(OR(People!$A$53="",'Training Matrix'!K$6=""),0,COUNTIFS(Plan_Role,People!$D$53,Plan_Course,'Training Matrix'!K$6)+COUNTIFS(Plan_Role,"All employees",Plan_Course,'Training Matrix'!K$6))</f>
        <v>0</v>
      </c>
      <c r="I55">
        <f>IF(OR(People!$A$53="",'Training Matrix'!L$6=""),0,COUNTIFS(Plan_Role,People!$D$53,Plan_Course,'Training Matrix'!L$6)+COUNTIFS(Plan_Role,"All employees",Plan_Course,'Training Matrix'!L$6))</f>
        <v>0</v>
      </c>
      <c r="J55">
        <f>IF(OR(People!$A$53="",'Training Matrix'!M$6=""),0,COUNTIFS(Plan_Role,People!$D$53,Plan_Course,'Training Matrix'!M$6)+COUNTIFS(Plan_Role,"All employees",Plan_Course,'Training Matrix'!M$6))</f>
        <v>0</v>
      </c>
      <c r="K55">
        <f>IF(OR(People!$A$53="",'Training Matrix'!N$6=""),0,COUNTIFS(Plan_Role,People!$D$53,Plan_Course,'Training Matrix'!N$6)+COUNTIFS(Plan_Role,"All employees",Plan_Course,'Training Matrix'!N$6))</f>
        <v>0</v>
      </c>
      <c r="L55">
        <f>IF(OR(People!$A$53="",'Training Matrix'!O$6=""),0,COUNTIFS(Plan_Role,People!$D$53,Plan_Course,'Training Matrix'!O$6)+COUNTIFS(Plan_Role,"All employees",Plan_Course,'Training Matrix'!O$6))</f>
        <v>0</v>
      </c>
      <c r="M55">
        <f>IF(OR(People!$A$53="",'Training Matrix'!P$6=""),0,COUNTIFS(Plan_Role,People!$D$53,Plan_Course,'Training Matrix'!P$6)+COUNTIFS(Plan_Role,"All employees",Plan_Course,'Training Matrix'!P$6))</f>
        <v>0</v>
      </c>
      <c r="N55">
        <f>IF(OR(People!$A$53="",'Training Matrix'!Q$6=""),0,COUNTIFS(Plan_Role,People!$D$53,Plan_Course,'Training Matrix'!Q$6)+COUNTIFS(Plan_Role,"All employees",Plan_Course,'Training Matrix'!Q$6))</f>
        <v>0</v>
      </c>
      <c r="O55">
        <f>IF(OR(People!$A$53="",'Training Matrix'!R$6=""),0,COUNTIFS(Plan_Role,People!$D$53,Plan_Course,'Training Matrix'!R$6)+COUNTIFS(Plan_Role,"All employees",Plan_Course,'Training Matrix'!R$6))</f>
        <v>0</v>
      </c>
      <c r="P55">
        <f>IF(OR(People!$A$53="",'Training Matrix'!S$6=""),0,COUNTIFS(Plan_Role,People!$D$53,Plan_Course,'Training Matrix'!S$6)+COUNTIFS(Plan_Role,"All employees",Plan_Course,'Training Matrix'!S$6))</f>
        <v>0</v>
      </c>
      <c r="Q55">
        <f>IF(OR(People!$A$53="",'Training Matrix'!T$6=""),0,COUNTIFS(Plan_Role,People!$D$53,Plan_Course,'Training Matrix'!T$6)+COUNTIFS(Plan_Role,"All employees",Plan_Course,'Training Matrix'!T$6))</f>
        <v>0</v>
      </c>
      <c r="R55">
        <f>IF(OR(People!$A$53="",'Training Matrix'!U$6=""),0,COUNTIFS(Plan_Role,People!$D$53,Plan_Course,'Training Matrix'!U$6)+COUNTIFS(Plan_Role,"All employees",Plan_Course,'Training Matrix'!U$6))</f>
        <v>0</v>
      </c>
      <c r="S55">
        <f>IF(OR(People!$A$53="",'Training Matrix'!V$6=""),0,COUNTIFS(Plan_Role,People!$D$53,Plan_Course,'Training Matrix'!V$6)+COUNTIFS(Plan_Role,"All employees",Plan_Course,'Training Matrix'!V$6))</f>
        <v>0</v>
      </c>
      <c r="T55">
        <f>IF(OR(People!$A$53="",'Training Matrix'!W$6=""),0,COUNTIFS(Plan_Role,People!$D$53,Plan_Course,'Training Matrix'!W$6)+COUNTIFS(Plan_Role,"All employees",Plan_Course,'Training Matrix'!W$6))</f>
        <v>0</v>
      </c>
      <c r="U55">
        <f>IF(OR(People!$A$53="",'Training Matrix'!X$6=""),0,COUNTIFS(Plan_Role,People!$D$53,Plan_Course,'Training Matrix'!X$6)+COUNTIFS(Plan_Role,"All employees",Plan_Course,'Training Matrix'!X$6))</f>
        <v>0</v>
      </c>
      <c r="V55">
        <f>IF(OR(People!$A$53="",'Training Matrix'!Y$6=""),0,COUNTIFS(Plan_Role,People!$D$53,Plan_Course,'Training Matrix'!Y$6)+COUNTIFS(Plan_Role,"All employees",Plan_Course,'Training Matrix'!Y$6))</f>
        <v>0</v>
      </c>
      <c r="W55">
        <f>IF(OR(People!$A$53="",'Training Matrix'!Z$6=""),0,COUNTIFS(Plan_Role,People!$D$53,Plan_Course,'Training Matrix'!Z$6)+COUNTIFS(Plan_Role,"All employees",Plan_Course,'Training Matrix'!Z$6))</f>
        <v>0</v>
      </c>
      <c r="X55">
        <f>IF(OR(People!$A$53="",'Training Matrix'!AA$6=""),0,COUNTIFS(Plan_Role,People!$D$53,Plan_Course,'Training Matrix'!AA$6)+COUNTIFS(Plan_Role,"All employees",Plan_Course,'Training Matrix'!AA$6))</f>
        <v>0</v>
      </c>
      <c r="AA55">
        <f>IF(E55=0,0,COUNTIFS(Rec_Emp,People!$A$53,Rec_Course,'Training Matrix'!H$6,Rec_Done,1))</f>
        <v>0</v>
      </c>
      <c r="AB55">
        <f>IF(F55=0,0,COUNTIFS(Rec_Emp,People!$A$53,Rec_Course,'Training Matrix'!I$6,Rec_Done,1))</f>
        <v>0</v>
      </c>
      <c r="AC55">
        <f>IF(G55=0,0,COUNTIFS(Rec_Emp,People!$A$53,Rec_Course,'Training Matrix'!J$6,Rec_Done,1))</f>
        <v>0</v>
      </c>
      <c r="AD55">
        <f>IF(H55=0,0,COUNTIFS(Rec_Emp,People!$A$53,Rec_Course,'Training Matrix'!K$6,Rec_Done,1))</f>
        <v>0</v>
      </c>
      <c r="AE55">
        <f>IF(I55=0,0,COUNTIFS(Rec_Emp,People!$A$53,Rec_Course,'Training Matrix'!L$6,Rec_Done,1))</f>
        <v>0</v>
      </c>
      <c r="AF55">
        <f>IF(J55=0,0,COUNTIFS(Rec_Emp,People!$A$53,Rec_Course,'Training Matrix'!M$6,Rec_Done,1))</f>
        <v>0</v>
      </c>
      <c r="AG55">
        <f>IF(K55=0,0,COUNTIFS(Rec_Emp,People!$A$53,Rec_Course,'Training Matrix'!N$6,Rec_Done,1))</f>
        <v>0</v>
      </c>
      <c r="AH55">
        <f>IF(L55=0,0,COUNTIFS(Rec_Emp,People!$A$53,Rec_Course,'Training Matrix'!O$6,Rec_Done,1))</f>
        <v>0</v>
      </c>
      <c r="AI55">
        <f>IF(M55=0,0,COUNTIFS(Rec_Emp,People!$A$53,Rec_Course,'Training Matrix'!P$6,Rec_Done,1))</f>
        <v>0</v>
      </c>
      <c r="AJ55">
        <f>IF(N55=0,0,COUNTIFS(Rec_Emp,People!$A$53,Rec_Course,'Training Matrix'!Q$6,Rec_Done,1))</f>
        <v>0</v>
      </c>
      <c r="AK55">
        <f>IF(O55=0,0,COUNTIFS(Rec_Emp,People!$A$53,Rec_Course,'Training Matrix'!R$6,Rec_Done,1))</f>
        <v>0</v>
      </c>
      <c r="AL55">
        <f>IF(P55=0,0,COUNTIFS(Rec_Emp,People!$A$53,Rec_Course,'Training Matrix'!S$6,Rec_Done,1))</f>
        <v>0</v>
      </c>
      <c r="AM55">
        <f>IF(Q55=0,0,COUNTIFS(Rec_Emp,People!$A$53,Rec_Course,'Training Matrix'!T$6,Rec_Done,1))</f>
        <v>0</v>
      </c>
      <c r="AN55">
        <f>IF(R55=0,0,COUNTIFS(Rec_Emp,People!$A$53,Rec_Course,'Training Matrix'!U$6,Rec_Done,1))</f>
        <v>0</v>
      </c>
      <c r="AO55">
        <f>IF(S55=0,0,COUNTIFS(Rec_Emp,People!$A$53,Rec_Course,'Training Matrix'!V$6,Rec_Done,1))</f>
        <v>0</v>
      </c>
      <c r="AP55">
        <f>IF(T55=0,0,COUNTIFS(Rec_Emp,People!$A$53,Rec_Course,'Training Matrix'!W$6,Rec_Done,1))</f>
        <v>0</v>
      </c>
      <c r="AQ55">
        <f>IF(U55=0,0,COUNTIFS(Rec_Emp,People!$A$53,Rec_Course,'Training Matrix'!X$6,Rec_Done,1))</f>
        <v>0</v>
      </c>
      <c r="AR55">
        <f>IF(V55=0,0,COUNTIFS(Rec_Emp,People!$A$53,Rec_Course,'Training Matrix'!Y$6,Rec_Done,1))</f>
        <v>0</v>
      </c>
      <c r="AS55">
        <f>IF(W55=0,0,COUNTIFS(Rec_Emp,People!$A$53,Rec_Course,'Training Matrix'!Z$6,Rec_Done,1))</f>
        <v>0</v>
      </c>
      <c r="AT55">
        <f>IF(X55=0,0,COUNTIFS(Rec_Emp,People!$A$53,Rec_Course,'Training Matrix'!AA$6,Rec_Done,1))</f>
        <v>0</v>
      </c>
      <c r="AW55">
        <f ca="1">IF(AA55=0,0,COUNTIFS(Rec_Emp,People!$A$53,Rec_Course,'Training Matrix'!H$6,Rec_Done,1,Rec_Exp,"&gt;="&amp;TODAY()))</f>
        <v>0</v>
      </c>
      <c r="AX55">
        <f ca="1">IF(AB55=0,0,COUNTIFS(Rec_Emp,People!$A$53,Rec_Course,'Training Matrix'!I$6,Rec_Done,1,Rec_Exp,"&gt;="&amp;TODAY()))</f>
        <v>0</v>
      </c>
      <c r="AY55">
        <f ca="1">IF(AC55=0,0,COUNTIFS(Rec_Emp,People!$A$53,Rec_Course,'Training Matrix'!J$6,Rec_Done,1,Rec_Exp,"&gt;="&amp;TODAY()))</f>
        <v>0</v>
      </c>
      <c r="AZ55">
        <f ca="1">IF(AD55=0,0,COUNTIFS(Rec_Emp,People!$A$53,Rec_Course,'Training Matrix'!K$6,Rec_Done,1,Rec_Exp,"&gt;="&amp;TODAY()))</f>
        <v>0</v>
      </c>
      <c r="BA55">
        <f ca="1">IF(AE55=0,0,COUNTIFS(Rec_Emp,People!$A$53,Rec_Course,'Training Matrix'!L$6,Rec_Done,1,Rec_Exp,"&gt;="&amp;TODAY()))</f>
        <v>0</v>
      </c>
      <c r="BB55">
        <f ca="1">IF(AF55=0,0,COUNTIFS(Rec_Emp,People!$A$53,Rec_Course,'Training Matrix'!M$6,Rec_Done,1,Rec_Exp,"&gt;="&amp;TODAY()))</f>
        <v>0</v>
      </c>
      <c r="BC55">
        <f ca="1">IF(AG55=0,0,COUNTIFS(Rec_Emp,People!$A$53,Rec_Course,'Training Matrix'!N$6,Rec_Done,1,Rec_Exp,"&gt;="&amp;TODAY()))</f>
        <v>0</v>
      </c>
      <c r="BD55">
        <f ca="1">IF(AH55=0,0,COUNTIFS(Rec_Emp,People!$A$53,Rec_Course,'Training Matrix'!O$6,Rec_Done,1,Rec_Exp,"&gt;="&amp;TODAY()))</f>
        <v>0</v>
      </c>
      <c r="BE55">
        <f ca="1">IF(AI55=0,0,COUNTIFS(Rec_Emp,People!$A$53,Rec_Course,'Training Matrix'!P$6,Rec_Done,1,Rec_Exp,"&gt;="&amp;TODAY()))</f>
        <v>0</v>
      </c>
      <c r="BF55">
        <f ca="1">IF(AJ55=0,0,COUNTIFS(Rec_Emp,People!$A$53,Rec_Course,'Training Matrix'!Q$6,Rec_Done,1,Rec_Exp,"&gt;="&amp;TODAY()))</f>
        <v>0</v>
      </c>
      <c r="BG55">
        <f ca="1">IF(AK55=0,0,COUNTIFS(Rec_Emp,People!$A$53,Rec_Course,'Training Matrix'!R$6,Rec_Done,1,Rec_Exp,"&gt;="&amp;TODAY()))</f>
        <v>0</v>
      </c>
      <c r="BH55">
        <f ca="1">IF(AL55=0,0,COUNTIFS(Rec_Emp,People!$A$53,Rec_Course,'Training Matrix'!S$6,Rec_Done,1,Rec_Exp,"&gt;="&amp;TODAY()))</f>
        <v>0</v>
      </c>
      <c r="BI55">
        <f ca="1">IF(AM55=0,0,COUNTIFS(Rec_Emp,People!$A$53,Rec_Course,'Training Matrix'!T$6,Rec_Done,1,Rec_Exp,"&gt;="&amp;TODAY()))</f>
        <v>0</v>
      </c>
      <c r="BJ55">
        <f ca="1">IF(AN55=0,0,COUNTIFS(Rec_Emp,People!$A$53,Rec_Course,'Training Matrix'!U$6,Rec_Done,1,Rec_Exp,"&gt;="&amp;TODAY()))</f>
        <v>0</v>
      </c>
      <c r="BK55">
        <f ca="1">IF(AO55=0,0,COUNTIFS(Rec_Emp,People!$A$53,Rec_Course,'Training Matrix'!V$6,Rec_Done,1,Rec_Exp,"&gt;="&amp;TODAY()))</f>
        <v>0</v>
      </c>
      <c r="BL55">
        <f ca="1">IF(AP55=0,0,COUNTIFS(Rec_Emp,People!$A$53,Rec_Course,'Training Matrix'!W$6,Rec_Done,1,Rec_Exp,"&gt;="&amp;TODAY()))</f>
        <v>0</v>
      </c>
      <c r="BM55">
        <f ca="1">IF(AQ55=0,0,COUNTIFS(Rec_Emp,People!$A$53,Rec_Course,'Training Matrix'!X$6,Rec_Done,1,Rec_Exp,"&gt;="&amp;TODAY()))</f>
        <v>0</v>
      </c>
      <c r="BN55">
        <f ca="1">IF(AR55=0,0,COUNTIFS(Rec_Emp,People!$A$53,Rec_Course,'Training Matrix'!Y$6,Rec_Done,1,Rec_Exp,"&gt;="&amp;TODAY()))</f>
        <v>0</v>
      </c>
      <c r="BO55">
        <f ca="1">IF(AS55=0,0,COUNTIFS(Rec_Emp,People!$A$53,Rec_Course,'Training Matrix'!Z$6,Rec_Done,1,Rec_Exp,"&gt;="&amp;TODAY()))</f>
        <v>0</v>
      </c>
      <c r="BP55">
        <f ca="1">IF(AT55=0,0,COUNTIFS(Rec_Emp,People!$A$53,Rec_Course,'Training Matrix'!AA$6,Rec_Done,1,Rec_Exp,"&gt;="&amp;TODAY()))</f>
        <v>0</v>
      </c>
      <c r="BS55">
        <f ca="1">IF(AW55=0,0,COUNTIFS(Rec_Emp,People!$A$53,Rec_Course,'Training Matrix'!H$6,Rec_Done,1,Rec_Exp,"&gt;"&amp;(TODAY()+WarnDays)))</f>
        <v>0</v>
      </c>
      <c r="BT55">
        <f ca="1">IF(AX55=0,0,COUNTIFS(Rec_Emp,People!$A$53,Rec_Course,'Training Matrix'!I$6,Rec_Done,1,Rec_Exp,"&gt;"&amp;(TODAY()+WarnDays)))</f>
        <v>0</v>
      </c>
      <c r="BU55">
        <f ca="1">IF(AY55=0,0,COUNTIFS(Rec_Emp,People!$A$53,Rec_Course,'Training Matrix'!J$6,Rec_Done,1,Rec_Exp,"&gt;"&amp;(TODAY()+WarnDays)))</f>
        <v>0</v>
      </c>
      <c r="BV55">
        <f ca="1">IF(AZ55=0,0,COUNTIFS(Rec_Emp,People!$A$53,Rec_Course,'Training Matrix'!K$6,Rec_Done,1,Rec_Exp,"&gt;"&amp;(TODAY()+WarnDays)))</f>
        <v>0</v>
      </c>
      <c r="BW55">
        <f ca="1">IF(BA55=0,0,COUNTIFS(Rec_Emp,People!$A$53,Rec_Course,'Training Matrix'!L$6,Rec_Done,1,Rec_Exp,"&gt;"&amp;(TODAY()+WarnDays)))</f>
        <v>0</v>
      </c>
      <c r="BX55">
        <f ca="1">IF(BB55=0,0,COUNTIFS(Rec_Emp,People!$A$53,Rec_Course,'Training Matrix'!M$6,Rec_Done,1,Rec_Exp,"&gt;"&amp;(TODAY()+WarnDays)))</f>
        <v>0</v>
      </c>
      <c r="BY55">
        <f ca="1">IF(BC55=0,0,COUNTIFS(Rec_Emp,People!$A$53,Rec_Course,'Training Matrix'!N$6,Rec_Done,1,Rec_Exp,"&gt;"&amp;(TODAY()+WarnDays)))</f>
        <v>0</v>
      </c>
      <c r="BZ55">
        <f ca="1">IF(BD55=0,0,COUNTIFS(Rec_Emp,People!$A$53,Rec_Course,'Training Matrix'!O$6,Rec_Done,1,Rec_Exp,"&gt;"&amp;(TODAY()+WarnDays)))</f>
        <v>0</v>
      </c>
      <c r="CA55">
        <f ca="1">IF(BE55=0,0,COUNTIFS(Rec_Emp,People!$A$53,Rec_Course,'Training Matrix'!P$6,Rec_Done,1,Rec_Exp,"&gt;"&amp;(TODAY()+WarnDays)))</f>
        <v>0</v>
      </c>
      <c r="CB55">
        <f ca="1">IF(BF55=0,0,COUNTIFS(Rec_Emp,People!$A$53,Rec_Course,'Training Matrix'!Q$6,Rec_Done,1,Rec_Exp,"&gt;"&amp;(TODAY()+WarnDays)))</f>
        <v>0</v>
      </c>
      <c r="CC55">
        <f ca="1">IF(BG55=0,0,COUNTIFS(Rec_Emp,People!$A$53,Rec_Course,'Training Matrix'!R$6,Rec_Done,1,Rec_Exp,"&gt;"&amp;(TODAY()+WarnDays)))</f>
        <v>0</v>
      </c>
      <c r="CD55">
        <f ca="1">IF(BH55=0,0,COUNTIFS(Rec_Emp,People!$A$53,Rec_Course,'Training Matrix'!S$6,Rec_Done,1,Rec_Exp,"&gt;"&amp;(TODAY()+WarnDays)))</f>
        <v>0</v>
      </c>
      <c r="CE55">
        <f ca="1">IF(BI55=0,0,COUNTIFS(Rec_Emp,People!$A$53,Rec_Course,'Training Matrix'!T$6,Rec_Done,1,Rec_Exp,"&gt;"&amp;(TODAY()+WarnDays)))</f>
        <v>0</v>
      </c>
      <c r="CF55">
        <f ca="1">IF(BJ55=0,0,COUNTIFS(Rec_Emp,People!$A$53,Rec_Course,'Training Matrix'!U$6,Rec_Done,1,Rec_Exp,"&gt;"&amp;(TODAY()+WarnDays)))</f>
        <v>0</v>
      </c>
      <c r="CG55">
        <f ca="1">IF(BK55=0,0,COUNTIFS(Rec_Emp,People!$A$53,Rec_Course,'Training Matrix'!V$6,Rec_Done,1,Rec_Exp,"&gt;"&amp;(TODAY()+WarnDays)))</f>
        <v>0</v>
      </c>
      <c r="CH55">
        <f ca="1">IF(BL55=0,0,COUNTIFS(Rec_Emp,People!$A$53,Rec_Course,'Training Matrix'!W$6,Rec_Done,1,Rec_Exp,"&gt;"&amp;(TODAY()+WarnDays)))</f>
        <v>0</v>
      </c>
      <c r="CI55">
        <f ca="1">IF(BM55=0,0,COUNTIFS(Rec_Emp,People!$A$53,Rec_Course,'Training Matrix'!X$6,Rec_Done,1,Rec_Exp,"&gt;"&amp;(TODAY()+WarnDays)))</f>
        <v>0</v>
      </c>
      <c r="CJ55">
        <f ca="1">IF(BN55=0,0,COUNTIFS(Rec_Emp,People!$A$53,Rec_Course,'Training Matrix'!Y$6,Rec_Done,1,Rec_Exp,"&gt;"&amp;(TODAY()+WarnDays)))</f>
        <v>0</v>
      </c>
      <c r="CK55">
        <f ca="1">IF(BO55=0,0,COUNTIFS(Rec_Emp,People!$A$53,Rec_Course,'Training Matrix'!Z$6,Rec_Done,1,Rec_Exp,"&gt;"&amp;(TODAY()+WarnDays)))</f>
        <v>0</v>
      </c>
      <c r="CL55">
        <f ca="1">IF(BP55=0,0,COUNTIFS(Rec_Emp,People!$A$53,Rec_Course,'Training Matrix'!AA$6,Rec_Done,1,Rec_Exp,"&gt;"&amp;(TODAY()+WarnDays)))</f>
        <v>0</v>
      </c>
      <c r="CO55">
        <f>IF(OR(E55=0,AA55&gt;0),0,COUNTIFS(Rec_Emp,People!$A$53,Rec_Course,'Training Matrix'!H$6,Rec_Result,"Fail"))</f>
        <v>0</v>
      </c>
      <c r="CP55">
        <f>IF(OR(F55=0,AB55&gt;0),0,COUNTIFS(Rec_Emp,People!$A$53,Rec_Course,'Training Matrix'!I$6,Rec_Result,"Fail"))</f>
        <v>0</v>
      </c>
      <c r="CQ55">
        <f>IF(OR(G55=0,AC55&gt;0),0,COUNTIFS(Rec_Emp,People!$A$53,Rec_Course,'Training Matrix'!J$6,Rec_Result,"Fail"))</f>
        <v>0</v>
      </c>
      <c r="CR55">
        <f>IF(OR(H55=0,AD55&gt;0),0,COUNTIFS(Rec_Emp,People!$A$53,Rec_Course,'Training Matrix'!K$6,Rec_Result,"Fail"))</f>
        <v>0</v>
      </c>
      <c r="CS55">
        <f>IF(OR(I55=0,AE55&gt;0),0,COUNTIFS(Rec_Emp,People!$A$53,Rec_Course,'Training Matrix'!L$6,Rec_Result,"Fail"))</f>
        <v>0</v>
      </c>
      <c r="CT55">
        <f>IF(OR(J55=0,AF55&gt;0),0,COUNTIFS(Rec_Emp,People!$A$53,Rec_Course,'Training Matrix'!M$6,Rec_Result,"Fail"))</f>
        <v>0</v>
      </c>
      <c r="CU55">
        <f>IF(OR(K55=0,AG55&gt;0),0,COUNTIFS(Rec_Emp,People!$A$53,Rec_Course,'Training Matrix'!N$6,Rec_Result,"Fail"))</f>
        <v>0</v>
      </c>
      <c r="CV55">
        <f>IF(OR(L55=0,AH55&gt;0),0,COUNTIFS(Rec_Emp,People!$A$53,Rec_Course,'Training Matrix'!O$6,Rec_Result,"Fail"))</f>
        <v>0</v>
      </c>
      <c r="CW55">
        <f>IF(OR(M55=0,AI55&gt;0),0,COUNTIFS(Rec_Emp,People!$A$53,Rec_Course,'Training Matrix'!P$6,Rec_Result,"Fail"))</f>
        <v>0</v>
      </c>
      <c r="CX55">
        <f>IF(OR(N55=0,AJ55&gt;0),0,COUNTIFS(Rec_Emp,People!$A$53,Rec_Course,'Training Matrix'!Q$6,Rec_Result,"Fail"))</f>
        <v>0</v>
      </c>
      <c r="CY55">
        <f>IF(OR(O55=0,AK55&gt;0),0,COUNTIFS(Rec_Emp,People!$A$53,Rec_Course,'Training Matrix'!R$6,Rec_Result,"Fail"))</f>
        <v>0</v>
      </c>
      <c r="CZ55">
        <f>IF(OR(P55=0,AL55&gt;0),0,COUNTIFS(Rec_Emp,People!$A$53,Rec_Course,'Training Matrix'!S$6,Rec_Result,"Fail"))</f>
        <v>0</v>
      </c>
      <c r="DA55">
        <f>IF(OR(Q55=0,AM55&gt;0),0,COUNTIFS(Rec_Emp,People!$A$53,Rec_Course,'Training Matrix'!T$6,Rec_Result,"Fail"))</f>
        <v>0</v>
      </c>
      <c r="DB55">
        <f>IF(OR(R55=0,AN55&gt;0),0,COUNTIFS(Rec_Emp,People!$A$53,Rec_Course,'Training Matrix'!U$6,Rec_Result,"Fail"))</f>
        <v>0</v>
      </c>
      <c r="DC55">
        <f>IF(OR(S55=0,AO55&gt;0),0,COUNTIFS(Rec_Emp,People!$A$53,Rec_Course,'Training Matrix'!V$6,Rec_Result,"Fail"))</f>
        <v>0</v>
      </c>
      <c r="DD55">
        <f>IF(OR(T55=0,AP55&gt;0),0,COUNTIFS(Rec_Emp,People!$A$53,Rec_Course,'Training Matrix'!W$6,Rec_Result,"Fail"))</f>
        <v>0</v>
      </c>
      <c r="DE55">
        <f>IF(OR(U55=0,AQ55&gt;0),0,COUNTIFS(Rec_Emp,People!$A$53,Rec_Course,'Training Matrix'!X$6,Rec_Result,"Fail"))</f>
        <v>0</v>
      </c>
      <c r="DF55">
        <f>IF(OR(V55=0,AR55&gt;0),0,COUNTIFS(Rec_Emp,People!$A$53,Rec_Course,'Training Matrix'!Y$6,Rec_Result,"Fail"))</f>
        <v>0</v>
      </c>
      <c r="DG55">
        <f>IF(OR(W55=0,AS55&gt;0),0,COUNTIFS(Rec_Emp,People!$A$53,Rec_Course,'Training Matrix'!Z$6,Rec_Result,"Fail"))</f>
        <v>0</v>
      </c>
      <c r="DH55">
        <f>IF(OR(X55=0,AT55&gt;0),0,COUNTIFS(Rec_Emp,People!$A$53,Rec_Course,'Training Matrix'!AA$6,Rec_Result,"Fail"))</f>
        <v>0</v>
      </c>
      <c r="DK55">
        <f>IF(OR(E55=0,AA55&gt;0),0,IFERROR(AVERAGEIFS(Plan_End,Plan_Role,People!$D$53,Plan_Course,'Training Matrix'!H$6,Plan_Sched,"Window"),IFERROR(AVERAGEIFS(Plan_End,Plan_Role,"All employees",Plan_Course,'Training Matrix'!H$6,Plan_Sched,"Window"),0)))</f>
        <v>0</v>
      </c>
      <c r="DL55">
        <f>IF(OR(F55=0,AB55&gt;0),0,IFERROR(AVERAGEIFS(Plan_End,Plan_Role,People!$D$53,Plan_Course,'Training Matrix'!I$6,Plan_Sched,"Window"),IFERROR(AVERAGEIFS(Plan_End,Plan_Role,"All employees",Plan_Course,'Training Matrix'!I$6,Plan_Sched,"Window"),0)))</f>
        <v>0</v>
      </c>
      <c r="DM55">
        <f>IF(OR(G55=0,AC55&gt;0),0,IFERROR(AVERAGEIFS(Plan_End,Plan_Role,People!$D$53,Plan_Course,'Training Matrix'!J$6,Plan_Sched,"Window"),IFERROR(AVERAGEIFS(Plan_End,Plan_Role,"All employees",Plan_Course,'Training Matrix'!J$6,Plan_Sched,"Window"),0)))</f>
        <v>0</v>
      </c>
      <c r="DN55">
        <f>IF(OR(H55=0,AD55&gt;0),0,IFERROR(AVERAGEIFS(Plan_End,Plan_Role,People!$D$53,Plan_Course,'Training Matrix'!K$6,Plan_Sched,"Window"),IFERROR(AVERAGEIFS(Plan_End,Plan_Role,"All employees",Plan_Course,'Training Matrix'!K$6,Plan_Sched,"Window"),0)))</f>
        <v>0</v>
      </c>
      <c r="DO55">
        <f>IF(OR(I55=0,AE55&gt;0),0,IFERROR(AVERAGEIFS(Plan_End,Plan_Role,People!$D$53,Plan_Course,'Training Matrix'!L$6,Plan_Sched,"Window"),IFERROR(AVERAGEIFS(Plan_End,Plan_Role,"All employees",Plan_Course,'Training Matrix'!L$6,Plan_Sched,"Window"),0)))</f>
        <v>0</v>
      </c>
      <c r="DP55">
        <f>IF(OR(J55=0,AF55&gt;0),0,IFERROR(AVERAGEIFS(Plan_End,Plan_Role,People!$D$53,Plan_Course,'Training Matrix'!M$6,Plan_Sched,"Window"),IFERROR(AVERAGEIFS(Plan_End,Plan_Role,"All employees",Plan_Course,'Training Matrix'!M$6,Plan_Sched,"Window"),0)))</f>
        <v>0</v>
      </c>
      <c r="DQ55">
        <f>IF(OR(K55=0,AG55&gt;0),0,IFERROR(AVERAGEIFS(Plan_End,Plan_Role,People!$D$53,Plan_Course,'Training Matrix'!N$6,Plan_Sched,"Window"),IFERROR(AVERAGEIFS(Plan_End,Plan_Role,"All employees",Plan_Course,'Training Matrix'!N$6,Plan_Sched,"Window"),0)))</f>
        <v>0</v>
      </c>
      <c r="DR55">
        <f>IF(OR(L55=0,AH55&gt;0),0,IFERROR(AVERAGEIFS(Plan_End,Plan_Role,People!$D$53,Plan_Course,'Training Matrix'!O$6,Plan_Sched,"Window"),IFERROR(AVERAGEIFS(Plan_End,Plan_Role,"All employees",Plan_Course,'Training Matrix'!O$6,Plan_Sched,"Window"),0)))</f>
        <v>0</v>
      </c>
      <c r="DS55">
        <f>IF(OR(M55=0,AI55&gt;0),0,IFERROR(AVERAGEIFS(Plan_End,Plan_Role,People!$D$53,Plan_Course,'Training Matrix'!P$6,Plan_Sched,"Window"),IFERROR(AVERAGEIFS(Plan_End,Plan_Role,"All employees",Plan_Course,'Training Matrix'!P$6,Plan_Sched,"Window"),0)))</f>
        <v>0</v>
      </c>
      <c r="DT55">
        <f>IF(OR(N55=0,AJ55&gt;0),0,IFERROR(AVERAGEIFS(Plan_End,Plan_Role,People!$D$53,Plan_Course,'Training Matrix'!Q$6,Plan_Sched,"Window"),IFERROR(AVERAGEIFS(Plan_End,Plan_Role,"All employees",Plan_Course,'Training Matrix'!Q$6,Plan_Sched,"Window"),0)))</f>
        <v>0</v>
      </c>
      <c r="DU55">
        <f>IF(OR(O55=0,AK55&gt;0),0,IFERROR(AVERAGEIFS(Plan_End,Plan_Role,People!$D$53,Plan_Course,'Training Matrix'!R$6,Plan_Sched,"Window"),IFERROR(AVERAGEIFS(Plan_End,Plan_Role,"All employees",Plan_Course,'Training Matrix'!R$6,Plan_Sched,"Window"),0)))</f>
        <v>0</v>
      </c>
      <c r="DV55">
        <f>IF(OR(P55=0,AL55&gt;0),0,IFERROR(AVERAGEIFS(Plan_End,Plan_Role,People!$D$53,Plan_Course,'Training Matrix'!S$6,Plan_Sched,"Window"),IFERROR(AVERAGEIFS(Plan_End,Plan_Role,"All employees",Plan_Course,'Training Matrix'!S$6,Plan_Sched,"Window"),0)))</f>
        <v>0</v>
      </c>
      <c r="DW55">
        <f>IF(OR(Q55=0,AM55&gt;0),0,IFERROR(AVERAGEIFS(Plan_End,Plan_Role,People!$D$53,Plan_Course,'Training Matrix'!T$6,Plan_Sched,"Window"),IFERROR(AVERAGEIFS(Plan_End,Plan_Role,"All employees",Plan_Course,'Training Matrix'!T$6,Plan_Sched,"Window"),0)))</f>
        <v>0</v>
      </c>
      <c r="DX55">
        <f>IF(OR(R55=0,AN55&gt;0),0,IFERROR(AVERAGEIFS(Plan_End,Plan_Role,People!$D$53,Plan_Course,'Training Matrix'!U$6,Plan_Sched,"Window"),IFERROR(AVERAGEIFS(Plan_End,Plan_Role,"All employees",Plan_Course,'Training Matrix'!U$6,Plan_Sched,"Window"),0)))</f>
        <v>0</v>
      </c>
      <c r="DY55">
        <f>IF(OR(S55=0,AO55&gt;0),0,IFERROR(AVERAGEIFS(Plan_End,Plan_Role,People!$D$53,Plan_Course,'Training Matrix'!V$6,Plan_Sched,"Window"),IFERROR(AVERAGEIFS(Plan_End,Plan_Role,"All employees",Plan_Course,'Training Matrix'!V$6,Plan_Sched,"Window"),0)))</f>
        <v>0</v>
      </c>
      <c r="DZ55">
        <f>IF(OR(T55=0,AP55&gt;0),0,IFERROR(AVERAGEIFS(Plan_End,Plan_Role,People!$D$53,Plan_Course,'Training Matrix'!W$6,Plan_Sched,"Window"),IFERROR(AVERAGEIFS(Plan_End,Plan_Role,"All employees",Plan_Course,'Training Matrix'!W$6,Plan_Sched,"Window"),0)))</f>
        <v>0</v>
      </c>
      <c r="EA55">
        <f>IF(OR(U55=0,AQ55&gt;0),0,IFERROR(AVERAGEIFS(Plan_End,Plan_Role,People!$D$53,Plan_Course,'Training Matrix'!X$6,Plan_Sched,"Window"),IFERROR(AVERAGEIFS(Plan_End,Plan_Role,"All employees",Plan_Course,'Training Matrix'!X$6,Plan_Sched,"Window"),0)))</f>
        <v>0</v>
      </c>
      <c r="EB55">
        <f>IF(OR(V55=0,AR55&gt;0),0,IFERROR(AVERAGEIFS(Plan_End,Plan_Role,People!$D$53,Plan_Course,'Training Matrix'!Y$6,Plan_Sched,"Window"),IFERROR(AVERAGEIFS(Plan_End,Plan_Role,"All employees",Plan_Course,'Training Matrix'!Y$6,Plan_Sched,"Window"),0)))</f>
        <v>0</v>
      </c>
      <c r="EC55">
        <f>IF(OR(W55=0,AS55&gt;0),0,IFERROR(AVERAGEIFS(Plan_End,Plan_Role,People!$D$53,Plan_Course,'Training Matrix'!Z$6,Plan_Sched,"Window"),IFERROR(AVERAGEIFS(Plan_End,Plan_Role,"All employees",Plan_Course,'Training Matrix'!Z$6,Plan_Sched,"Window"),0)))</f>
        <v>0</v>
      </c>
      <c r="ED55">
        <f>IF(OR(X55=0,AT55&gt;0),0,IFERROR(AVERAGEIFS(Plan_End,Plan_Role,People!$D$53,Plan_Course,'Training Matrix'!AA$6,Plan_Sched,"Window"),IFERROR(AVERAGEIFS(Plan_End,Plan_Role,"All employees",Plan_Course,'Training Matrix'!AA$6,Plan_Sched,"Window"),0)))</f>
        <v>0</v>
      </c>
      <c r="EG55">
        <f>IF(OR(E55=0,AA55&gt;0),0,IFERROR(AVERAGEIFS(Plan_Days,Plan_Role,People!$D$53,Plan_Course,'Training Matrix'!H$6,Plan_Sched,"Within days of hire"),IFERROR(AVERAGEIFS(Plan_Days,Plan_Role,"All employees",Plan_Course,'Training Matrix'!H$6,Plan_Sched,"Within days of hire"),0)))</f>
        <v>0</v>
      </c>
      <c r="EH55">
        <f>IF(OR(F55=0,AB55&gt;0),0,IFERROR(AVERAGEIFS(Plan_Days,Plan_Role,People!$D$53,Plan_Course,'Training Matrix'!I$6,Plan_Sched,"Within days of hire"),IFERROR(AVERAGEIFS(Plan_Days,Plan_Role,"All employees",Plan_Course,'Training Matrix'!I$6,Plan_Sched,"Within days of hire"),0)))</f>
        <v>0</v>
      </c>
      <c r="EI55">
        <f>IF(OR(G55=0,AC55&gt;0),0,IFERROR(AVERAGEIFS(Plan_Days,Plan_Role,People!$D$53,Plan_Course,'Training Matrix'!J$6,Plan_Sched,"Within days of hire"),IFERROR(AVERAGEIFS(Plan_Days,Plan_Role,"All employees",Plan_Course,'Training Matrix'!J$6,Plan_Sched,"Within days of hire"),0)))</f>
        <v>0</v>
      </c>
      <c r="EJ55">
        <f>IF(OR(H55=0,AD55&gt;0),0,IFERROR(AVERAGEIFS(Plan_Days,Plan_Role,People!$D$53,Plan_Course,'Training Matrix'!K$6,Plan_Sched,"Within days of hire"),IFERROR(AVERAGEIFS(Plan_Days,Plan_Role,"All employees",Plan_Course,'Training Matrix'!K$6,Plan_Sched,"Within days of hire"),0)))</f>
        <v>0</v>
      </c>
      <c r="EK55">
        <f>IF(OR(I55=0,AE55&gt;0),0,IFERROR(AVERAGEIFS(Plan_Days,Plan_Role,People!$D$53,Plan_Course,'Training Matrix'!L$6,Plan_Sched,"Within days of hire"),IFERROR(AVERAGEIFS(Plan_Days,Plan_Role,"All employees",Plan_Course,'Training Matrix'!L$6,Plan_Sched,"Within days of hire"),0)))</f>
        <v>0</v>
      </c>
      <c r="EL55">
        <f>IF(OR(J55=0,AF55&gt;0),0,IFERROR(AVERAGEIFS(Plan_Days,Plan_Role,People!$D$53,Plan_Course,'Training Matrix'!M$6,Plan_Sched,"Within days of hire"),IFERROR(AVERAGEIFS(Plan_Days,Plan_Role,"All employees",Plan_Course,'Training Matrix'!M$6,Plan_Sched,"Within days of hire"),0)))</f>
        <v>0</v>
      </c>
      <c r="EM55">
        <f>IF(OR(K55=0,AG55&gt;0),0,IFERROR(AVERAGEIFS(Plan_Days,Plan_Role,People!$D$53,Plan_Course,'Training Matrix'!N$6,Plan_Sched,"Within days of hire"),IFERROR(AVERAGEIFS(Plan_Days,Plan_Role,"All employees",Plan_Course,'Training Matrix'!N$6,Plan_Sched,"Within days of hire"),0)))</f>
        <v>0</v>
      </c>
      <c r="EN55">
        <f>IF(OR(L55=0,AH55&gt;0),0,IFERROR(AVERAGEIFS(Plan_Days,Plan_Role,People!$D$53,Plan_Course,'Training Matrix'!O$6,Plan_Sched,"Within days of hire"),IFERROR(AVERAGEIFS(Plan_Days,Plan_Role,"All employees",Plan_Course,'Training Matrix'!O$6,Plan_Sched,"Within days of hire"),0)))</f>
        <v>0</v>
      </c>
      <c r="EO55">
        <f>IF(OR(M55=0,AI55&gt;0),0,IFERROR(AVERAGEIFS(Plan_Days,Plan_Role,People!$D$53,Plan_Course,'Training Matrix'!P$6,Plan_Sched,"Within days of hire"),IFERROR(AVERAGEIFS(Plan_Days,Plan_Role,"All employees",Plan_Course,'Training Matrix'!P$6,Plan_Sched,"Within days of hire"),0)))</f>
        <v>0</v>
      </c>
      <c r="EP55">
        <f>IF(OR(N55=0,AJ55&gt;0),0,IFERROR(AVERAGEIFS(Plan_Days,Plan_Role,People!$D$53,Plan_Course,'Training Matrix'!Q$6,Plan_Sched,"Within days of hire"),IFERROR(AVERAGEIFS(Plan_Days,Plan_Role,"All employees",Plan_Course,'Training Matrix'!Q$6,Plan_Sched,"Within days of hire"),0)))</f>
        <v>0</v>
      </c>
      <c r="EQ55">
        <f>IF(OR(O55=0,AK55&gt;0),0,IFERROR(AVERAGEIFS(Plan_Days,Plan_Role,People!$D$53,Plan_Course,'Training Matrix'!R$6,Plan_Sched,"Within days of hire"),IFERROR(AVERAGEIFS(Plan_Days,Plan_Role,"All employees",Plan_Course,'Training Matrix'!R$6,Plan_Sched,"Within days of hire"),0)))</f>
        <v>0</v>
      </c>
      <c r="ER55">
        <f>IF(OR(P55=0,AL55&gt;0),0,IFERROR(AVERAGEIFS(Plan_Days,Plan_Role,People!$D$53,Plan_Course,'Training Matrix'!S$6,Plan_Sched,"Within days of hire"),IFERROR(AVERAGEIFS(Plan_Days,Plan_Role,"All employees",Plan_Course,'Training Matrix'!S$6,Plan_Sched,"Within days of hire"),0)))</f>
        <v>0</v>
      </c>
      <c r="ES55">
        <f>IF(OR(Q55=0,AM55&gt;0),0,IFERROR(AVERAGEIFS(Plan_Days,Plan_Role,People!$D$53,Plan_Course,'Training Matrix'!T$6,Plan_Sched,"Within days of hire"),IFERROR(AVERAGEIFS(Plan_Days,Plan_Role,"All employees",Plan_Course,'Training Matrix'!T$6,Plan_Sched,"Within days of hire"),0)))</f>
        <v>0</v>
      </c>
      <c r="ET55">
        <f>IF(OR(R55=0,AN55&gt;0),0,IFERROR(AVERAGEIFS(Plan_Days,Plan_Role,People!$D$53,Plan_Course,'Training Matrix'!U$6,Plan_Sched,"Within days of hire"),IFERROR(AVERAGEIFS(Plan_Days,Plan_Role,"All employees",Plan_Course,'Training Matrix'!U$6,Plan_Sched,"Within days of hire"),0)))</f>
        <v>0</v>
      </c>
      <c r="EU55">
        <f>IF(OR(S55=0,AO55&gt;0),0,IFERROR(AVERAGEIFS(Plan_Days,Plan_Role,People!$D$53,Plan_Course,'Training Matrix'!V$6,Plan_Sched,"Within days of hire"),IFERROR(AVERAGEIFS(Plan_Days,Plan_Role,"All employees",Plan_Course,'Training Matrix'!V$6,Plan_Sched,"Within days of hire"),0)))</f>
        <v>0</v>
      </c>
      <c r="EV55">
        <f>IF(OR(T55=0,AP55&gt;0),0,IFERROR(AVERAGEIFS(Plan_Days,Plan_Role,People!$D$53,Plan_Course,'Training Matrix'!W$6,Plan_Sched,"Within days of hire"),IFERROR(AVERAGEIFS(Plan_Days,Plan_Role,"All employees",Plan_Course,'Training Matrix'!W$6,Plan_Sched,"Within days of hire"),0)))</f>
        <v>0</v>
      </c>
      <c r="EW55">
        <f>IF(OR(U55=0,AQ55&gt;0),0,IFERROR(AVERAGEIFS(Plan_Days,Plan_Role,People!$D$53,Plan_Course,'Training Matrix'!X$6,Plan_Sched,"Within days of hire"),IFERROR(AVERAGEIFS(Plan_Days,Plan_Role,"All employees",Plan_Course,'Training Matrix'!X$6,Plan_Sched,"Within days of hire"),0)))</f>
        <v>0</v>
      </c>
      <c r="EX55">
        <f>IF(OR(V55=0,AR55&gt;0),0,IFERROR(AVERAGEIFS(Plan_Days,Plan_Role,People!$D$53,Plan_Course,'Training Matrix'!Y$6,Plan_Sched,"Within days of hire"),IFERROR(AVERAGEIFS(Plan_Days,Plan_Role,"All employees",Plan_Course,'Training Matrix'!Y$6,Plan_Sched,"Within days of hire"),0)))</f>
        <v>0</v>
      </c>
      <c r="EY55">
        <f>IF(OR(W55=0,AS55&gt;0),0,IFERROR(AVERAGEIFS(Plan_Days,Plan_Role,People!$D$53,Plan_Course,'Training Matrix'!Z$6,Plan_Sched,"Within days of hire"),IFERROR(AVERAGEIFS(Plan_Days,Plan_Role,"All employees",Plan_Course,'Training Matrix'!Z$6,Plan_Sched,"Within days of hire"),0)))</f>
        <v>0</v>
      </c>
      <c r="EZ55">
        <f>IF(OR(X55=0,AT55&gt;0),0,IFERROR(AVERAGEIFS(Plan_Days,Plan_Role,People!$D$53,Plan_Course,'Training Matrix'!AA$6,Plan_Sched,"Within days of hire"),IFERROR(AVERAGEIFS(Plan_Days,Plan_Role,"All employees",Plan_Course,'Training Matrix'!AA$6,Plan_Sched,"Within days of hire"),0)))</f>
        <v>0</v>
      </c>
      <c r="FC55">
        <f>IF(OR(E55=0,AA55&gt;0),0,MAX(IF(AND(People!$F$53&lt;&gt;"",DK55&lt;People!$F$53),0,DK55),IF(AND(People!$F$53&lt;&gt;"",EG55&gt;0),People!$F$53+EG55,0)))</f>
        <v>0</v>
      </c>
      <c r="FD55">
        <f>IF(OR(F55=0,AB55&gt;0),0,MAX(IF(AND(People!$F$53&lt;&gt;"",DL55&lt;People!$F$53),0,DL55),IF(AND(People!$F$53&lt;&gt;"",EH55&gt;0),People!$F$53+EH55,0)))</f>
        <v>0</v>
      </c>
      <c r="FE55">
        <f>IF(OR(G55=0,AC55&gt;0),0,MAX(IF(AND(People!$F$53&lt;&gt;"",DM55&lt;People!$F$53),0,DM55),IF(AND(People!$F$53&lt;&gt;"",EI55&gt;0),People!$F$53+EI55,0)))</f>
        <v>0</v>
      </c>
      <c r="FF55">
        <f>IF(OR(H55=0,AD55&gt;0),0,MAX(IF(AND(People!$F$53&lt;&gt;"",DN55&lt;People!$F$53),0,DN55),IF(AND(People!$F$53&lt;&gt;"",EJ55&gt;0),People!$F$53+EJ55,0)))</f>
        <v>0</v>
      </c>
      <c r="FG55">
        <f>IF(OR(I55=0,AE55&gt;0),0,MAX(IF(AND(People!$F$53&lt;&gt;"",DO55&lt;People!$F$53),0,DO55),IF(AND(People!$F$53&lt;&gt;"",EK55&gt;0),People!$F$53+EK55,0)))</f>
        <v>0</v>
      </c>
      <c r="FH55">
        <f>IF(OR(J55=0,AF55&gt;0),0,MAX(IF(AND(People!$F$53&lt;&gt;"",DP55&lt;People!$F$53),0,DP55),IF(AND(People!$F$53&lt;&gt;"",EL55&gt;0),People!$F$53+EL55,0)))</f>
        <v>0</v>
      </c>
      <c r="FI55">
        <f>IF(OR(K55=0,AG55&gt;0),0,MAX(IF(AND(People!$F$53&lt;&gt;"",DQ55&lt;People!$F$53),0,DQ55),IF(AND(People!$F$53&lt;&gt;"",EM55&gt;0),People!$F$53+EM55,0)))</f>
        <v>0</v>
      </c>
      <c r="FJ55">
        <f>IF(OR(L55=0,AH55&gt;0),0,MAX(IF(AND(People!$F$53&lt;&gt;"",DR55&lt;People!$F$53),0,DR55),IF(AND(People!$F$53&lt;&gt;"",EN55&gt;0),People!$F$53+EN55,0)))</f>
        <v>0</v>
      </c>
      <c r="FK55">
        <f>IF(OR(M55=0,AI55&gt;0),0,MAX(IF(AND(People!$F$53&lt;&gt;"",DS55&lt;People!$F$53),0,DS55),IF(AND(People!$F$53&lt;&gt;"",EO55&gt;0),People!$F$53+EO55,0)))</f>
        <v>0</v>
      </c>
      <c r="FL55">
        <f>IF(OR(N55=0,AJ55&gt;0),0,MAX(IF(AND(People!$F$53&lt;&gt;"",DT55&lt;People!$F$53),0,DT55),IF(AND(People!$F$53&lt;&gt;"",EP55&gt;0),People!$F$53+EP55,0)))</f>
        <v>0</v>
      </c>
      <c r="FM55">
        <f>IF(OR(O55=0,AK55&gt;0),0,MAX(IF(AND(People!$F$53&lt;&gt;"",DU55&lt;People!$F$53),0,DU55),IF(AND(People!$F$53&lt;&gt;"",EQ55&gt;0),People!$F$53+EQ55,0)))</f>
        <v>0</v>
      </c>
      <c r="FN55">
        <f>IF(OR(P55=0,AL55&gt;0),0,MAX(IF(AND(People!$F$53&lt;&gt;"",DV55&lt;People!$F$53),0,DV55),IF(AND(People!$F$53&lt;&gt;"",ER55&gt;0),People!$F$53+ER55,0)))</f>
        <v>0</v>
      </c>
      <c r="FO55">
        <f>IF(OR(Q55=0,AM55&gt;0),0,MAX(IF(AND(People!$F$53&lt;&gt;"",DW55&lt;People!$F$53),0,DW55),IF(AND(People!$F$53&lt;&gt;"",ES55&gt;0),People!$F$53+ES55,0)))</f>
        <v>0</v>
      </c>
      <c r="FP55">
        <f>IF(OR(R55=0,AN55&gt;0),0,MAX(IF(AND(People!$F$53&lt;&gt;"",DX55&lt;People!$F$53),0,DX55),IF(AND(People!$F$53&lt;&gt;"",ET55&gt;0),People!$F$53+ET55,0)))</f>
        <v>0</v>
      </c>
      <c r="FQ55">
        <f>IF(OR(S55=0,AO55&gt;0),0,MAX(IF(AND(People!$F$53&lt;&gt;"",DY55&lt;People!$F$53),0,DY55),IF(AND(People!$F$53&lt;&gt;"",EU55&gt;0),People!$F$53+EU55,0)))</f>
        <v>0</v>
      </c>
      <c r="FR55">
        <f>IF(OR(T55=0,AP55&gt;0),0,MAX(IF(AND(People!$F$53&lt;&gt;"",DZ55&lt;People!$F$53),0,DZ55),IF(AND(People!$F$53&lt;&gt;"",EV55&gt;0),People!$F$53+EV55,0)))</f>
        <v>0</v>
      </c>
      <c r="FS55">
        <f>IF(OR(U55=0,AQ55&gt;0),0,MAX(IF(AND(People!$F$53&lt;&gt;"",EA55&lt;People!$F$53),0,EA55),IF(AND(People!$F$53&lt;&gt;"",EW55&gt;0),People!$F$53+EW55,0)))</f>
        <v>0</v>
      </c>
      <c r="FT55">
        <f>IF(OR(V55=0,AR55&gt;0),0,MAX(IF(AND(People!$F$53&lt;&gt;"",EB55&lt;People!$F$53),0,EB55),IF(AND(People!$F$53&lt;&gt;"",EX55&gt;0),People!$F$53+EX55,0)))</f>
        <v>0</v>
      </c>
      <c r="FU55">
        <f>IF(OR(W55=0,AS55&gt;0),0,MAX(IF(AND(People!$F$53&lt;&gt;"",EC55&lt;People!$F$53),0,EC55),IF(AND(People!$F$53&lt;&gt;"",EY55&gt;0),People!$F$53+EY55,0)))</f>
        <v>0</v>
      </c>
      <c r="FV55">
        <f>IF(OR(X55=0,AT55&gt;0),0,MAX(IF(AND(People!$F$53&lt;&gt;"",ED55&lt;People!$F$53),0,ED55),IF(AND(People!$F$53&lt;&gt;"",EZ55&gt;0),People!$F$53+EZ55,0)))</f>
        <v>0</v>
      </c>
    </row>
    <row r="56" spans="5:178" x14ac:dyDescent="0.3">
      <c r="E56">
        <f>IF(OR(People!$A$54="",'Training Matrix'!H$6=""),0,COUNTIFS(Plan_Role,People!$D$54,Plan_Course,'Training Matrix'!H$6)+COUNTIFS(Plan_Role,"All employees",Plan_Course,'Training Matrix'!H$6))</f>
        <v>0</v>
      </c>
      <c r="F56">
        <f>IF(OR(People!$A$54="",'Training Matrix'!I$6=""),0,COUNTIFS(Plan_Role,People!$D$54,Plan_Course,'Training Matrix'!I$6)+COUNTIFS(Plan_Role,"All employees",Plan_Course,'Training Matrix'!I$6))</f>
        <v>0</v>
      </c>
      <c r="G56">
        <f>IF(OR(People!$A$54="",'Training Matrix'!J$6=""),0,COUNTIFS(Plan_Role,People!$D$54,Plan_Course,'Training Matrix'!J$6)+COUNTIFS(Plan_Role,"All employees",Plan_Course,'Training Matrix'!J$6))</f>
        <v>0</v>
      </c>
      <c r="H56">
        <f>IF(OR(People!$A$54="",'Training Matrix'!K$6=""),0,COUNTIFS(Plan_Role,People!$D$54,Plan_Course,'Training Matrix'!K$6)+COUNTIFS(Plan_Role,"All employees",Plan_Course,'Training Matrix'!K$6))</f>
        <v>0</v>
      </c>
      <c r="I56">
        <f>IF(OR(People!$A$54="",'Training Matrix'!L$6=""),0,COUNTIFS(Plan_Role,People!$D$54,Plan_Course,'Training Matrix'!L$6)+COUNTIFS(Plan_Role,"All employees",Plan_Course,'Training Matrix'!L$6))</f>
        <v>0</v>
      </c>
      <c r="J56">
        <f>IF(OR(People!$A$54="",'Training Matrix'!M$6=""),0,COUNTIFS(Plan_Role,People!$D$54,Plan_Course,'Training Matrix'!M$6)+COUNTIFS(Plan_Role,"All employees",Plan_Course,'Training Matrix'!M$6))</f>
        <v>0</v>
      </c>
      <c r="K56">
        <f>IF(OR(People!$A$54="",'Training Matrix'!N$6=""),0,COUNTIFS(Plan_Role,People!$D$54,Plan_Course,'Training Matrix'!N$6)+COUNTIFS(Plan_Role,"All employees",Plan_Course,'Training Matrix'!N$6))</f>
        <v>0</v>
      </c>
      <c r="L56">
        <f>IF(OR(People!$A$54="",'Training Matrix'!O$6=""),0,COUNTIFS(Plan_Role,People!$D$54,Plan_Course,'Training Matrix'!O$6)+COUNTIFS(Plan_Role,"All employees",Plan_Course,'Training Matrix'!O$6))</f>
        <v>0</v>
      </c>
      <c r="M56">
        <f>IF(OR(People!$A$54="",'Training Matrix'!P$6=""),0,COUNTIFS(Plan_Role,People!$D$54,Plan_Course,'Training Matrix'!P$6)+COUNTIFS(Plan_Role,"All employees",Plan_Course,'Training Matrix'!P$6))</f>
        <v>0</v>
      </c>
      <c r="N56">
        <f>IF(OR(People!$A$54="",'Training Matrix'!Q$6=""),0,COUNTIFS(Plan_Role,People!$D$54,Plan_Course,'Training Matrix'!Q$6)+COUNTIFS(Plan_Role,"All employees",Plan_Course,'Training Matrix'!Q$6))</f>
        <v>0</v>
      </c>
      <c r="O56">
        <f>IF(OR(People!$A$54="",'Training Matrix'!R$6=""),0,COUNTIFS(Plan_Role,People!$D$54,Plan_Course,'Training Matrix'!R$6)+COUNTIFS(Plan_Role,"All employees",Plan_Course,'Training Matrix'!R$6))</f>
        <v>0</v>
      </c>
      <c r="P56">
        <f>IF(OR(People!$A$54="",'Training Matrix'!S$6=""),0,COUNTIFS(Plan_Role,People!$D$54,Plan_Course,'Training Matrix'!S$6)+COUNTIFS(Plan_Role,"All employees",Plan_Course,'Training Matrix'!S$6))</f>
        <v>0</v>
      </c>
      <c r="Q56">
        <f>IF(OR(People!$A$54="",'Training Matrix'!T$6=""),0,COUNTIFS(Plan_Role,People!$D$54,Plan_Course,'Training Matrix'!T$6)+COUNTIFS(Plan_Role,"All employees",Plan_Course,'Training Matrix'!T$6))</f>
        <v>0</v>
      </c>
      <c r="R56">
        <f>IF(OR(People!$A$54="",'Training Matrix'!U$6=""),0,COUNTIFS(Plan_Role,People!$D$54,Plan_Course,'Training Matrix'!U$6)+COUNTIFS(Plan_Role,"All employees",Plan_Course,'Training Matrix'!U$6))</f>
        <v>0</v>
      </c>
      <c r="S56">
        <f>IF(OR(People!$A$54="",'Training Matrix'!V$6=""),0,COUNTIFS(Plan_Role,People!$D$54,Plan_Course,'Training Matrix'!V$6)+COUNTIFS(Plan_Role,"All employees",Plan_Course,'Training Matrix'!V$6))</f>
        <v>0</v>
      </c>
      <c r="T56">
        <f>IF(OR(People!$A$54="",'Training Matrix'!W$6=""),0,COUNTIFS(Plan_Role,People!$D$54,Plan_Course,'Training Matrix'!W$6)+COUNTIFS(Plan_Role,"All employees",Plan_Course,'Training Matrix'!W$6))</f>
        <v>0</v>
      </c>
      <c r="U56">
        <f>IF(OR(People!$A$54="",'Training Matrix'!X$6=""),0,COUNTIFS(Plan_Role,People!$D$54,Plan_Course,'Training Matrix'!X$6)+COUNTIFS(Plan_Role,"All employees",Plan_Course,'Training Matrix'!X$6))</f>
        <v>0</v>
      </c>
      <c r="V56">
        <f>IF(OR(People!$A$54="",'Training Matrix'!Y$6=""),0,COUNTIFS(Plan_Role,People!$D$54,Plan_Course,'Training Matrix'!Y$6)+COUNTIFS(Plan_Role,"All employees",Plan_Course,'Training Matrix'!Y$6))</f>
        <v>0</v>
      </c>
      <c r="W56">
        <f>IF(OR(People!$A$54="",'Training Matrix'!Z$6=""),0,COUNTIFS(Plan_Role,People!$D$54,Plan_Course,'Training Matrix'!Z$6)+COUNTIFS(Plan_Role,"All employees",Plan_Course,'Training Matrix'!Z$6))</f>
        <v>0</v>
      </c>
      <c r="X56">
        <f>IF(OR(People!$A$54="",'Training Matrix'!AA$6=""),0,COUNTIFS(Plan_Role,People!$D$54,Plan_Course,'Training Matrix'!AA$6)+COUNTIFS(Plan_Role,"All employees",Plan_Course,'Training Matrix'!AA$6))</f>
        <v>0</v>
      </c>
      <c r="AA56">
        <f>IF(E56=0,0,COUNTIFS(Rec_Emp,People!$A$54,Rec_Course,'Training Matrix'!H$6,Rec_Done,1))</f>
        <v>0</v>
      </c>
      <c r="AB56">
        <f>IF(F56=0,0,COUNTIFS(Rec_Emp,People!$A$54,Rec_Course,'Training Matrix'!I$6,Rec_Done,1))</f>
        <v>0</v>
      </c>
      <c r="AC56">
        <f>IF(G56=0,0,COUNTIFS(Rec_Emp,People!$A$54,Rec_Course,'Training Matrix'!J$6,Rec_Done,1))</f>
        <v>0</v>
      </c>
      <c r="AD56">
        <f>IF(H56=0,0,COUNTIFS(Rec_Emp,People!$A$54,Rec_Course,'Training Matrix'!K$6,Rec_Done,1))</f>
        <v>0</v>
      </c>
      <c r="AE56">
        <f>IF(I56=0,0,COUNTIFS(Rec_Emp,People!$A$54,Rec_Course,'Training Matrix'!L$6,Rec_Done,1))</f>
        <v>0</v>
      </c>
      <c r="AF56">
        <f>IF(J56=0,0,COUNTIFS(Rec_Emp,People!$A$54,Rec_Course,'Training Matrix'!M$6,Rec_Done,1))</f>
        <v>0</v>
      </c>
      <c r="AG56">
        <f>IF(K56=0,0,COUNTIFS(Rec_Emp,People!$A$54,Rec_Course,'Training Matrix'!N$6,Rec_Done,1))</f>
        <v>0</v>
      </c>
      <c r="AH56">
        <f>IF(L56=0,0,COUNTIFS(Rec_Emp,People!$A$54,Rec_Course,'Training Matrix'!O$6,Rec_Done,1))</f>
        <v>0</v>
      </c>
      <c r="AI56">
        <f>IF(M56=0,0,COUNTIFS(Rec_Emp,People!$A$54,Rec_Course,'Training Matrix'!P$6,Rec_Done,1))</f>
        <v>0</v>
      </c>
      <c r="AJ56">
        <f>IF(N56=0,0,COUNTIFS(Rec_Emp,People!$A$54,Rec_Course,'Training Matrix'!Q$6,Rec_Done,1))</f>
        <v>0</v>
      </c>
      <c r="AK56">
        <f>IF(O56=0,0,COUNTIFS(Rec_Emp,People!$A$54,Rec_Course,'Training Matrix'!R$6,Rec_Done,1))</f>
        <v>0</v>
      </c>
      <c r="AL56">
        <f>IF(P56=0,0,COUNTIFS(Rec_Emp,People!$A$54,Rec_Course,'Training Matrix'!S$6,Rec_Done,1))</f>
        <v>0</v>
      </c>
      <c r="AM56">
        <f>IF(Q56=0,0,COUNTIFS(Rec_Emp,People!$A$54,Rec_Course,'Training Matrix'!T$6,Rec_Done,1))</f>
        <v>0</v>
      </c>
      <c r="AN56">
        <f>IF(R56=0,0,COUNTIFS(Rec_Emp,People!$A$54,Rec_Course,'Training Matrix'!U$6,Rec_Done,1))</f>
        <v>0</v>
      </c>
      <c r="AO56">
        <f>IF(S56=0,0,COUNTIFS(Rec_Emp,People!$A$54,Rec_Course,'Training Matrix'!V$6,Rec_Done,1))</f>
        <v>0</v>
      </c>
      <c r="AP56">
        <f>IF(T56=0,0,COUNTIFS(Rec_Emp,People!$A$54,Rec_Course,'Training Matrix'!W$6,Rec_Done,1))</f>
        <v>0</v>
      </c>
      <c r="AQ56">
        <f>IF(U56=0,0,COUNTIFS(Rec_Emp,People!$A$54,Rec_Course,'Training Matrix'!X$6,Rec_Done,1))</f>
        <v>0</v>
      </c>
      <c r="AR56">
        <f>IF(V56=0,0,COUNTIFS(Rec_Emp,People!$A$54,Rec_Course,'Training Matrix'!Y$6,Rec_Done,1))</f>
        <v>0</v>
      </c>
      <c r="AS56">
        <f>IF(W56=0,0,COUNTIFS(Rec_Emp,People!$A$54,Rec_Course,'Training Matrix'!Z$6,Rec_Done,1))</f>
        <v>0</v>
      </c>
      <c r="AT56">
        <f>IF(X56=0,0,COUNTIFS(Rec_Emp,People!$A$54,Rec_Course,'Training Matrix'!AA$6,Rec_Done,1))</f>
        <v>0</v>
      </c>
      <c r="AW56">
        <f ca="1">IF(AA56=0,0,COUNTIFS(Rec_Emp,People!$A$54,Rec_Course,'Training Matrix'!H$6,Rec_Done,1,Rec_Exp,"&gt;="&amp;TODAY()))</f>
        <v>0</v>
      </c>
      <c r="AX56">
        <f ca="1">IF(AB56=0,0,COUNTIFS(Rec_Emp,People!$A$54,Rec_Course,'Training Matrix'!I$6,Rec_Done,1,Rec_Exp,"&gt;="&amp;TODAY()))</f>
        <v>0</v>
      </c>
      <c r="AY56">
        <f ca="1">IF(AC56=0,0,COUNTIFS(Rec_Emp,People!$A$54,Rec_Course,'Training Matrix'!J$6,Rec_Done,1,Rec_Exp,"&gt;="&amp;TODAY()))</f>
        <v>0</v>
      </c>
      <c r="AZ56">
        <f ca="1">IF(AD56=0,0,COUNTIFS(Rec_Emp,People!$A$54,Rec_Course,'Training Matrix'!K$6,Rec_Done,1,Rec_Exp,"&gt;="&amp;TODAY()))</f>
        <v>0</v>
      </c>
      <c r="BA56">
        <f ca="1">IF(AE56=0,0,COUNTIFS(Rec_Emp,People!$A$54,Rec_Course,'Training Matrix'!L$6,Rec_Done,1,Rec_Exp,"&gt;="&amp;TODAY()))</f>
        <v>0</v>
      </c>
      <c r="BB56">
        <f ca="1">IF(AF56=0,0,COUNTIFS(Rec_Emp,People!$A$54,Rec_Course,'Training Matrix'!M$6,Rec_Done,1,Rec_Exp,"&gt;="&amp;TODAY()))</f>
        <v>0</v>
      </c>
      <c r="BC56">
        <f ca="1">IF(AG56=0,0,COUNTIFS(Rec_Emp,People!$A$54,Rec_Course,'Training Matrix'!N$6,Rec_Done,1,Rec_Exp,"&gt;="&amp;TODAY()))</f>
        <v>0</v>
      </c>
      <c r="BD56">
        <f ca="1">IF(AH56=0,0,COUNTIFS(Rec_Emp,People!$A$54,Rec_Course,'Training Matrix'!O$6,Rec_Done,1,Rec_Exp,"&gt;="&amp;TODAY()))</f>
        <v>0</v>
      </c>
      <c r="BE56">
        <f ca="1">IF(AI56=0,0,COUNTIFS(Rec_Emp,People!$A$54,Rec_Course,'Training Matrix'!P$6,Rec_Done,1,Rec_Exp,"&gt;="&amp;TODAY()))</f>
        <v>0</v>
      </c>
      <c r="BF56">
        <f ca="1">IF(AJ56=0,0,COUNTIFS(Rec_Emp,People!$A$54,Rec_Course,'Training Matrix'!Q$6,Rec_Done,1,Rec_Exp,"&gt;="&amp;TODAY()))</f>
        <v>0</v>
      </c>
      <c r="BG56">
        <f ca="1">IF(AK56=0,0,COUNTIFS(Rec_Emp,People!$A$54,Rec_Course,'Training Matrix'!R$6,Rec_Done,1,Rec_Exp,"&gt;="&amp;TODAY()))</f>
        <v>0</v>
      </c>
      <c r="BH56">
        <f ca="1">IF(AL56=0,0,COUNTIFS(Rec_Emp,People!$A$54,Rec_Course,'Training Matrix'!S$6,Rec_Done,1,Rec_Exp,"&gt;="&amp;TODAY()))</f>
        <v>0</v>
      </c>
      <c r="BI56">
        <f ca="1">IF(AM56=0,0,COUNTIFS(Rec_Emp,People!$A$54,Rec_Course,'Training Matrix'!T$6,Rec_Done,1,Rec_Exp,"&gt;="&amp;TODAY()))</f>
        <v>0</v>
      </c>
      <c r="BJ56">
        <f ca="1">IF(AN56=0,0,COUNTIFS(Rec_Emp,People!$A$54,Rec_Course,'Training Matrix'!U$6,Rec_Done,1,Rec_Exp,"&gt;="&amp;TODAY()))</f>
        <v>0</v>
      </c>
      <c r="BK56">
        <f ca="1">IF(AO56=0,0,COUNTIFS(Rec_Emp,People!$A$54,Rec_Course,'Training Matrix'!V$6,Rec_Done,1,Rec_Exp,"&gt;="&amp;TODAY()))</f>
        <v>0</v>
      </c>
      <c r="BL56">
        <f ca="1">IF(AP56=0,0,COUNTIFS(Rec_Emp,People!$A$54,Rec_Course,'Training Matrix'!W$6,Rec_Done,1,Rec_Exp,"&gt;="&amp;TODAY()))</f>
        <v>0</v>
      </c>
      <c r="BM56">
        <f ca="1">IF(AQ56=0,0,COUNTIFS(Rec_Emp,People!$A$54,Rec_Course,'Training Matrix'!X$6,Rec_Done,1,Rec_Exp,"&gt;="&amp;TODAY()))</f>
        <v>0</v>
      </c>
      <c r="BN56">
        <f ca="1">IF(AR56=0,0,COUNTIFS(Rec_Emp,People!$A$54,Rec_Course,'Training Matrix'!Y$6,Rec_Done,1,Rec_Exp,"&gt;="&amp;TODAY()))</f>
        <v>0</v>
      </c>
      <c r="BO56">
        <f ca="1">IF(AS56=0,0,COUNTIFS(Rec_Emp,People!$A$54,Rec_Course,'Training Matrix'!Z$6,Rec_Done,1,Rec_Exp,"&gt;="&amp;TODAY()))</f>
        <v>0</v>
      </c>
      <c r="BP56">
        <f ca="1">IF(AT56=0,0,COUNTIFS(Rec_Emp,People!$A$54,Rec_Course,'Training Matrix'!AA$6,Rec_Done,1,Rec_Exp,"&gt;="&amp;TODAY()))</f>
        <v>0</v>
      </c>
      <c r="BS56">
        <f ca="1">IF(AW56=0,0,COUNTIFS(Rec_Emp,People!$A$54,Rec_Course,'Training Matrix'!H$6,Rec_Done,1,Rec_Exp,"&gt;"&amp;(TODAY()+WarnDays)))</f>
        <v>0</v>
      </c>
      <c r="BT56">
        <f ca="1">IF(AX56=0,0,COUNTIFS(Rec_Emp,People!$A$54,Rec_Course,'Training Matrix'!I$6,Rec_Done,1,Rec_Exp,"&gt;"&amp;(TODAY()+WarnDays)))</f>
        <v>0</v>
      </c>
      <c r="BU56">
        <f ca="1">IF(AY56=0,0,COUNTIFS(Rec_Emp,People!$A$54,Rec_Course,'Training Matrix'!J$6,Rec_Done,1,Rec_Exp,"&gt;"&amp;(TODAY()+WarnDays)))</f>
        <v>0</v>
      </c>
      <c r="BV56">
        <f ca="1">IF(AZ56=0,0,COUNTIFS(Rec_Emp,People!$A$54,Rec_Course,'Training Matrix'!K$6,Rec_Done,1,Rec_Exp,"&gt;"&amp;(TODAY()+WarnDays)))</f>
        <v>0</v>
      </c>
      <c r="BW56">
        <f ca="1">IF(BA56=0,0,COUNTIFS(Rec_Emp,People!$A$54,Rec_Course,'Training Matrix'!L$6,Rec_Done,1,Rec_Exp,"&gt;"&amp;(TODAY()+WarnDays)))</f>
        <v>0</v>
      </c>
      <c r="BX56">
        <f ca="1">IF(BB56=0,0,COUNTIFS(Rec_Emp,People!$A$54,Rec_Course,'Training Matrix'!M$6,Rec_Done,1,Rec_Exp,"&gt;"&amp;(TODAY()+WarnDays)))</f>
        <v>0</v>
      </c>
      <c r="BY56">
        <f ca="1">IF(BC56=0,0,COUNTIFS(Rec_Emp,People!$A$54,Rec_Course,'Training Matrix'!N$6,Rec_Done,1,Rec_Exp,"&gt;"&amp;(TODAY()+WarnDays)))</f>
        <v>0</v>
      </c>
      <c r="BZ56">
        <f ca="1">IF(BD56=0,0,COUNTIFS(Rec_Emp,People!$A$54,Rec_Course,'Training Matrix'!O$6,Rec_Done,1,Rec_Exp,"&gt;"&amp;(TODAY()+WarnDays)))</f>
        <v>0</v>
      </c>
      <c r="CA56">
        <f ca="1">IF(BE56=0,0,COUNTIFS(Rec_Emp,People!$A$54,Rec_Course,'Training Matrix'!P$6,Rec_Done,1,Rec_Exp,"&gt;"&amp;(TODAY()+WarnDays)))</f>
        <v>0</v>
      </c>
      <c r="CB56">
        <f ca="1">IF(BF56=0,0,COUNTIFS(Rec_Emp,People!$A$54,Rec_Course,'Training Matrix'!Q$6,Rec_Done,1,Rec_Exp,"&gt;"&amp;(TODAY()+WarnDays)))</f>
        <v>0</v>
      </c>
      <c r="CC56">
        <f ca="1">IF(BG56=0,0,COUNTIFS(Rec_Emp,People!$A$54,Rec_Course,'Training Matrix'!R$6,Rec_Done,1,Rec_Exp,"&gt;"&amp;(TODAY()+WarnDays)))</f>
        <v>0</v>
      </c>
      <c r="CD56">
        <f ca="1">IF(BH56=0,0,COUNTIFS(Rec_Emp,People!$A$54,Rec_Course,'Training Matrix'!S$6,Rec_Done,1,Rec_Exp,"&gt;"&amp;(TODAY()+WarnDays)))</f>
        <v>0</v>
      </c>
      <c r="CE56">
        <f ca="1">IF(BI56=0,0,COUNTIFS(Rec_Emp,People!$A$54,Rec_Course,'Training Matrix'!T$6,Rec_Done,1,Rec_Exp,"&gt;"&amp;(TODAY()+WarnDays)))</f>
        <v>0</v>
      </c>
      <c r="CF56">
        <f ca="1">IF(BJ56=0,0,COUNTIFS(Rec_Emp,People!$A$54,Rec_Course,'Training Matrix'!U$6,Rec_Done,1,Rec_Exp,"&gt;"&amp;(TODAY()+WarnDays)))</f>
        <v>0</v>
      </c>
      <c r="CG56">
        <f ca="1">IF(BK56=0,0,COUNTIFS(Rec_Emp,People!$A$54,Rec_Course,'Training Matrix'!V$6,Rec_Done,1,Rec_Exp,"&gt;"&amp;(TODAY()+WarnDays)))</f>
        <v>0</v>
      </c>
      <c r="CH56">
        <f ca="1">IF(BL56=0,0,COUNTIFS(Rec_Emp,People!$A$54,Rec_Course,'Training Matrix'!W$6,Rec_Done,1,Rec_Exp,"&gt;"&amp;(TODAY()+WarnDays)))</f>
        <v>0</v>
      </c>
      <c r="CI56">
        <f ca="1">IF(BM56=0,0,COUNTIFS(Rec_Emp,People!$A$54,Rec_Course,'Training Matrix'!X$6,Rec_Done,1,Rec_Exp,"&gt;"&amp;(TODAY()+WarnDays)))</f>
        <v>0</v>
      </c>
      <c r="CJ56">
        <f ca="1">IF(BN56=0,0,COUNTIFS(Rec_Emp,People!$A$54,Rec_Course,'Training Matrix'!Y$6,Rec_Done,1,Rec_Exp,"&gt;"&amp;(TODAY()+WarnDays)))</f>
        <v>0</v>
      </c>
      <c r="CK56">
        <f ca="1">IF(BO56=0,0,COUNTIFS(Rec_Emp,People!$A$54,Rec_Course,'Training Matrix'!Z$6,Rec_Done,1,Rec_Exp,"&gt;"&amp;(TODAY()+WarnDays)))</f>
        <v>0</v>
      </c>
      <c r="CL56">
        <f ca="1">IF(BP56=0,0,COUNTIFS(Rec_Emp,People!$A$54,Rec_Course,'Training Matrix'!AA$6,Rec_Done,1,Rec_Exp,"&gt;"&amp;(TODAY()+WarnDays)))</f>
        <v>0</v>
      </c>
      <c r="CO56">
        <f>IF(OR(E56=0,AA56&gt;0),0,COUNTIFS(Rec_Emp,People!$A$54,Rec_Course,'Training Matrix'!H$6,Rec_Result,"Fail"))</f>
        <v>0</v>
      </c>
      <c r="CP56">
        <f>IF(OR(F56=0,AB56&gt;0),0,COUNTIFS(Rec_Emp,People!$A$54,Rec_Course,'Training Matrix'!I$6,Rec_Result,"Fail"))</f>
        <v>0</v>
      </c>
      <c r="CQ56">
        <f>IF(OR(G56=0,AC56&gt;0),0,COUNTIFS(Rec_Emp,People!$A$54,Rec_Course,'Training Matrix'!J$6,Rec_Result,"Fail"))</f>
        <v>0</v>
      </c>
      <c r="CR56">
        <f>IF(OR(H56=0,AD56&gt;0),0,COUNTIFS(Rec_Emp,People!$A$54,Rec_Course,'Training Matrix'!K$6,Rec_Result,"Fail"))</f>
        <v>0</v>
      </c>
      <c r="CS56">
        <f>IF(OR(I56=0,AE56&gt;0),0,COUNTIFS(Rec_Emp,People!$A$54,Rec_Course,'Training Matrix'!L$6,Rec_Result,"Fail"))</f>
        <v>0</v>
      </c>
      <c r="CT56">
        <f>IF(OR(J56=0,AF56&gt;0),0,COUNTIFS(Rec_Emp,People!$A$54,Rec_Course,'Training Matrix'!M$6,Rec_Result,"Fail"))</f>
        <v>0</v>
      </c>
      <c r="CU56">
        <f>IF(OR(K56=0,AG56&gt;0),0,COUNTIFS(Rec_Emp,People!$A$54,Rec_Course,'Training Matrix'!N$6,Rec_Result,"Fail"))</f>
        <v>0</v>
      </c>
      <c r="CV56">
        <f>IF(OR(L56=0,AH56&gt;0),0,COUNTIFS(Rec_Emp,People!$A$54,Rec_Course,'Training Matrix'!O$6,Rec_Result,"Fail"))</f>
        <v>0</v>
      </c>
      <c r="CW56">
        <f>IF(OR(M56=0,AI56&gt;0),0,COUNTIFS(Rec_Emp,People!$A$54,Rec_Course,'Training Matrix'!P$6,Rec_Result,"Fail"))</f>
        <v>0</v>
      </c>
      <c r="CX56">
        <f>IF(OR(N56=0,AJ56&gt;0),0,COUNTIFS(Rec_Emp,People!$A$54,Rec_Course,'Training Matrix'!Q$6,Rec_Result,"Fail"))</f>
        <v>0</v>
      </c>
      <c r="CY56">
        <f>IF(OR(O56=0,AK56&gt;0),0,COUNTIFS(Rec_Emp,People!$A$54,Rec_Course,'Training Matrix'!R$6,Rec_Result,"Fail"))</f>
        <v>0</v>
      </c>
      <c r="CZ56">
        <f>IF(OR(P56=0,AL56&gt;0),0,COUNTIFS(Rec_Emp,People!$A$54,Rec_Course,'Training Matrix'!S$6,Rec_Result,"Fail"))</f>
        <v>0</v>
      </c>
      <c r="DA56">
        <f>IF(OR(Q56=0,AM56&gt;0),0,COUNTIFS(Rec_Emp,People!$A$54,Rec_Course,'Training Matrix'!T$6,Rec_Result,"Fail"))</f>
        <v>0</v>
      </c>
      <c r="DB56">
        <f>IF(OR(R56=0,AN56&gt;0),0,COUNTIFS(Rec_Emp,People!$A$54,Rec_Course,'Training Matrix'!U$6,Rec_Result,"Fail"))</f>
        <v>0</v>
      </c>
      <c r="DC56">
        <f>IF(OR(S56=0,AO56&gt;0),0,COUNTIFS(Rec_Emp,People!$A$54,Rec_Course,'Training Matrix'!V$6,Rec_Result,"Fail"))</f>
        <v>0</v>
      </c>
      <c r="DD56">
        <f>IF(OR(T56=0,AP56&gt;0),0,COUNTIFS(Rec_Emp,People!$A$54,Rec_Course,'Training Matrix'!W$6,Rec_Result,"Fail"))</f>
        <v>0</v>
      </c>
      <c r="DE56">
        <f>IF(OR(U56=0,AQ56&gt;0),0,COUNTIFS(Rec_Emp,People!$A$54,Rec_Course,'Training Matrix'!X$6,Rec_Result,"Fail"))</f>
        <v>0</v>
      </c>
      <c r="DF56">
        <f>IF(OR(V56=0,AR56&gt;0),0,COUNTIFS(Rec_Emp,People!$A$54,Rec_Course,'Training Matrix'!Y$6,Rec_Result,"Fail"))</f>
        <v>0</v>
      </c>
      <c r="DG56">
        <f>IF(OR(W56=0,AS56&gt;0),0,COUNTIFS(Rec_Emp,People!$A$54,Rec_Course,'Training Matrix'!Z$6,Rec_Result,"Fail"))</f>
        <v>0</v>
      </c>
      <c r="DH56">
        <f>IF(OR(X56=0,AT56&gt;0),0,COUNTIFS(Rec_Emp,People!$A$54,Rec_Course,'Training Matrix'!AA$6,Rec_Result,"Fail"))</f>
        <v>0</v>
      </c>
      <c r="DK56">
        <f>IF(OR(E56=0,AA56&gt;0),0,IFERROR(AVERAGEIFS(Plan_End,Plan_Role,People!$D$54,Plan_Course,'Training Matrix'!H$6,Plan_Sched,"Window"),IFERROR(AVERAGEIFS(Plan_End,Plan_Role,"All employees",Plan_Course,'Training Matrix'!H$6,Plan_Sched,"Window"),0)))</f>
        <v>0</v>
      </c>
      <c r="DL56">
        <f>IF(OR(F56=0,AB56&gt;0),0,IFERROR(AVERAGEIFS(Plan_End,Plan_Role,People!$D$54,Plan_Course,'Training Matrix'!I$6,Plan_Sched,"Window"),IFERROR(AVERAGEIFS(Plan_End,Plan_Role,"All employees",Plan_Course,'Training Matrix'!I$6,Plan_Sched,"Window"),0)))</f>
        <v>0</v>
      </c>
      <c r="DM56">
        <f>IF(OR(G56=0,AC56&gt;0),0,IFERROR(AVERAGEIFS(Plan_End,Plan_Role,People!$D$54,Plan_Course,'Training Matrix'!J$6,Plan_Sched,"Window"),IFERROR(AVERAGEIFS(Plan_End,Plan_Role,"All employees",Plan_Course,'Training Matrix'!J$6,Plan_Sched,"Window"),0)))</f>
        <v>0</v>
      </c>
      <c r="DN56">
        <f>IF(OR(H56=0,AD56&gt;0),0,IFERROR(AVERAGEIFS(Plan_End,Plan_Role,People!$D$54,Plan_Course,'Training Matrix'!K$6,Plan_Sched,"Window"),IFERROR(AVERAGEIFS(Plan_End,Plan_Role,"All employees",Plan_Course,'Training Matrix'!K$6,Plan_Sched,"Window"),0)))</f>
        <v>0</v>
      </c>
      <c r="DO56">
        <f>IF(OR(I56=0,AE56&gt;0),0,IFERROR(AVERAGEIFS(Plan_End,Plan_Role,People!$D$54,Plan_Course,'Training Matrix'!L$6,Plan_Sched,"Window"),IFERROR(AVERAGEIFS(Plan_End,Plan_Role,"All employees",Plan_Course,'Training Matrix'!L$6,Plan_Sched,"Window"),0)))</f>
        <v>0</v>
      </c>
      <c r="DP56">
        <f>IF(OR(J56=0,AF56&gt;0),0,IFERROR(AVERAGEIFS(Plan_End,Plan_Role,People!$D$54,Plan_Course,'Training Matrix'!M$6,Plan_Sched,"Window"),IFERROR(AVERAGEIFS(Plan_End,Plan_Role,"All employees",Plan_Course,'Training Matrix'!M$6,Plan_Sched,"Window"),0)))</f>
        <v>0</v>
      </c>
      <c r="DQ56">
        <f>IF(OR(K56=0,AG56&gt;0),0,IFERROR(AVERAGEIFS(Plan_End,Plan_Role,People!$D$54,Plan_Course,'Training Matrix'!N$6,Plan_Sched,"Window"),IFERROR(AVERAGEIFS(Plan_End,Plan_Role,"All employees",Plan_Course,'Training Matrix'!N$6,Plan_Sched,"Window"),0)))</f>
        <v>0</v>
      </c>
      <c r="DR56">
        <f>IF(OR(L56=0,AH56&gt;0),0,IFERROR(AVERAGEIFS(Plan_End,Plan_Role,People!$D$54,Plan_Course,'Training Matrix'!O$6,Plan_Sched,"Window"),IFERROR(AVERAGEIFS(Plan_End,Plan_Role,"All employees",Plan_Course,'Training Matrix'!O$6,Plan_Sched,"Window"),0)))</f>
        <v>0</v>
      </c>
      <c r="DS56">
        <f>IF(OR(M56=0,AI56&gt;0),0,IFERROR(AVERAGEIFS(Plan_End,Plan_Role,People!$D$54,Plan_Course,'Training Matrix'!P$6,Plan_Sched,"Window"),IFERROR(AVERAGEIFS(Plan_End,Plan_Role,"All employees",Plan_Course,'Training Matrix'!P$6,Plan_Sched,"Window"),0)))</f>
        <v>0</v>
      </c>
      <c r="DT56">
        <f>IF(OR(N56=0,AJ56&gt;0),0,IFERROR(AVERAGEIFS(Plan_End,Plan_Role,People!$D$54,Plan_Course,'Training Matrix'!Q$6,Plan_Sched,"Window"),IFERROR(AVERAGEIFS(Plan_End,Plan_Role,"All employees",Plan_Course,'Training Matrix'!Q$6,Plan_Sched,"Window"),0)))</f>
        <v>0</v>
      </c>
      <c r="DU56">
        <f>IF(OR(O56=0,AK56&gt;0),0,IFERROR(AVERAGEIFS(Plan_End,Plan_Role,People!$D$54,Plan_Course,'Training Matrix'!R$6,Plan_Sched,"Window"),IFERROR(AVERAGEIFS(Plan_End,Plan_Role,"All employees",Plan_Course,'Training Matrix'!R$6,Plan_Sched,"Window"),0)))</f>
        <v>0</v>
      </c>
      <c r="DV56">
        <f>IF(OR(P56=0,AL56&gt;0),0,IFERROR(AVERAGEIFS(Plan_End,Plan_Role,People!$D$54,Plan_Course,'Training Matrix'!S$6,Plan_Sched,"Window"),IFERROR(AVERAGEIFS(Plan_End,Plan_Role,"All employees",Plan_Course,'Training Matrix'!S$6,Plan_Sched,"Window"),0)))</f>
        <v>0</v>
      </c>
      <c r="DW56">
        <f>IF(OR(Q56=0,AM56&gt;0),0,IFERROR(AVERAGEIFS(Plan_End,Plan_Role,People!$D$54,Plan_Course,'Training Matrix'!T$6,Plan_Sched,"Window"),IFERROR(AVERAGEIFS(Plan_End,Plan_Role,"All employees",Plan_Course,'Training Matrix'!T$6,Plan_Sched,"Window"),0)))</f>
        <v>0</v>
      </c>
      <c r="DX56">
        <f>IF(OR(R56=0,AN56&gt;0),0,IFERROR(AVERAGEIFS(Plan_End,Plan_Role,People!$D$54,Plan_Course,'Training Matrix'!U$6,Plan_Sched,"Window"),IFERROR(AVERAGEIFS(Plan_End,Plan_Role,"All employees",Plan_Course,'Training Matrix'!U$6,Plan_Sched,"Window"),0)))</f>
        <v>0</v>
      </c>
      <c r="DY56">
        <f>IF(OR(S56=0,AO56&gt;0),0,IFERROR(AVERAGEIFS(Plan_End,Plan_Role,People!$D$54,Plan_Course,'Training Matrix'!V$6,Plan_Sched,"Window"),IFERROR(AVERAGEIFS(Plan_End,Plan_Role,"All employees",Plan_Course,'Training Matrix'!V$6,Plan_Sched,"Window"),0)))</f>
        <v>0</v>
      </c>
      <c r="DZ56">
        <f>IF(OR(T56=0,AP56&gt;0),0,IFERROR(AVERAGEIFS(Plan_End,Plan_Role,People!$D$54,Plan_Course,'Training Matrix'!W$6,Plan_Sched,"Window"),IFERROR(AVERAGEIFS(Plan_End,Plan_Role,"All employees",Plan_Course,'Training Matrix'!W$6,Plan_Sched,"Window"),0)))</f>
        <v>0</v>
      </c>
      <c r="EA56">
        <f>IF(OR(U56=0,AQ56&gt;0),0,IFERROR(AVERAGEIFS(Plan_End,Plan_Role,People!$D$54,Plan_Course,'Training Matrix'!X$6,Plan_Sched,"Window"),IFERROR(AVERAGEIFS(Plan_End,Plan_Role,"All employees",Plan_Course,'Training Matrix'!X$6,Plan_Sched,"Window"),0)))</f>
        <v>0</v>
      </c>
      <c r="EB56">
        <f>IF(OR(V56=0,AR56&gt;0),0,IFERROR(AVERAGEIFS(Plan_End,Plan_Role,People!$D$54,Plan_Course,'Training Matrix'!Y$6,Plan_Sched,"Window"),IFERROR(AVERAGEIFS(Plan_End,Plan_Role,"All employees",Plan_Course,'Training Matrix'!Y$6,Plan_Sched,"Window"),0)))</f>
        <v>0</v>
      </c>
      <c r="EC56">
        <f>IF(OR(W56=0,AS56&gt;0),0,IFERROR(AVERAGEIFS(Plan_End,Plan_Role,People!$D$54,Plan_Course,'Training Matrix'!Z$6,Plan_Sched,"Window"),IFERROR(AVERAGEIFS(Plan_End,Plan_Role,"All employees",Plan_Course,'Training Matrix'!Z$6,Plan_Sched,"Window"),0)))</f>
        <v>0</v>
      </c>
      <c r="ED56">
        <f>IF(OR(X56=0,AT56&gt;0),0,IFERROR(AVERAGEIFS(Plan_End,Plan_Role,People!$D$54,Plan_Course,'Training Matrix'!AA$6,Plan_Sched,"Window"),IFERROR(AVERAGEIFS(Plan_End,Plan_Role,"All employees",Plan_Course,'Training Matrix'!AA$6,Plan_Sched,"Window"),0)))</f>
        <v>0</v>
      </c>
      <c r="EG56">
        <f>IF(OR(E56=0,AA56&gt;0),0,IFERROR(AVERAGEIFS(Plan_Days,Plan_Role,People!$D$54,Plan_Course,'Training Matrix'!H$6,Plan_Sched,"Within days of hire"),IFERROR(AVERAGEIFS(Plan_Days,Plan_Role,"All employees",Plan_Course,'Training Matrix'!H$6,Plan_Sched,"Within days of hire"),0)))</f>
        <v>0</v>
      </c>
      <c r="EH56">
        <f>IF(OR(F56=0,AB56&gt;0),0,IFERROR(AVERAGEIFS(Plan_Days,Plan_Role,People!$D$54,Plan_Course,'Training Matrix'!I$6,Plan_Sched,"Within days of hire"),IFERROR(AVERAGEIFS(Plan_Days,Plan_Role,"All employees",Plan_Course,'Training Matrix'!I$6,Plan_Sched,"Within days of hire"),0)))</f>
        <v>0</v>
      </c>
      <c r="EI56">
        <f>IF(OR(G56=0,AC56&gt;0),0,IFERROR(AVERAGEIFS(Plan_Days,Plan_Role,People!$D$54,Plan_Course,'Training Matrix'!J$6,Plan_Sched,"Within days of hire"),IFERROR(AVERAGEIFS(Plan_Days,Plan_Role,"All employees",Plan_Course,'Training Matrix'!J$6,Plan_Sched,"Within days of hire"),0)))</f>
        <v>0</v>
      </c>
      <c r="EJ56">
        <f>IF(OR(H56=0,AD56&gt;0),0,IFERROR(AVERAGEIFS(Plan_Days,Plan_Role,People!$D$54,Plan_Course,'Training Matrix'!K$6,Plan_Sched,"Within days of hire"),IFERROR(AVERAGEIFS(Plan_Days,Plan_Role,"All employees",Plan_Course,'Training Matrix'!K$6,Plan_Sched,"Within days of hire"),0)))</f>
        <v>0</v>
      </c>
      <c r="EK56">
        <f>IF(OR(I56=0,AE56&gt;0),0,IFERROR(AVERAGEIFS(Plan_Days,Plan_Role,People!$D$54,Plan_Course,'Training Matrix'!L$6,Plan_Sched,"Within days of hire"),IFERROR(AVERAGEIFS(Plan_Days,Plan_Role,"All employees",Plan_Course,'Training Matrix'!L$6,Plan_Sched,"Within days of hire"),0)))</f>
        <v>0</v>
      </c>
      <c r="EL56">
        <f>IF(OR(J56=0,AF56&gt;0),0,IFERROR(AVERAGEIFS(Plan_Days,Plan_Role,People!$D$54,Plan_Course,'Training Matrix'!M$6,Plan_Sched,"Within days of hire"),IFERROR(AVERAGEIFS(Plan_Days,Plan_Role,"All employees",Plan_Course,'Training Matrix'!M$6,Plan_Sched,"Within days of hire"),0)))</f>
        <v>0</v>
      </c>
      <c r="EM56">
        <f>IF(OR(K56=0,AG56&gt;0),0,IFERROR(AVERAGEIFS(Plan_Days,Plan_Role,People!$D$54,Plan_Course,'Training Matrix'!N$6,Plan_Sched,"Within days of hire"),IFERROR(AVERAGEIFS(Plan_Days,Plan_Role,"All employees",Plan_Course,'Training Matrix'!N$6,Plan_Sched,"Within days of hire"),0)))</f>
        <v>0</v>
      </c>
      <c r="EN56">
        <f>IF(OR(L56=0,AH56&gt;0),0,IFERROR(AVERAGEIFS(Plan_Days,Plan_Role,People!$D$54,Plan_Course,'Training Matrix'!O$6,Plan_Sched,"Within days of hire"),IFERROR(AVERAGEIFS(Plan_Days,Plan_Role,"All employees",Plan_Course,'Training Matrix'!O$6,Plan_Sched,"Within days of hire"),0)))</f>
        <v>0</v>
      </c>
      <c r="EO56">
        <f>IF(OR(M56=0,AI56&gt;0),0,IFERROR(AVERAGEIFS(Plan_Days,Plan_Role,People!$D$54,Plan_Course,'Training Matrix'!P$6,Plan_Sched,"Within days of hire"),IFERROR(AVERAGEIFS(Plan_Days,Plan_Role,"All employees",Plan_Course,'Training Matrix'!P$6,Plan_Sched,"Within days of hire"),0)))</f>
        <v>0</v>
      </c>
      <c r="EP56">
        <f>IF(OR(N56=0,AJ56&gt;0),0,IFERROR(AVERAGEIFS(Plan_Days,Plan_Role,People!$D$54,Plan_Course,'Training Matrix'!Q$6,Plan_Sched,"Within days of hire"),IFERROR(AVERAGEIFS(Plan_Days,Plan_Role,"All employees",Plan_Course,'Training Matrix'!Q$6,Plan_Sched,"Within days of hire"),0)))</f>
        <v>0</v>
      </c>
      <c r="EQ56">
        <f>IF(OR(O56=0,AK56&gt;0),0,IFERROR(AVERAGEIFS(Plan_Days,Plan_Role,People!$D$54,Plan_Course,'Training Matrix'!R$6,Plan_Sched,"Within days of hire"),IFERROR(AVERAGEIFS(Plan_Days,Plan_Role,"All employees",Plan_Course,'Training Matrix'!R$6,Plan_Sched,"Within days of hire"),0)))</f>
        <v>0</v>
      </c>
      <c r="ER56">
        <f>IF(OR(P56=0,AL56&gt;0),0,IFERROR(AVERAGEIFS(Plan_Days,Plan_Role,People!$D$54,Plan_Course,'Training Matrix'!S$6,Plan_Sched,"Within days of hire"),IFERROR(AVERAGEIFS(Plan_Days,Plan_Role,"All employees",Plan_Course,'Training Matrix'!S$6,Plan_Sched,"Within days of hire"),0)))</f>
        <v>0</v>
      </c>
      <c r="ES56">
        <f>IF(OR(Q56=0,AM56&gt;0),0,IFERROR(AVERAGEIFS(Plan_Days,Plan_Role,People!$D$54,Plan_Course,'Training Matrix'!T$6,Plan_Sched,"Within days of hire"),IFERROR(AVERAGEIFS(Plan_Days,Plan_Role,"All employees",Plan_Course,'Training Matrix'!T$6,Plan_Sched,"Within days of hire"),0)))</f>
        <v>0</v>
      </c>
      <c r="ET56">
        <f>IF(OR(R56=0,AN56&gt;0),0,IFERROR(AVERAGEIFS(Plan_Days,Plan_Role,People!$D$54,Plan_Course,'Training Matrix'!U$6,Plan_Sched,"Within days of hire"),IFERROR(AVERAGEIFS(Plan_Days,Plan_Role,"All employees",Plan_Course,'Training Matrix'!U$6,Plan_Sched,"Within days of hire"),0)))</f>
        <v>0</v>
      </c>
      <c r="EU56">
        <f>IF(OR(S56=0,AO56&gt;0),0,IFERROR(AVERAGEIFS(Plan_Days,Plan_Role,People!$D$54,Plan_Course,'Training Matrix'!V$6,Plan_Sched,"Within days of hire"),IFERROR(AVERAGEIFS(Plan_Days,Plan_Role,"All employees",Plan_Course,'Training Matrix'!V$6,Plan_Sched,"Within days of hire"),0)))</f>
        <v>0</v>
      </c>
      <c r="EV56">
        <f>IF(OR(T56=0,AP56&gt;0),0,IFERROR(AVERAGEIFS(Plan_Days,Plan_Role,People!$D$54,Plan_Course,'Training Matrix'!W$6,Plan_Sched,"Within days of hire"),IFERROR(AVERAGEIFS(Plan_Days,Plan_Role,"All employees",Plan_Course,'Training Matrix'!W$6,Plan_Sched,"Within days of hire"),0)))</f>
        <v>0</v>
      </c>
      <c r="EW56">
        <f>IF(OR(U56=0,AQ56&gt;0),0,IFERROR(AVERAGEIFS(Plan_Days,Plan_Role,People!$D$54,Plan_Course,'Training Matrix'!X$6,Plan_Sched,"Within days of hire"),IFERROR(AVERAGEIFS(Plan_Days,Plan_Role,"All employees",Plan_Course,'Training Matrix'!X$6,Plan_Sched,"Within days of hire"),0)))</f>
        <v>0</v>
      </c>
      <c r="EX56">
        <f>IF(OR(V56=0,AR56&gt;0),0,IFERROR(AVERAGEIFS(Plan_Days,Plan_Role,People!$D$54,Plan_Course,'Training Matrix'!Y$6,Plan_Sched,"Within days of hire"),IFERROR(AVERAGEIFS(Plan_Days,Plan_Role,"All employees",Plan_Course,'Training Matrix'!Y$6,Plan_Sched,"Within days of hire"),0)))</f>
        <v>0</v>
      </c>
      <c r="EY56">
        <f>IF(OR(W56=0,AS56&gt;0),0,IFERROR(AVERAGEIFS(Plan_Days,Plan_Role,People!$D$54,Plan_Course,'Training Matrix'!Z$6,Plan_Sched,"Within days of hire"),IFERROR(AVERAGEIFS(Plan_Days,Plan_Role,"All employees",Plan_Course,'Training Matrix'!Z$6,Plan_Sched,"Within days of hire"),0)))</f>
        <v>0</v>
      </c>
      <c r="EZ56">
        <f>IF(OR(X56=0,AT56&gt;0),0,IFERROR(AVERAGEIFS(Plan_Days,Plan_Role,People!$D$54,Plan_Course,'Training Matrix'!AA$6,Plan_Sched,"Within days of hire"),IFERROR(AVERAGEIFS(Plan_Days,Plan_Role,"All employees",Plan_Course,'Training Matrix'!AA$6,Plan_Sched,"Within days of hire"),0)))</f>
        <v>0</v>
      </c>
      <c r="FC56">
        <f>IF(OR(E56=0,AA56&gt;0),0,MAX(IF(AND(People!$F$54&lt;&gt;"",DK56&lt;People!$F$54),0,DK56),IF(AND(People!$F$54&lt;&gt;"",EG56&gt;0),People!$F$54+EG56,0)))</f>
        <v>0</v>
      </c>
      <c r="FD56">
        <f>IF(OR(F56=0,AB56&gt;0),0,MAX(IF(AND(People!$F$54&lt;&gt;"",DL56&lt;People!$F$54),0,DL56),IF(AND(People!$F$54&lt;&gt;"",EH56&gt;0),People!$F$54+EH56,0)))</f>
        <v>0</v>
      </c>
      <c r="FE56">
        <f>IF(OR(G56=0,AC56&gt;0),0,MAX(IF(AND(People!$F$54&lt;&gt;"",DM56&lt;People!$F$54),0,DM56),IF(AND(People!$F$54&lt;&gt;"",EI56&gt;0),People!$F$54+EI56,0)))</f>
        <v>0</v>
      </c>
      <c r="FF56">
        <f>IF(OR(H56=0,AD56&gt;0),0,MAX(IF(AND(People!$F$54&lt;&gt;"",DN56&lt;People!$F$54),0,DN56),IF(AND(People!$F$54&lt;&gt;"",EJ56&gt;0),People!$F$54+EJ56,0)))</f>
        <v>0</v>
      </c>
      <c r="FG56">
        <f>IF(OR(I56=0,AE56&gt;0),0,MAX(IF(AND(People!$F$54&lt;&gt;"",DO56&lt;People!$F$54),0,DO56),IF(AND(People!$F$54&lt;&gt;"",EK56&gt;0),People!$F$54+EK56,0)))</f>
        <v>0</v>
      </c>
      <c r="FH56">
        <f>IF(OR(J56=0,AF56&gt;0),0,MAX(IF(AND(People!$F$54&lt;&gt;"",DP56&lt;People!$F$54),0,DP56),IF(AND(People!$F$54&lt;&gt;"",EL56&gt;0),People!$F$54+EL56,0)))</f>
        <v>0</v>
      </c>
      <c r="FI56">
        <f>IF(OR(K56=0,AG56&gt;0),0,MAX(IF(AND(People!$F$54&lt;&gt;"",DQ56&lt;People!$F$54),0,DQ56),IF(AND(People!$F$54&lt;&gt;"",EM56&gt;0),People!$F$54+EM56,0)))</f>
        <v>0</v>
      </c>
      <c r="FJ56">
        <f>IF(OR(L56=0,AH56&gt;0),0,MAX(IF(AND(People!$F$54&lt;&gt;"",DR56&lt;People!$F$54),0,DR56),IF(AND(People!$F$54&lt;&gt;"",EN56&gt;0),People!$F$54+EN56,0)))</f>
        <v>0</v>
      </c>
      <c r="FK56">
        <f>IF(OR(M56=0,AI56&gt;0),0,MAX(IF(AND(People!$F$54&lt;&gt;"",DS56&lt;People!$F$54),0,DS56),IF(AND(People!$F$54&lt;&gt;"",EO56&gt;0),People!$F$54+EO56,0)))</f>
        <v>0</v>
      </c>
      <c r="FL56">
        <f>IF(OR(N56=0,AJ56&gt;0),0,MAX(IF(AND(People!$F$54&lt;&gt;"",DT56&lt;People!$F$54),0,DT56),IF(AND(People!$F$54&lt;&gt;"",EP56&gt;0),People!$F$54+EP56,0)))</f>
        <v>0</v>
      </c>
      <c r="FM56">
        <f>IF(OR(O56=0,AK56&gt;0),0,MAX(IF(AND(People!$F$54&lt;&gt;"",DU56&lt;People!$F$54),0,DU56),IF(AND(People!$F$54&lt;&gt;"",EQ56&gt;0),People!$F$54+EQ56,0)))</f>
        <v>0</v>
      </c>
      <c r="FN56">
        <f>IF(OR(P56=0,AL56&gt;0),0,MAX(IF(AND(People!$F$54&lt;&gt;"",DV56&lt;People!$F$54),0,DV56),IF(AND(People!$F$54&lt;&gt;"",ER56&gt;0),People!$F$54+ER56,0)))</f>
        <v>0</v>
      </c>
      <c r="FO56">
        <f>IF(OR(Q56=0,AM56&gt;0),0,MAX(IF(AND(People!$F$54&lt;&gt;"",DW56&lt;People!$F$54),0,DW56),IF(AND(People!$F$54&lt;&gt;"",ES56&gt;0),People!$F$54+ES56,0)))</f>
        <v>0</v>
      </c>
      <c r="FP56">
        <f>IF(OR(R56=0,AN56&gt;0),0,MAX(IF(AND(People!$F$54&lt;&gt;"",DX56&lt;People!$F$54),0,DX56),IF(AND(People!$F$54&lt;&gt;"",ET56&gt;0),People!$F$54+ET56,0)))</f>
        <v>0</v>
      </c>
      <c r="FQ56">
        <f>IF(OR(S56=0,AO56&gt;0),0,MAX(IF(AND(People!$F$54&lt;&gt;"",DY56&lt;People!$F$54),0,DY56),IF(AND(People!$F$54&lt;&gt;"",EU56&gt;0),People!$F$54+EU56,0)))</f>
        <v>0</v>
      </c>
      <c r="FR56">
        <f>IF(OR(T56=0,AP56&gt;0),0,MAX(IF(AND(People!$F$54&lt;&gt;"",DZ56&lt;People!$F$54),0,DZ56),IF(AND(People!$F$54&lt;&gt;"",EV56&gt;0),People!$F$54+EV56,0)))</f>
        <v>0</v>
      </c>
      <c r="FS56">
        <f>IF(OR(U56=0,AQ56&gt;0),0,MAX(IF(AND(People!$F$54&lt;&gt;"",EA56&lt;People!$F$54),0,EA56),IF(AND(People!$F$54&lt;&gt;"",EW56&gt;0),People!$F$54+EW56,0)))</f>
        <v>0</v>
      </c>
      <c r="FT56">
        <f>IF(OR(V56=0,AR56&gt;0),0,MAX(IF(AND(People!$F$54&lt;&gt;"",EB56&lt;People!$F$54),0,EB56),IF(AND(People!$F$54&lt;&gt;"",EX56&gt;0),People!$F$54+EX56,0)))</f>
        <v>0</v>
      </c>
      <c r="FU56">
        <f>IF(OR(W56=0,AS56&gt;0),0,MAX(IF(AND(People!$F$54&lt;&gt;"",EC56&lt;People!$F$54),0,EC56),IF(AND(People!$F$54&lt;&gt;"",EY56&gt;0),People!$F$54+EY56,0)))</f>
        <v>0</v>
      </c>
      <c r="FV56">
        <f>IF(OR(X56=0,AT56&gt;0),0,MAX(IF(AND(People!$F$54&lt;&gt;"",ED56&lt;People!$F$54),0,ED56),IF(AND(People!$F$54&lt;&gt;"",EZ56&gt;0),People!$F$54+EZ56,0)))</f>
        <v>0</v>
      </c>
    </row>
    <row r="57" spans="5:178" x14ac:dyDescent="0.3">
      <c r="E57">
        <f>IF(OR(People!$A$55="",'Training Matrix'!H$6=""),0,COUNTIFS(Plan_Role,People!$D$55,Plan_Course,'Training Matrix'!H$6)+COUNTIFS(Plan_Role,"All employees",Plan_Course,'Training Matrix'!H$6))</f>
        <v>0</v>
      </c>
      <c r="F57">
        <f>IF(OR(People!$A$55="",'Training Matrix'!I$6=""),0,COUNTIFS(Plan_Role,People!$D$55,Plan_Course,'Training Matrix'!I$6)+COUNTIFS(Plan_Role,"All employees",Plan_Course,'Training Matrix'!I$6))</f>
        <v>0</v>
      </c>
      <c r="G57">
        <f>IF(OR(People!$A$55="",'Training Matrix'!J$6=""),0,COUNTIFS(Plan_Role,People!$D$55,Plan_Course,'Training Matrix'!J$6)+COUNTIFS(Plan_Role,"All employees",Plan_Course,'Training Matrix'!J$6))</f>
        <v>0</v>
      </c>
      <c r="H57">
        <f>IF(OR(People!$A$55="",'Training Matrix'!K$6=""),0,COUNTIFS(Plan_Role,People!$D$55,Plan_Course,'Training Matrix'!K$6)+COUNTIFS(Plan_Role,"All employees",Plan_Course,'Training Matrix'!K$6))</f>
        <v>0</v>
      </c>
      <c r="I57">
        <f>IF(OR(People!$A$55="",'Training Matrix'!L$6=""),0,COUNTIFS(Plan_Role,People!$D$55,Plan_Course,'Training Matrix'!L$6)+COUNTIFS(Plan_Role,"All employees",Plan_Course,'Training Matrix'!L$6))</f>
        <v>0</v>
      </c>
      <c r="J57">
        <f>IF(OR(People!$A$55="",'Training Matrix'!M$6=""),0,COUNTIFS(Plan_Role,People!$D$55,Plan_Course,'Training Matrix'!M$6)+COUNTIFS(Plan_Role,"All employees",Plan_Course,'Training Matrix'!M$6))</f>
        <v>0</v>
      </c>
      <c r="K57">
        <f>IF(OR(People!$A$55="",'Training Matrix'!N$6=""),0,COUNTIFS(Plan_Role,People!$D$55,Plan_Course,'Training Matrix'!N$6)+COUNTIFS(Plan_Role,"All employees",Plan_Course,'Training Matrix'!N$6))</f>
        <v>0</v>
      </c>
      <c r="L57">
        <f>IF(OR(People!$A$55="",'Training Matrix'!O$6=""),0,COUNTIFS(Plan_Role,People!$D$55,Plan_Course,'Training Matrix'!O$6)+COUNTIFS(Plan_Role,"All employees",Plan_Course,'Training Matrix'!O$6))</f>
        <v>0</v>
      </c>
      <c r="M57">
        <f>IF(OR(People!$A$55="",'Training Matrix'!P$6=""),0,COUNTIFS(Plan_Role,People!$D$55,Plan_Course,'Training Matrix'!P$6)+COUNTIFS(Plan_Role,"All employees",Plan_Course,'Training Matrix'!P$6))</f>
        <v>0</v>
      </c>
      <c r="N57">
        <f>IF(OR(People!$A$55="",'Training Matrix'!Q$6=""),0,COUNTIFS(Plan_Role,People!$D$55,Plan_Course,'Training Matrix'!Q$6)+COUNTIFS(Plan_Role,"All employees",Plan_Course,'Training Matrix'!Q$6))</f>
        <v>0</v>
      </c>
      <c r="O57">
        <f>IF(OR(People!$A$55="",'Training Matrix'!R$6=""),0,COUNTIFS(Plan_Role,People!$D$55,Plan_Course,'Training Matrix'!R$6)+COUNTIFS(Plan_Role,"All employees",Plan_Course,'Training Matrix'!R$6))</f>
        <v>0</v>
      </c>
      <c r="P57">
        <f>IF(OR(People!$A$55="",'Training Matrix'!S$6=""),0,COUNTIFS(Plan_Role,People!$D$55,Plan_Course,'Training Matrix'!S$6)+COUNTIFS(Plan_Role,"All employees",Plan_Course,'Training Matrix'!S$6))</f>
        <v>0</v>
      </c>
      <c r="Q57">
        <f>IF(OR(People!$A$55="",'Training Matrix'!T$6=""),0,COUNTIFS(Plan_Role,People!$D$55,Plan_Course,'Training Matrix'!T$6)+COUNTIFS(Plan_Role,"All employees",Plan_Course,'Training Matrix'!T$6))</f>
        <v>0</v>
      </c>
      <c r="R57">
        <f>IF(OR(People!$A$55="",'Training Matrix'!U$6=""),0,COUNTIFS(Plan_Role,People!$D$55,Plan_Course,'Training Matrix'!U$6)+COUNTIFS(Plan_Role,"All employees",Plan_Course,'Training Matrix'!U$6))</f>
        <v>0</v>
      </c>
      <c r="S57">
        <f>IF(OR(People!$A$55="",'Training Matrix'!V$6=""),0,COUNTIFS(Plan_Role,People!$D$55,Plan_Course,'Training Matrix'!V$6)+COUNTIFS(Plan_Role,"All employees",Plan_Course,'Training Matrix'!V$6))</f>
        <v>0</v>
      </c>
      <c r="T57">
        <f>IF(OR(People!$A$55="",'Training Matrix'!W$6=""),0,COUNTIFS(Plan_Role,People!$D$55,Plan_Course,'Training Matrix'!W$6)+COUNTIFS(Plan_Role,"All employees",Plan_Course,'Training Matrix'!W$6))</f>
        <v>0</v>
      </c>
      <c r="U57">
        <f>IF(OR(People!$A$55="",'Training Matrix'!X$6=""),0,COUNTIFS(Plan_Role,People!$D$55,Plan_Course,'Training Matrix'!X$6)+COUNTIFS(Plan_Role,"All employees",Plan_Course,'Training Matrix'!X$6))</f>
        <v>0</v>
      </c>
      <c r="V57">
        <f>IF(OR(People!$A$55="",'Training Matrix'!Y$6=""),0,COUNTIFS(Plan_Role,People!$D$55,Plan_Course,'Training Matrix'!Y$6)+COUNTIFS(Plan_Role,"All employees",Plan_Course,'Training Matrix'!Y$6))</f>
        <v>0</v>
      </c>
      <c r="W57">
        <f>IF(OR(People!$A$55="",'Training Matrix'!Z$6=""),0,COUNTIFS(Plan_Role,People!$D$55,Plan_Course,'Training Matrix'!Z$6)+COUNTIFS(Plan_Role,"All employees",Plan_Course,'Training Matrix'!Z$6))</f>
        <v>0</v>
      </c>
      <c r="X57">
        <f>IF(OR(People!$A$55="",'Training Matrix'!AA$6=""),0,COUNTIFS(Plan_Role,People!$D$55,Plan_Course,'Training Matrix'!AA$6)+COUNTIFS(Plan_Role,"All employees",Plan_Course,'Training Matrix'!AA$6))</f>
        <v>0</v>
      </c>
      <c r="AA57">
        <f>IF(E57=0,0,COUNTIFS(Rec_Emp,People!$A$55,Rec_Course,'Training Matrix'!H$6,Rec_Done,1))</f>
        <v>0</v>
      </c>
      <c r="AB57">
        <f>IF(F57=0,0,COUNTIFS(Rec_Emp,People!$A$55,Rec_Course,'Training Matrix'!I$6,Rec_Done,1))</f>
        <v>0</v>
      </c>
      <c r="AC57">
        <f>IF(G57=0,0,COUNTIFS(Rec_Emp,People!$A$55,Rec_Course,'Training Matrix'!J$6,Rec_Done,1))</f>
        <v>0</v>
      </c>
      <c r="AD57">
        <f>IF(H57=0,0,COUNTIFS(Rec_Emp,People!$A$55,Rec_Course,'Training Matrix'!K$6,Rec_Done,1))</f>
        <v>0</v>
      </c>
      <c r="AE57">
        <f>IF(I57=0,0,COUNTIFS(Rec_Emp,People!$A$55,Rec_Course,'Training Matrix'!L$6,Rec_Done,1))</f>
        <v>0</v>
      </c>
      <c r="AF57">
        <f>IF(J57=0,0,COUNTIFS(Rec_Emp,People!$A$55,Rec_Course,'Training Matrix'!M$6,Rec_Done,1))</f>
        <v>0</v>
      </c>
      <c r="AG57">
        <f>IF(K57=0,0,COUNTIFS(Rec_Emp,People!$A$55,Rec_Course,'Training Matrix'!N$6,Rec_Done,1))</f>
        <v>0</v>
      </c>
      <c r="AH57">
        <f>IF(L57=0,0,COUNTIFS(Rec_Emp,People!$A$55,Rec_Course,'Training Matrix'!O$6,Rec_Done,1))</f>
        <v>0</v>
      </c>
      <c r="AI57">
        <f>IF(M57=0,0,COUNTIFS(Rec_Emp,People!$A$55,Rec_Course,'Training Matrix'!P$6,Rec_Done,1))</f>
        <v>0</v>
      </c>
      <c r="AJ57">
        <f>IF(N57=0,0,COUNTIFS(Rec_Emp,People!$A$55,Rec_Course,'Training Matrix'!Q$6,Rec_Done,1))</f>
        <v>0</v>
      </c>
      <c r="AK57">
        <f>IF(O57=0,0,COUNTIFS(Rec_Emp,People!$A$55,Rec_Course,'Training Matrix'!R$6,Rec_Done,1))</f>
        <v>0</v>
      </c>
      <c r="AL57">
        <f>IF(P57=0,0,COUNTIFS(Rec_Emp,People!$A$55,Rec_Course,'Training Matrix'!S$6,Rec_Done,1))</f>
        <v>0</v>
      </c>
      <c r="AM57">
        <f>IF(Q57=0,0,COUNTIFS(Rec_Emp,People!$A$55,Rec_Course,'Training Matrix'!T$6,Rec_Done,1))</f>
        <v>0</v>
      </c>
      <c r="AN57">
        <f>IF(R57=0,0,COUNTIFS(Rec_Emp,People!$A$55,Rec_Course,'Training Matrix'!U$6,Rec_Done,1))</f>
        <v>0</v>
      </c>
      <c r="AO57">
        <f>IF(S57=0,0,COUNTIFS(Rec_Emp,People!$A$55,Rec_Course,'Training Matrix'!V$6,Rec_Done,1))</f>
        <v>0</v>
      </c>
      <c r="AP57">
        <f>IF(T57=0,0,COUNTIFS(Rec_Emp,People!$A$55,Rec_Course,'Training Matrix'!W$6,Rec_Done,1))</f>
        <v>0</v>
      </c>
      <c r="AQ57">
        <f>IF(U57=0,0,COUNTIFS(Rec_Emp,People!$A$55,Rec_Course,'Training Matrix'!X$6,Rec_Done,1))</f>
        <v>0</v>
      </c>
      <c r="AR57">
        <f>IF(V57=0,0,COUNTIFS(Rec_Emp,People!$A$55,Rec_Course,'Training Matrix'!Y$6,Rec_Done,1))</f>
        <v>0</v>
      </c>
      <c r="AS57">
        <f>IF(W57=0,0,COUNTIFS(Rec_Emp,People!$A$55,Rec_Course,'Training Matrix'!Z$6,Rec_Done,1))</f>
        <v>0</v>
      </c>
      <c r="AT57">
        <f>IF(X57=0,0,COUNTIFS(Rec_Emp,People!$A$55,Rec_Course,'Training Matrix'!AA$6,Rec_Done,1))</f>
        <v>0</v>
      </c>
      <c r="AW57">
        <f ca="1">IF(AA57=0,0,COUNTIFS(Rec_Emp,People!$A$55,Rec_Course,'Training Matrix'!H$6,Rec_Done,1,Rec_Exp,"&gt;="&amp;TODAY()))</f>
        <v>0</v>
      </c>
      <c r="AX57">
        <f ca="1">IF(AB57=0,0,COUNTIFS(Rec_Emp,People!$A$55,Rec_Course,'Training Matrix'!I$6,Rec_Done,1,Rec_Exp,"&gt;="&amp;TODAY()))</f>
        <v>0</v>
      </c>
      <c r="AY57">
        <f ca="1">IF(AC57=0,0,COUNTIFS(Rec_Emp,People!$A$55,Rec_Course,'Training Matrix'!J$6,Rec_Done,1,Rec_Exp,"&gt;="&amp;TODAY()))</f>
        <v>0</v>
      </c>
      <c r="AZ57">
        <f ca="1">IF(AD57=0,0,COUNTIFS(Rec_Emp,People!$A$55,Rec_Course,'Training Matrix'!K$6,Rec_Done,1,Rec_Exp,"&gt;="&amp;TODAY()))</f>
        <v>0</v>
      </c>
      <c r="BA57">
        <f ca="1">IF(AE57=0,0,COUNTIFS(Rec_Emp,People!$A$55,Rec_Course,'Training Matrix'!L$6,Rec_Done,1,Rec_Exp,"&gt;="&amp;TODAY()))</f>
        <v>0</v>
      </c>
      <c r="BB57">
        <f ca="1">IF(AF57=0,0,COUNTIFS(Rec_Emp,People!$A$55,Rec_Course,'Training Matrix'!M$6,Rec_Done,1,Rec_Exp,"&gt;="&amp;TODAY()))</f>
        <v>0</v>
      </c>
      <c r="BC57">
        <f ca="1">IF(AG57=0,0,COUNTIFS(Rec_Emp,People!$A$55,Rec_Course,'Training Matrix'!N$6,Rec_Done,1,Rec_Exp,"&gt;="&amp;TODAY()))</f>
        <v>0</v>
      </c>
      <c r="BD57">
        <f ca="1">IF(AH57=0,0,COUNTIFS(Rec_Emp,People!$A$55,Rec_Course,'Training Matrix'!O$6,Rec_Done,1,Rec_Exp,"&gt;="&amp;TODAY()))</f>
        <v>0</v>
      </c>
      <c r="BE57">
        <f ca="1">IF(AI57=0,0,COUNTIFS(Rec_Emp,People!$A$55,Rec_Course,'Training Matrix'!P$6,Rec_Done,1,Rec_Exp,"&gt;="&amp;TODAY()))</f>
        <v>0</v>
      </c>
      <c r="BF57">
        <f ca="1">IF(AJ57=0,0,COUNTIFS(Rec_Emp,People!$A$55,Rec_Course,'Training Matrix'!Q$6,Rec_Done,1,Rec_Exp,"&gt;="&amp;TODAY()))</f>
        <v>0</v>
      </c>
      <c r="BG57">
        <f ca="1">IF(AK57=0,0,COUNTIFS(Rec_Emp,People!$A$55,Rec_Course,'Training Matrix'!R$6,Rec_Done,1,Rec_Exp,"&gt;="&amp;TODAY()))</f>
        <v>0</v>
      </c>
      <c r="BH57">
        <f ca="1">IF(AL57=0,0,COUNTIFS(Rec_Emp,People!$A$55,Rec_Course,'Training Matrix'!S$6,Rec_Done,1,Rec_Exp,"&gt;="&amp;TODAY()))</f>
        <v>0</v>
      </c>
      <c r="BI57">
        <f ca="1">IF(AM57=0,0,COUNTIFS(Rec_Emp,People!$A$55,Rec_Course,'Training Matrix'!T$6,Rec_Done,1,Rec_Exp,"&gt;="&amp;TODAY()))</f>
        <v>0</v>
      </c>
      <c r="BJ57">
        <f ca="1">IF(AN57=0,0,COUNTIFS(Rec_Emp,People!$A$55,Rec_Course,'Training Matrix'!U$6,Rec_Done,1,Rec_Exp,"&gt;="&amp;TODAY()))</f>
        <v>0</v>
      </c>
      <c r="BK57">
        <f ca="1">IF(AO57=0,0,COUNTIFS(Rec_Emp,People!$A$55,Rec_Course,'Training Matrix'!V$6,Rec_Done,1,Rec_Exp,"&gt;="&amp;TODAY()))</f>
        <v>0</v>
      </c>
      <c r="BL57">
        <f ca="1">IF(AP57=0,0,COUNTIFS(Rec_Emp,People!$A$55,Rec_Course,'Training Matrix'!W$6,Rec_Done,1,Rec_Exp,"&gt;="&amp;TODAY()))</f>
        <v>0</v>
      </c>
      <c r="BM57">
        <f ca="1">IF(AQ57=0,0,COUNTIFS(Rec_Emp,People!$A$55,Rec_Course,'Training Matrix'!X$6,Rec_Done,1,Rec_Exp,"&gt;="&amp;TODAY()))</f>
        <v>0</v>
      </c>
      <c r="BN57">
        <f ca="1">IF(AR57=0,0,COUNTIFS(Rec_Emp,People!$A$55,Rec_Course,'Training Matrix'!Y$6,Rec_Done,1,Rec_Exp,"&gt;="&amp;TODAY()))</f>
        <v>0</v>
      </c>
      <c r="BO57">
        <f ca="1">IF(AS57=0,0,COUNTIFS(Rec_Emp,People!$A$55,Rec_Course,'Training Matrix'!Z$6,Rec_Done,1,Rec_Exp,"&gt;="&amp;TODAY()))</f>
        <v>0</v>
      </c>
      <c r="BP57">
        <f ca="1">IF(AT57=0,0,COUNTIFS(Rec_Emp,People!$A$55,Rec_Course,'Training Matrix'!AA$6,Rec_Done,1,Rec_Exp,"&gt;="&amp;TODAY()))</f>
        <v>0</v>
      </c>
      <c r="BS57">
        <f ca="1">IF(AW57=0,0,COUNTIFS(Rec_Emp,People!$A$55,Rec_Course,'Training Matrix'!H$6,Rec_Done,1,Rec_Exp,"&gt;"&amp;(TODAY()+WarnDays)))</f>
        <v>0</v>
      </c>
      <c r="BT57">
        <f ca="1">IF(AX57=0,0,COUNTIFS(Rec_Emp,People!$A$55,Rec_Course,'Training Matrix'!I$6,Rec_Done,1,Rec_Exp,"&gt;"&amp;(TODAY()+WarnDays)))</f>
        <v>0</v>
      </c>
      <c r="BU57">
        <f ca="1">IF(AY57=0,0,COUNTIFS(Rec_Emp,People!$A$55,Rec_Course,'Training Matrix'!J$6,Rec_Done,1,Rec_Exp,"&gt;"&amp;(TODAY()+WarnDays)))</f>
        <v>0</v>
      </c>
      <c r="BV57">
        <f ca="1">IF(AZ57=0,0,COUNTIFS(Rec_Emp,People!$A$55,Rec_Course,'Training Matrix'!K$6,Rec_Done,1,Rec_Exp,"&gt;"&amp;(TODAY()+WarnDays)))</f>
        <v>0</v>
      </c>
      <c r="BW57">
        <f ca="1">IF(BA57=0,0,COUNTIFS(Rec_Emp,People!$A$55,Rec_Course,'Training Matrix'!L$6,Rec_Done,1,Rec_Exp,"&gt;"&amp;(TODAY()+WarnDays)))</f>
        <v>0</v>
      </c>
      <c r="BX57">
        <f ca="1">IF(BB57=0,0,COUNTIFS(Rec_Emp,People!$A$55,Rec_Course,'Training Matrix'!M$6,Rec_Done,1,Rec_Exp,"&gt;"&amp;(TODAY()+WarnDays)))</f>
        <v>0</v>
      </c>
      <c r="BY57">
        <f ca="1">IF(BC57=0,0,COUNTIFS(Rec_Emp,People!$A$55,Rec_Course,'Training Matrix'!N$6,Rec_Done,1,Rec_Exp,"&gt;"&amp;(TODAY()+WarnDays)))</f>
        <v>0</v>
      </c>
      <c r="BZ57">
        <f ca="1">IF(BD57=0,0,COUNTIFS(Rec_Emp,People!$A$55,Rec_Course,'Training Matrix'!O$6,Rec_Done,1,Rec_Exp,"&gt;"&amp;(TODAY()+WarnDays)))</f>
        <v>0</v>
      </c>
      <c r="CA57">
        <f ca="1">IF(BE57=0,0,COUNTIFS(Rec_Emp,People!$A$55,Rec_Course,'Training Matrix'!P$6,Rec_Done,1,Rec_Exp,"&gt;"&amp;(TODAY()+WarnDays)))</f>
        <v>0</v>
      </c>
      <c r="CB57">
        <f ca="1">IF(BF57=0,0,COUNTIFS(Rec_Emp,People!$A$55,Rec_Course,'Training Matrix'!Q$6,Rec_Done,1,Rec_Exp,"&gt;"&amp;(TODAY()+WarnDays)))</f>
        <v>0</v>
      </c>
      <c r="CC57">
        <f ca="1">IF(BG57=0,0,COUNTIFS(Rec_Emp,People!$A$55,Rec_Course,'Training Matrix'!R$6,Rec_Done,1,Rec_Exp,"&gt;"&amp;(TODAY()+WarnDays)))</f>
        <v>0</v>
      </c>
      <c r="CD57">
        <f ca="1">IF(BH57=0,0,COUNTIFS(Rec_Emp,People!$A$55,Rec_Course,'Training Matrix'!S$6,Rec_Done,1,Rec_Exp,"&gt;"&amp;(TODAY()+WarnDays)))</f>
        <v>0</v>
      </c>
      <c r="CE57">
        <f ca="1">IF(BI57=0,0,COUNTIFS(Rec_Emp,People!$A$55,Rec_Course,'Training Matrix'!T$6,Rec_Done,1,Rec_Exp,"&gt;"&amp;(TODAY()+WarnDays)))</f>
        <v>0</v>
      </c>
      <c r="CF57">
        <f ca="1">IF(BJ57=0,0,COUNTIFS(Rec_Emp,People!$A$55,Rec_Course,'Training Matrix'!U$6,Rec_Done,1,Rec_Exp,"&gt;"&amp;(TODAY()+WarnDays)))</f>
        <v>0</v>
      </c>
      <c r="CG57">
        <f ca="1">IF(BK57=0,0,COUNTIFS(Rec_Emp,People!$A$55,Rec_Course,'Training Matrix'!V$6,Rec_Done,1,Rec_Exp,"&gt;"&amp;(TODAY()+WarnDays)))</f>
        <v>0</v>
      </c>
      <c r="CH57">
        <f ca="1">IF(BL57=0,0,COUNTIFS(Rec_Emp,People!$A$55,Rec_Course,'Training Matrix'!W$6,Rec_Done,1,Rec_Exp,"&gt;"&amp;(TODAY()+WarnDays)))</f>
        <v>0</v>
      </c>
      <c r="CI57">
        <f ca="1">IF(BM57=0,0,COUNTIFS(Rec_Emp,People!$A$55,Rec_Course,'Training Matrix'!X$6,Rec_Done,1,Rec_Exp,"&gt;"&amp;(TODAY()+WarnDays)))</f>
        <v>0</v>
      </c>
      <c r="CJ57">
        <f ca="1">IF(BN57=0,0,COUNTIFS(Rec_Emp,People!$A$55,Rec_Course,'Training Matrix'!Y$6,Rec_Done,1,Rec_Exp,"&gt;"&amp;(TODAY()+WarnDays)))</f>
        <v>0</v>
      </c>
      <c r="CK57">
        <f ca="1">IF(BO57=0,0,COUNTIFS(Rec_Emp,People!$A$55,Rec_Course,'Training Matrix'!Z$6,Rec_Done,1,Rec_Exp,"&gt;"&amp;(TODAY()+WarnDays)))</f>
        <v>0</v>
      </c>
      <c r="CL57">
        <f ca="1">IF(BP57=0,0,COUNTIFS(Rec_Emp,People!$A$55,Rec_Course,'Training Matrix'!AA$6,Rec_Done,1,Rec_Exp,"&gt;"&amp;(TODAY()+WarnDays)))</f>
        <v>0</v>
      </c>
      <c r="CO57">
        <f>IF(OR(E57=0,AA57&gt;0),0,COUNTIFS(Rec_Emp,People!$A$55,Rec_Course,'Training Matrix'!H$6,Rec_Result,"Fail"))</f>
        <v>0</v>
      </c>
      <c r="CP57">
        <f>IF(OR(F57=0,AB57&gt;0),0,COUNTIFS(Rec_Emp,People!$A$55,Rec_Course,'Training Matrix'!I$6,Rec_Result,"Fail"))</f>
        <v>0</v>
      </c>
      <c r="CQ57">
        <f>IF(OR(G57=0,AC57&gt;0),0,COUNTIFS(Rec_Emp,People!$A$55,Rec_Course,'Training Matrix'!J$6,Rec_Result,"Fail"))</f>
        <v>0</v>
      </c>
      <c r="CR57">
        <f>IF(OR(H57=0,AD57&gt;0),0,COUNTIFS(Rec_Emp,People!$A$55,Rec_Course,'Training Matrix'!K$6,Rec_Result,"Fail"))</f>
        <v>0</v>
      </c>
      <c r="CS57">
        <f>IF(OR(I57=0,AE57&gt;0),0,COUNTIFS(Rec_Emp,People!$A$55,Rec_Course,'Training Matrix'!L$6,Rec_Result,"Fail"))</f>
        <v>0</v>
      </c>
      <c r="CT57">
        <f>IF(OR(J57=0,AF57&gt;0),0,COUNTIFS(Rec_Emp,People!$A$55,Rec_Course,'Training Matrix'!M$6,Rec_Result,"Fail"))</f>
        <v>0</v>
      </c>
      <c r="CU57">
        <f>IF(OR(K57=0,AG57&gt;0),0,COUNTIFS(Rec_Emp,People!$A$55,Rec_Course,'Training Matrix'!N$6,Rec_Result,"Fail"))</f>
        <v>0</v>
      </c>
      <c r="CV57">
        <f>IF(OR(L57=0,AH57&gt;0),0,COUNTIFS(Rec_Emp,People!$A$55,Rec_Course,'Training Matrix'!O$6,Rec_Result,"Fail"))</f>
        <v>0</v>
      </c>
      <c r="CW57">
        <f>IF(OR(M57=0,AI57&gt;0),0,COUNTIFS(Rec_Emp,People!$A$55,Rec_Course,'Training Matrix'!P$6,Rec_Result,"Fail"))</f>
        <v>0</v>
      </c>
      <c r="CX57">
        <f>IF(OR(N57=0,AJ57&gt;0),0,COUNTIFS(Rec_Emp,People!$A$55,Rec_Course,'Training Matrix'!Q$6,Rec_Result,"Fail"))</f>
        <v>0</v>
      </c>
      <c r="CY57">
        <f>IF(OR(O57=0,AK57&gt;0),0,COUNTIFS(Rec_Emp,People!$A$55,Rec_Course,'Training Matrix'!R$6,Rec_Result,"Fail"))</f>
        <v>0</v>
      </c>
      <c r="CZ57">
        <f>IF(OR(P57=0,AL57&gt;0),0,COUNTIFS(Rec_Emp,People!$A$55,Rec_Course,'Training Matrix'!S$6,Rec_Result,"Fail"))</f>
        <v>0</v>
      </c>
      <c r="DA57">
        <f>IF(OR(Q57=0,AM57&gt;0),0,COUNTIFS(Rec_Emp,People!$A$55,Rec_Course,'Training Matrix'!T$6,Rec_Result,"Fail"))</f>
        <v>0</v>
      </c>
      <c r="DB57">
        <f>IF(OR(R57=0,AN57&gt;0),0,COUNTIFS(Rec_Emp,People!$A$55,Rec_Course,'Training Matrix'!U$6,Rec_Result,"Fail"))</f>
        <v>0</v>
      </c>
      <c r="DC57">
        <f>IF(OR(S57=0,AO57&gt;0),0,COUNTIFS(Rec_Emp,People!$A$55,Rec_Course,'Training Matrix'!V$6,Rec_Result,"Fail"))</f>
        <v>0</v>
      </c>
      <c r="DD57">
        <f>IF(OR(T57=0,AP57&gt;0),0,COUNTIFS(Rec_Emp,People!$A$55,Rec_Course,'Training Matrix'!W$6,Rec_Result,"Fail"))</f>
        <v>0</v>
      </c>
      <c r="DE57">
        <f>IF(OR(U57=0,AQ57&gt;0),0,COUNTIFS(Rec_Emp,People!$A$55,Rec_Course,'Training Matrix'!X$6,Rec_Result,"Fail"))</f>
        <v>0</v>
      </c>
      <c r="DF57">
        <f>IF(OR(V57=0,AR57&gt;0),0,COUNTIFS(Rec_Emp,People!$A$55,Rec_Course,'Training Matrix'!Y$6,Rec_Result,"Fail"))</f>
        <v>0</v>
      </c>
      <c r="DG57">
        <f>IF(OR(W57=0,AS57&gt;0),0,COUNTIFS(Rec_Emp,People!$A$55,Rec_Course,'Training Matrix'!Z$6,Rec_Result,"Fail"))</f>
        <v>0</v>
      </c>
      <c r="DH57">
        <f>IF(OR(X57=0,AT57&gt;0),0,COUNTIFS(Rec_Emp,People!$A$55,Rec_Course,'Training Matrix'!AA$6,Rec_Result,"Fail"))</f>
        <v>0</v>
      </c>
      <c r="DK57">
        <f>IF(OR(E57=0,AA57&gt;0),0,IFERROR(AVERAGEIFS(Plan_End,Plan_Role,People!$D$55,Plan_Course,'Training Matrix'!H$6,Plan_Sched,"Window"),IFERROR(AVERAGEIFS(Plan_End,Plan_Role,"All employees",Plan_Course,'Training Matrix'!H$6,Plan_Sched,"Window"),0)))</f>
        <v>0</v>
      </c>
      <c r="DL57">
        <f>IF(OR(F57=0,AB57&gt;0),0,IFERROR(AVERAGEIFS(Plan_End,Plan_Role,People!$D$55,Plan_Course,'Training Matrix'!I$6,Plan_Sched,"Window"),IFERROR(AVERAGEIFS(Plan_End,Plan_Role,"All employees",Plan_Course,'Training Matrix'!I$6,Plan_Sched,"Window"),0)))</f>
        <v>0</v>
      </c>
      <c r="DM57">
        <f>IF(OR(G57=0,AC57&gt;0),0,IFERROR(AVERAGEIFS(Plan_End,Plan_Role,People!$D$55,Plan_Course,'Training Matrix'!J$6,Plan_Sched,"Window"),IFERROR(AVERAGEIFS(Plan_End,Plan_Role,"All employees",Plan_Course,'Training Matrix'!J$6,Plan_Sched,"Window"),0)))</f>
        <v>0</v>
      </c>
      <c r="DN57">
        <f>IF(OR(H57=0,AD57&gt;0),0,IFERROR(AVERAGEIFS(Plan_End,Plan_Role,People!$D$55,Plan_Course,'Training Matrix'!K$6,Plan_Sched,"Window"),IFERROR(AVERAGEIFS(Plan_End,Plan_Role,"All employees",Plan_Course,'Training Matrix'!K$6,Plan_Sched,"Window"),0)))</f>
        <v>0</v>
      </c>
      <c r="DO57">
        <f>IF(OR(I57=0,AE57&gt;0),0,IFERROR(AVERAGEIFS(Plan_End,Plan_Role,People!$D$55,Plan_Course,'Training Matrix'!L$6,Plan_Sched,"Window"),IFERROR(AVERAGEIFS(Plan_End,Plan_Role,"All employees",Plan_Course,'Training Matrix'!L$6,Plan_Sched,"Window"),0)))</f>
        <v>0</v>
      </c>
      <c r="DP57">
        <f>IF(OR(J57=0,AF57&gt;0),0,IFERROR(AVERAGEIFS(Plan_End,Plan_Role,People!$D$55,Plan_Course,'Training Matrix'!M$6,Plan_Sched,"Window"),IFERROR(AVERAGEIFS(Plan_End,Plan_Role,"All employees",Plan_Course,'Training Matrix'!M$6,Plan_Sched,"Window"),0)))</f>
        <v>0</v>
      </c>
      <c r="DQ57">
        <f>IF(OR(K57=0,AG57&gt;0),0,IFERROR(AVERAGEIFS(Plan_End,Plan_Role,People!$D$55,Plan_Course,'Training Matrix'!N$6,Plan_Sched,"Window"),IFERROR(AVERAGEIFS(Plan_End,Plan_Role,"All employees",Plan_Course,'Training Matrix'!N$6,Plan_Sched,"Window"),0)))</f>
        <v>0</v>
      </c>
      <c r="DR57">
        <f>IF(OR(L57=0,AH57&gt;0),0,IFERROR(AVERAGEIFS(Plan_End,Plan_Role,People!$D$55,Plan_Course,'Training Matrix'!O$6,Plan_Sched,"Window"),IFERROR(AVERAGEIFS(Plan_End,Plan_Role,"All employees",Plan_Course,'Training Matrix'!O$6,Plan_Sched,"Window"),0)))</f>
        <v>0</v>
      </c>
      <c r="DS57">
        <f>IF(OR(M57=0,AI57&gt;0),0,IFERROR(AVERAGEIFS(Plan_End,Plan_Role,People!$D$55,Plan_Course,'Training Matrix'!P$6,Plan_Sched,"Window"),IFERROR(AVERAGEIFS(Plan_End,Plan_Role,"All employees",Plan_Course,'Training Matrix'!P$6,Plan_Sched,"Window"),0)))</f>
        <v>0</v>
      </c>
      <c r="DT57">
        <f>IF(OR(N57=0,AJ57&gt;0),0,IFERROR(AVERAGEIFS(Plan_End,Plan_Role,People!$D$55,Plan_Course,'Training Matrix'!Q$6,Plan_Sched,"Window"),IFERROR(AVERAGEIFS(Plan_End,Plan_Role,"All employees",Plan_Course,'Training Matrix'!Q$6,Plan_Sched,"Window"),0)))</f>
        <v>0</v>
      </c>
      <c r="DU57">
        <f>IF(OR(O57=0,AK57&gt;0),0,IFERROR(AVERAGEIFS(Plan_End,Plan_Role,People!$D$55,Plan_Course,'Training Matrix'!R$6,Plan_Sched,"Window"),IFERROR(AVERAGEIFS(Plan_End,Plan_Role,"All employees",Plan_Course,'Training Matrix'!R$6,Plan_Sched,"Window"),0)))</f>
        <v>0</v>
      </c>
      <c r="DV57">
        <f>IF(OR(P57=0,AL57&gt;0),0,IFERROR(AVERAGEIFS(Plan_End,Plan_Role,People!$D$55,Plan_Course,'Training Matrix'!S$6,Plan_Sched,"Window"),IFERROR(AVERAGEIFS(Plan_End,Plan_Role,"All employees",Plan_Course,'Training Matrix'!S$6,Plan_Sched,"Window"),0)))</f>
        <v>0</v>
      </c>
      <c r="DW57">
        <f>IF(OR(Q57=0,AM57&gt;0),0,IFERROR(AVERAGEIFS(Plan_End,Plan_Role,People!$D$55,Plan_Course,'Training Matrix'!T$6,Plan_Sched,"Window"),IFERROR(AVERAGEIFS(Plan_End,Plan_Role,"All employees",Plan_Course,'Training Matrix'!T$6,Plan_Sched,"Window"),0)))</f>
        <v>0</v>
      </c>
      <c r="DX57">
        <f>IF(OR(R57=0,AN57&gt;0),0,IFERROR(AVERAGEIFS(Plan_End,Plan_Role,People!$D$55,Plan_Course,'Training Matrix'!U$6,Plan_Sched,"Window"),IFERROR(AVERAGEIFS(Plan_End,Plan_Role,"All employees",Plan_Course,'Training Matrix'!U$6,Plan_Sched,"Window"),0)))</f>
        <v>0</v>
      </c>
      <c r="DY57">
        <f>IF(OR(S57=0,AO57&gt;0),0,IFERROR(AVERAGEIFS(Plan_End,Plan_Role,People!$D$55,Plan_Course,'Training Matrix'!V$6,Plan_Sched,"Window"),IFERROR(AVERAGEIFS(Plan_End,Plan_Role,"All employees",Plan_Course,'Training Matrix'!V$6,Plan_Sched,"Window"),0)))</f>
        <v>0</v>
      </c>
      <c r="DZ57">
        <f>IF(OR(T57=0,AP57&gt;0),0,IFERROR(AVERAGEIFS(Plan_End,Plan_Role,People!$D$55,Plan_Course,'Training Matrix'!W$6,Plan_Sched,"Window"),IFERROR(AVERAGEIFS(Plan_End,Plan_Role,"All employees",Plan_Course,'Training Matrix'!W$6,Plan_Sched,"Window"),0)))</f>
        <v>0</v>
      </c>
      <c r="EA57">
        <f>IF(OR(U57=0,AQ57&gt;0),0,IFERROR(AVERAGEIFS(Plan_End,Plan_Role,People!$D$55,Plan_Course,'Training Matrix'!X$6,Plan_Sched,"Window"),IFERROR(AVERAGEIFS(Plan_End,Plan_Role,"All employees",Plan_Course,'Training Matrix'!X$6,Plan_Sched,"Window"),0)))</f>
        <v>0</v>
      </c>
      <c r="EB57">
        <f>IF(OR(V57=0,AR57&gt;0),0,IFERROR(AVERAGEIFS(Plan_End,Plan_Role,People!$D$55,Plan_Course,'Training Matrix'!Y$6,Plan_Sched,"Window"),IFERROR(AVERAGEIFS(Plan_End,Plan_Role,"All employees",Plan_Course,'Training Matrix'!Y$6,Plan_Sched,"Window"),0)))</f>
        <v>0</v>
      </c>
      <c r="EC57">
        <f>IF(OR(W57=0,AS57&gt;0),0,IFERROR(AVERAGEIFS(Plan_End,Plan_Role,People!$D$55,Plan_Course,'Training Matrix'!Z$6,Plan_Sched,"Window"),IFERROR(AVERAGEIFS(Plan_End,Plan_Role,"All employees",Plan_Course,'Training Matrix'!Z$6,Plan_Sched,"Window"),0)))</f>
        <v>0</v>
      </c>
      <c r="ED57">
        <f>IF(OR(X57=0,AT57&gt;0),0,IFERROR(AVERAGEIFS(Plan_End,Plan_Role,People!$D$55,Plan_Course,'Training Matrix'!AA$6,Plan_Sched,"Window"),IFERROR(AVERAGEIFS(Plan_End,Plan_Role,"All employees",Plan_Course,'Training Matrix'!AA$6,Plan_Sched,"Window"),0)))</f>
        <v>0</v>
      </c>
      <c r="EG57">
        <f>IF(OR(E57=0,AA57&gt;0),0,IFERROR(AVERAGEIFS(Plan_Days,Plan_Role,People!$D$55,Plan_Course,'Training Matrix'!H$6,Plan_Sched,"Within days of hire"),IFERROR(AVERAGEIFS(Plan_Days,Plan_Role,"All employees",Plan_Course,'Training Matrix'!H$6,Plan_Sched,"Within days of hire"),0)))</f>
        <v>0</v>
      </c>
      <c r="EH57">
        <f>IF(OR(F57=0,AB57&gt;0),0,IFERROR(AVERAGEIFS(Plan_Days,Plan_Role,People!$D$55,Plan_Course,'Training Matrix'!I$6,Plan_Sched,"Within days of hire"),IFERROR(AVERAGEIFS(Plan_Days,Plan_Role,"All employees",Plan_Course,'Training Matrix'!I$6,Plan_Sched,"Within days of hire"),0)))</f>
        <v>0</v>
      </c>
      <c r="EI57">
        <f>IF(OR(G57=0,AC57&gt;0),0,IFERROR(AVERAGEIFS(Plan_Days,Plan_Role,People!$D$55,Plan_Course,'Training Matrix'!J$6,Plan_Sched,"Within days of hire"),IFERROR(AVERAGEIFS(Plan_Days,Plan_Role,"All employees",Plan_Course,'Training Matrix'!J$6,Plan_Sched,"Within days of hire"),0)))</f>
        <v>0</v>
      </c>
      <c r="EJ57">
        <f>IF(OR(H57=0,AD57&gt;0),0,IFERROR(AVERAGEIFS(Plan_Days,Plan_Role,People!$D$55,Plan_Course,'Training Matrix'!K$6,Plan_Sched,"Within days of hire"),IFERROR(AVERAGEIFS(Plan_Days,Plan_Role,"All employees",Plan_Course,'Training Matrix'!K$6,Plan_Sched,"Within days of hire"),0)))</f>
        <v>0</v>
      </c>
      <c r="EK57">
        <f>IF(OR(I57=0,AE57&gt;0),0,IFERROR(AVERAGEIFS(Plan_Days,Plan_Role,People!$D$55,Plan_Course,'Training Matrix'!L$6,Plan_Sched,"Within days of hire"),IFERROR(AVERAGEIFS(Plan_Days,Plan_Role,"All employees",Plan_Course,'Training Matrix'!L$6,Plan_Sched,"Within days of hire"),0)))</f>
        <v>0</v>
      </c>
      <c r="EL57">
        <f>IF(OR(J57=0,AF57&gt;0),0,IFERROR(AVERAGEIFS(Plan_Days,Plan_Role,People!$D$55,Plan_Course,'Training Matrix'!M$6,Plan_Sched,"Within days of hire"),IFERROR(AVERAGEIFS(Plan_Days,Plan_Role,"All employees",Plan_Course,'Training Matrix'!M$6,Plan_Sched,"Within days of hire"),0)))</f>
        <v>0</v>
      </c>
      <c r="EM57">
        <f>IF(OR(K57=0,AG57&gt;0),0,IFERROR(AVERAGEIFS(Plan_Days,Plan_Role,People!$D$55,Plan_Course,'Training Matrix'!N$6,Plan_Sched,"Within days of hire"),IFERROR(AVERAGEIFS(Plan_Days,Plan_Role,"All employees",Plan_Course,'Training Matrix'!N$6,Plan_Sched,"Within days of hire"),0)))</f>
        <v>0</v>
      </c>
      <c r="EN57">
        <f>IF(OR(L57=0,AH57&gt;0),0,IFERROR(AVERAGEIFS(Plan_Days,Plan_Role,People!$D$55,Plan_Course,'Training Matrix'!O$6,Plan_Sched,"Within days of hire"),IFERROR(AVERAGEIFS(Plan_Days,Plan_Role,"All employees",Plan_Course,'Training Matrix'!O$6,Plan_Sched,"Within days of hire"),0)))</f>
        <v>0</v>
      </c>
      <c r="EO57">
        <f>IF(OR(M57=0,AI57&gt;0),0,IFERROR(AVERAGEIFS(Plan_Days,Plan_Role,People!$D$55,Plan_Course,'Training Matrix'!P$6,Plan_Sched,"Within days of hire"),IFERROR(AVERAGEIFS(Plan_Days,Plan_Role,"All employees",Plan_Course,'Training Matrix'!P$6,Plan_Sched,"Within days of hire"),0)))</f>
        <v>0</v>
      </c>
      <c r="EP57">
        <f>IF(OR(N57=0,AJ57&gt;0),0,IFERROR(AVERAGEIFS(Plan_Days,Plan_Role,People!$D$55,Plan_Course,'Training Matrix'!Q$6,Plan_Sched,"Within days of hire"),IFERROR(AVERAGEIFS(Plan_Days,Plan_Role,"All employees",Plan_Course,'Training Matrix'!Q$6,Plan_Sched,"Within days of hire"),0)))</f>
        <v>0</v>
      </c>
      <c r="EQ57">
        <f>IF(OR(O57=0,AK57&gt;0),0,IFERROR(AVERAGEIFS(Plan_Days,Plan_Role,People!$D$55,Plan_Course,'Training Matrix'!R$6,Plan_Sched,"Within days of hire"),IFERROR(AVERAGEIFS(Plan_Days,Plan_Role,"All employees",Plan_Course,'Training Matrix'!R$6,Plan_Sched,"Within days of hire"),0)))</f>
        <v>0</v>
      </c>
      <c r="ER57">
        <f>IF(OR(P57=0,AL57&gt;0),0,IFERROR(AVERAGEIFS(Plan_Days,Plan_Role,People!$D$55,Plan_Course,'Training Matrix'!S$6,Plan_Sched,"Within days of hire"),IFERROR(AVERAGEIFS(Plan_Days,Plan_Role,"All employees",Plan_Course,'Training Matrix'!S$6,Plan_Sched,"Within days of hire"),0)))</f>
        <v>0</v>
      </c>
      <c r="ES57">
        <f>IF(OR(Q57=0,AM57&gt;0),0,IFERROR(AVERAGEIFS(Plan_Days,Plan_Role,People!$D$55,Plan_Course,'Training Matrix'!T$6,Plan_Sched,"Within days of hire"),IFERROR(AVERAGEIFS(Plan_Days,Plan_Role,"All employees",Plan_Course,'Training Matrix'!T$6,Plan_Sched,"Within days of hire"),0)))</f>
        <v>0</v>
      </c>
      <c r="ET57">
        <f>IF(OR(R57=0,AN57&gt;0),0,IFERROR(AVERAGEIFS(Plan_Days,Plan_Role,People!$D$55,Plan_Course,'Training Matrix'!U$6,Plan_Sched,"Within days of hire"),IFERROR(AVERAGEIFS(Plan_Days,Plan_Role,"All employees",Plan_Course,'Training Matrix'!U$6,Plan_Sched,"Within days of hire"),0)))</f>
        <v>0</v>
      </c>
      <c r="EU57">
        <f>IF(OR(S57=0,AO57&gt;0),0,IFERROR(AVERAGEIFS(Plan_Days,Plan_Role,People!$D$55,Plan_Course,'Training Matrix'!V$6,Plan_Sched,"Within days of hire"),IFERROR(AVERAGEIFS(Plan_Days,Plan_Role,"All employees",Plan_Course,'Training Matrix'!V$6,Plan_Sched,"Within days of hire"),0)))</f>
        <v>0</v>
      </c>
      <c r="EV57">
        <f>IF(OR(T57=0,AP57&gt;0),0,IFERROR(AVERAGEIFS(Plan_Days,Plan_Role,People!$D$55,Plan_Course,'Training Matrix'!W$6,Plan_Sched,"Within days of hire"),IFERROR(AVERAGEIFS(Plan_Days,Plan_Role,"All employees",Plan_Course,'Training Matrix'!W$6,Plan_Sched,"Within days of hire"),0)))</f>
        <v>0</v>
      </c>
      <c r="EW57">
        <f>IF(OR(U57=0,AQ57&gt;0),0,IFERROR(AVERAGEIFS(Plan_Days,Plan_Role,People!$D$55,Plan_Course,'Training Matrix'!X$6,Plan_Sched,"Within days of hire"),IFERROR(AVERAGEIFS(Plan_Days,Plan_Role,"All employees",Plan_Course,'Training Matrix'!X$6,Plan_Sched,"Within days of hire"),0)))</f>
        <v>0</v>
      </c>
      <c r="EX57">
        <f>IF(OR(V57=0,AR57&gt;0),0,IFERROR(AVERAGEIFS(Plan_Days,Plan_Role,People!$D$55,Plan_Course,'Training Matrix'!Y$6,Plan_Sched,"Within days of hire"),IFERROR(AVERAGEIFS(Plan_Days,Plan_Role,"All employees",Plan_Course,'Training Matrix'!Y$6,Plan_Sched,"Within days of hire"),0)))</f>
        <v>0</v>
      </c>
      <c r="EY57">
        <f>IF(OR(W57=0,AS57&gt;0),0,IFERROR(AVERAGEIFS(Plan_Days,Plan_Role,People!$D$55,Plan_Course,'Training Matrix'!Z$6,Plan_Sched,"Within days of hire"),IFERROR(AVERAGEIFS(Plan_Days,Plan_Role,"All employees",Plan_Course,'Training Matrix'!Z$6,Plan_Sched,"Within days of hire"),0)))</f>
        <v>0</v>
      </c>
      <c r="EZ57">
        <f>IF(OR(X57=0,AT57&gt;0),0,IFERROR(AVERAGEIFS(Plan_Days,Plan_Role,People!$D$55,Plan_Course,'Training Matrix'!AA$6,Plan_Sched,"Within days of hire"),IFERROR(AVERAGEIFS(Plan_Days,Plan_Role,"All employees",Plan_Course,'Training Matrix'!AA$6,Plan_Sched,"Within days of hire"),0)))</f>
        <v>0</v>
      </c>
      <c r="FC57">
        <f>IF(OR(E57=0,AA57&gt;0),0,MAX(IF(AND(People!$F$55&lt;&gt;"",DK57&lt;People!$F$55),0,DK57),IF(AND(People!$F$55&lt;&gt;"",EG57&gt;0),People!$F$55+EG57,0)))</f>
        <v>0</v>
      </c>
      <c r="FD57">
        <f>IF(OR(F57=0,AB57&gt;0),0,MAX(IF(AND(People!$F$55&lt;&gt;"",DL57&lt;People!$F$55),0,DL57),IF(AND(People!$F$55&lt;&gt;"",EH57&gt;0),People!$F$55+EH57,0)))</f>
        <v>0</v>
      </c>
      <c r="FE57">
        <f>IF(OR(G57=0,AC57&gt;0),0,MAX(IF(AND(People!$F$55&lt;&gt;"",DM57&lt;People!$F$55),0,DM57),IF(AND(People!$F$55&lt;&gt;"",EI57&gt;0),People!$F$55+EI57,0)))</f>
        <v>0</v>
      </c>
      <c r="FF57">
        <f>IF(OR(H57=0,AD57&gt;0),0,MAX(IF(AND(People!$F$55&lt;&gt;"",DN57&lt;People!$F$55),0,DN57),IF(AND(People!$F$55&lt;&gt;"",EJ57&gt;0),People!$F$55+EJ57,0)))</f>
        <v>0</v>
      </c>
      <c r="FG57">
        <f>IF(OR(I57=0,AE57&gt;0),0,MAX(IF(AND(People!$F$55&lt;&gt;"",DO57&lt;People!$F$55),0,DO57),IF(AND(People!$F$55&lt;&gt;"",EK57&gt;0),People!$F$55+EK57,0)))</f>
        <v>0</v>
      </c>
      <c r="FH57">
        <f>IF(OR(J57=0,AF57&gt;0),0,MAX(IF(AND(People!$F$55&lt;&gt;"",DP57&lt;People!$F$55),0,DP57),IF(AND(People!$F$55&lt;&gt;"",EL57&gt;0),People!$F$55+EL57,0)))</f>
        <v>0</v>
      </c>
      <c r="FI57">
        <f>IF(OR(K57=0,AG57&gt;0),0,MAX(IF(AND(People!$F$55&lt;&gt;"",DQ57&lt;People!$F$55),0,DQ57),IF(AND(People!$F$55&lt;&gt;"",EM57&gt;0),People!$F$55+EM57,0)))</f>
        <v>0</v>
      </c>
      <c r="FJ57">
        <f>IF(OR(L57=0,AH57&gt;0),0,MAX(IF(AND(People!$F$55&lt;&gt;"",DR57&lt;People!$F$55),0,DR57),IF(AND(People!$F$55&lt;&gt;"",EN57&gt;0),People!$F$55+EN57,0)))</f>
        <v>0</v>
      </c>
      <c r="FK57">
        <f>IF(OR(M57=0,AI57&gt;0),0,MAX(IF(AND(People!$F$55&lt;&gt;"",DS57&lt;People!$F$55),0,DS57),IF(AND(People!$F$55&lt;&gt;"",EO57&gt;0),People!$F$55+EO57,0)))</f>
        <v>0</v>
      </c>
      <c r="FL57">
        <f>IF(OR(N57=0,AJ57&gt;0),0,MAX(IF(AND(People!$F$55&lt;&gt;"",DT57&lt;People!$F$55),0,DT57),IF(AND(People!$F$55&lt;&gt;"",EP57&gt;0),People!$F$55+EP57,0)))</f>
        <v>0</v>
      </c>
      <c r="FM57">
        <f>IF(OR(O57=0,AK57&gt;0),0,MAX(IF(AND(People!$F$55&lt;&gt;"",DU57&lt;People!$F$55),0,DU57),IF(AND(People!$F$55&lt;&gt;"",EQ57&gt;0),People!$F$55+EQ57,0)))</f>
        <v>0</v>
      </c>
      <c r="FN57">
        <f>IF(OR(P57=0,AL57&gt;0),0,MAX(IF(AND(People!$F$55&lt;&gt;"",DV57&lt;People!$F$55),0,DV57),IF(AND(People!$F$55&lt;&gt;"",ER57&gt;0),People!$F$55+ER57,0)))</f>
        <v>0</v>
      </c>
      <c r="FO57">
        <f>IF(OR(Q57=0,AM57&gt;0),0,MAX(IF(AND(People!$F$55&lt;&gt;"",DW57&lt;People!$F$55),0,DW57),IF(AND(People!$F$55&lt;&gt;"",ES57&gt;0),People!$F$55+ES57,0)))</f>
        <v>0</v>
      </c>
      <c r="FP57">
        <f>IF(OR(R57=0,AN57&gt;0),0,MAX(IF(AND(People!$F$55&lt;&gt;"",DX57&lt;People!$F$55),0,DX57),IF(AND(People!$F$55&lt;&gt;"",ET57&gt;0),People!$F$55+ET57,0)))</f>
        <v>0</v>
      </c>
      <c r="FQ57">
        <f>IF(OR(S57=0,AO57&gt;0),0,MAX(IF(AND(People!$F$55&lt;&gt;"",DY57&lt;People!$F$55),0,DY57),IF(AND(People!$F$55&lt;&gt;"",EU57&gt;0),People!$F$55+EU57,0)))</f>
        <v>0</v>
      </c>
      <c r="FR57">
        <f>IF(OR(T57=0,AP57&gt;0),0,MAX(IF(AND(People!$F$55&lt;&gt;"",DZ57&lt;People!$F$55),0,DZ57),IF(AND(People!$F$55&lt;&gt;"",EV57&gt;0),People!$F$55+EV57,0)))</f>
        <v>0</v>
      </c>
      <c r="FS57">
        <f>IF(OR(U57=0,AQ57&gt;0),0,MAX(IF(AND(People!$F$55&lt;&gt;"",EA57&lt;People!$F$55),0,EA57),IF(AND(People!$F$55&lt;&gt;"",EW57&gt;0),People!$F$55+EW57,0)))</f>
        <v>0</v>
      </c>
      <c r="FT57">
        <f>IF(OR(V57=0,AR57&gt;0),0,MAX(IF(AND(People!$F$55&lt;&gt;"",EB57&lt;People!$F$55),0,EB57),IF(AND(People!$F$55&lt;&gt;"",EX57&gt;0),People!$F$55+EX57,0)))</f>
        <v>0</v>
      </c>
      <c r="FU57">
        <f>IF(OR(W57=0,AS57&gt;0),0,MAX(IF(AND(People!$F$55&lt;&gt;"",EC57&lt;People!$F$55),0,EC57),IF(AND(People!$F$55&lt;&gt;"",EY57&gt;0),People!$F$55+EY57,0)))</f>
        <v>0</v>
      </c>
      <c r="FV57">
        <f>IF(OR(X57=0,AT57&gt;0),0,MAX(IF(AND(People!$F$55&lt;&gt;"",ED57&lt;People!$F$55),0,ED57),IF(AND(People!$F$55&lt;&gt;"",EZ57&gt;0),People!$F$55+EZ57,0)))</f>
        <v>0</v>
      </c>
    </row>
    <row r="58" spans="5:178" x14ac:dyDescent="0.3">
      <c r="E58">
        <f>IF(OR(People!$A$56="",'Training Matrix'!H$6=""),0,COUNTIFS(Plan_Role,People!$D$56,Plan_Course,'Training Matrix'!H$6)+COUNTIFS(Plan_Role,"All employees",Plan_Course,'Training Matrix'!H$6))</f>
        <v>0</v>
      </c>
      <c r="F58">
        <f>IF(OR(People!$A$56="",'Training Matrix'!I$6=""),0,COUNTIFS(Plan_Role,People!$D$56,Plan_Course,'Training Matrix'!I$6)+COUNTIFS(Plan_Role,"All employees",Plan_Course,'Training Matrix'!I$6))</f>
        <v>0</v>
      </c>
      <c r="G58">
        <f>IF(OR(People!$A$56="",'Training Matrix'!J$6=""),0,COUNTIFS(Plan_Role,People!$D$56,Plan_Course,'Training Matrix'!J$6)+COUNTIFS(Plan_Role,"All employees",Plan_Course,'Training Matrix'!J$6))</f>
        <v>0</v>
      </c>
      <c r="H58">
        <f>IF(OR(People!$A$56="",'Training Matrix'!K$6=""),0,COUNTIFS(Plan_Role,People!$D$56,Plan_Course,'Training Matrix'!K$6)+COUNTIFS(Plan_Role,"All employees",Plan_Course,'Training Matrix'!K$6))</f>
        <v>0</v>
      </c>
      <c r="I58">
        <f>IF(OR(People!$A$56="",'Training Matrix'!L$6=""),0,COUNTIFS(Plan_Role,People!$D$56,Plan_Course,'Training Matrix'!L$6)+COUNTIFS(Plan_Role,"All employees",Plan_Course,'Training Matrix'!L$6))</f>
        <v>0</v>
      </c>
      <c r="J58">
        <f>IF(OR(People!$A$56="",'Training Matrix'!M$6=""),0,COUNTIFS(Plan_Role,People!$D$56,Plan_Course,'Training Matrix'!M$6)+COUNTIFS(Plan_Role,"All employees",Plan_Course,'Training Matrix'!M$6))</f>
        <v>0</v>
      </c>
      <c r="K58">
        <f>IF(OR(People!$A$56="",'Training Matrix'!N$6=""),0,COUNTIFS(Plan_Role,People!$D$56,Plan_Course,'Training Matrix'!N$6)+COUNTIFS(Plan_Role,"All employees",Plan_Course,'Training Matrix'!N$6))</f>
        <v>0</v>
      </c>
      <c r="L58">
        <f>IF(OR(People!$A$56="",'Training Matrix'!O$6=""),0,COUNTIFS(Plan_Role,People!$D$56,Plan_Course,'Training Matrix'!O$6)+COUNTIFS(Plan_Role,"All employees",Plan_Course,'Training Matrix'!O$6))</f>
        <v>0</v>
      </c>
      <c r="M58">
        <f>IF(OR(People!$A$56="",'Training Matrix'!P$6=""),0,COUNTIFS(Plan_Role,People!$D$56,Plan_Course,'Training Matrix'!P$6)+COUNTIFS(Plan_Role,"All employees",Plan_Course,'Training Matrix'!P$6))</f>
        <v>0</v>
      </c>
      <c r="N58">
        <f>IF(OR(People!$A$56="",'Training Matrix'!Q$6=""),0,COUNTIFS(Plan_Role,People!$D$56,Plan_Course,'Training Matrix'!Q$6)+COUNTIFS(Plan_Role,"All employees",Plan_Course,'Training Matrix'!Q$6))</f>
        <v>0</v>
      </c>
      <c r="O58">
        <f>IF(OR(People!$A$56="",'Training Matrix'!R$6=""),0,COUNTIFS(Plan_Role,People!$D$56,Plan_Course,'Training Matrix'!R$6)+COUNTIFS(Plan_Role,"All employees",Plan_Course,'Training Matrix'!R$6))</f>
        <v>0</v>
      </c>
      <c r="P58">
        <f>IF(OR(People!$A$56="",'Training Matrix'!S$6=""),0,COUNTIFS(Plan_Role,People!$D$56,Plan_Course,'Training Matrix'!S$6)+COUNTIFS(Plan_Role,"All employees",Plan_Course,'Training Matrix'!S$6))</f>
        <v>0</v>
      </c>
      <c r="Q58">
        <f>IF(OR(People!$A$56="",'Training Matrix'!T$6=""),0,COUNTIFS(Plan_Role,People!$D$56,Plan_Course,'Training Matrix'!T$6)+COUNTIFS(Plan_Role,"All employees",Plan_Course,'Training Matrix'!T$6))</f>
        <v>0</v>
      </c>
      <c r="R58">
        <f>IF(OR(People!$A$56="",'Training Matrix'!U$6=""),0,COUNTIFS(Plan_Role,People!$D$56,Plan_Course,'Training Matrix'!U$6)+COUNTIFS(Plan_Role,"All employees",Plan_Course,'Training Matrix'!U$6))</f>
        <v>0</v>
      </c>
      <c r="S58">
        <f>IF(OR(People!$A$56="",'Training Matrix'!V$6=""),0,COUNTIFS(Plan_Role,People!$D$56,Plan_Course,'Training Matrix'!V$6)+COUNTIFS(Plan_Role,"All employees",Plan_Course,'Training Matrix'!V$6))</f>
        <v>0</v>
      </c>
      <c r="T58">
        <f>IF(OR(People!$A$56="",'Training Matrix'!W$6=""),0,COUNTIFS(Plan_Role,People!$D$56,Plan_Course,'Training Matrix'!W$6)+COUNTIFS(Plan_Role,"All employees",Plan_Course,'Training Matrix'!W$6))</f>
        <v>0</v>
      </c>
      <c r="U58">
        <f>IF(OR(People!$A$56="",'Training Matrix'!X$6=""),0,COUNTIFS(Plan_Role,People!$D$56,Plan_Course,'Training Matrix'!X$6)+COUNTIFS(Plan_Role,"All employees",Plan_Course,'Training Matrix'!X$6))</f>
        <v>0</v>
      </c>
      <c r="V58">
        <f>IF(OR(People!$A$56="",'Training Matrix'!Y$6=""),0,COUNTIFS(Plan_Role,People!$D$56,Plan_Course,'Training Matrix'!Y$6)+COUNTIFS(Plan_Role,"All employees",Plan_Course,'Training Matrix'!Y$6))</f>
        <v>0</v>
      </c>
      <c r="W58">
        <f>IF(OR(People!$A$56="",'Training Matrix'!Z$6=""),0,COUNTIFS(Plan_Role,People!$D$56,Plan_Course,'Training Matrix'!Z$6)+COUNTIFS(Plan_Role,"All employees",Plan_Course,'Training Matrix'!Z$6))</f>
        <v>0</v>
      </c>
      <c r="X58">
        <f>IF(OR(People!$A$56="",'Training Matrix'!AA$6=""),0,COUNTIFS(Plan_Role,People!$D$56,Plan_Course,'Training Matrix'!AA$6)+COUNTIFS(Plan_Role,"All employees",Plan_Course,'Training Matrix'!AA$6))</f>
        <v>0</v>
      </c>
      <c r="AA58">
        <f>IF(E58=0,0,COUNTIFS(Rec_Emp,People!$A$56,Rec_Course,'Training Matrix'!H$6,Rec_Done,1))</f>
        <v>0</v>
      </c>
      <c r="AB58">
        <f>IF(F58=0,0,COUNTIFS(Rec_Emp,People!$A$56,Rec_Course,'Training Matrix'!I$6,Rec_Done,1))</f>
        <v>0</v>
      </c>
      <c r="AC58">
        <f>IF(G58=0,0,COUNTIFS(Rec_Emp,People!$A$56,Rec_Course,'Training Matrix'!J$6,Rec_Done,1))</f>
        <v>0</v>
      </c>
      <c r="AD58">
        <f>IF(H58=0,0,COUNTIFS(Rec_Emp,People!$A$56,Rec_Course,'Training Matrix'!K$6,Rec_Done,1))</f>
        <v>0</v>
      </c>
      <c r="AE58">
        <f>IF(I58=0,0,COUNTIFS(Rec_Emp,People!$A$56,Rec_Course,'Training Matrix'!L$6,Rec_Done,1))</f>
        <v>0</v>
      </c>
      <c r="AF58">
        <f>IF(J58=0,0,COUNTIFS(Rec_Emp,People!$A$56,Rec_Course,'Training Matrix'!M$6,Rec_Done,1))</f>
        <v>0</v>
      </c>
      <c r="AG58">
        <f>IF(K58=0,0,COUNTIFS(Rec_Emp,People!$A$56,Rec_Course,'Training Matrix'!N$6,Rec_Done,1))</f>
        <v>0</v>
      </c>
      <c r="AH58">
        <f>IF(L58=0,0,COUNTIFS(Rec_Emp,People!$A$56,Rec_Course,'Training Matrix'!O$6,Rec_Done,1))</f>
        <v>0</v>
      </c>
      <c r="AI58">
        <f>IF(M58=0,0,COUNTIFS(Rec_Emp,People!$A$56,Rec_Course,'Training Matrix'!P$6,Rec_Done,1))</f>
        <v>0</v>
      </c>
      <c r="AJ58">
        <f>IF(N58=0,0,COUNTIFS(Rec_Emp,People!$A$56,Rec_Course,'Training Matrix'!Q$6,Rec_Done,1))</f>
        <v>0</v>
      </c>
      <c r="AK58">
        <f>IF(O58=0,0,COUNTIFS(Rec_Emp,People!$A$56,Rec_Course,'Training Matrix'!R$6,Rec_Done,1))</f>
        <v>0</v>
      </c>
      <c r="AL58">
        <f>IF(P58=0,0,COUNTIFS(Rec_Emp,People!$A$56,Rec_Course,'Training Matrix'!S$6,Rec_Done,1))</f>
        <v>0</v>
      </c>
      <c r="AM58">
        <f>IF(Q58=0,0,COUNTIFS(Rec_Emp,People!$A$56,Rec_Course,'Training Matrix'!T$6,Rec_Done,1))</f>
        <v>0</v>
      </c>
      <c r="AN58">
        <f>IF(R58=0,0,COUNTIFS(Rec_Emp,People!$A$56,Rec_Course,'Training Matrix'!U$6,Rec_Done,1))</f>
        <v>0</v>
      </c>
      <c r="AO58">
        <f>IF(S58=0,0,COUNTIFS(Rec_Emp,People!$A$56,Rec_Course,'Training Matrix'!V$6,Rec_Done,1))</f>
        <v>0</v>
      </c>
      <c r="AP58">
        <f>IF(T58=0,0,COUNTIFS(Rec_Emp,People!$A$56,Rec_Course,'Training Matrix'!W$6,Rec_Done,1))</f>
        <v>0</v>
      </c>
      <c r="AQ58">
        <f>IF(U58=0,0,COUNTIFS(Rec_Emp,People!$A$56,Rec_Course,'Training Matrix'!X$6,Rec_Done,1))</f>
        <v>0</v>
      </c>
      <c r="AR58">
        <f>IF(V58=0,0,COUNTIFS(Rec_Emp,People!$A$56,Rec_Course,'Training Matrix'!Y$6,Rec_Done,1))</f>
        <v>0</v>
      </c>
      <c r="AS58">
        <f>IF(W58=0,0,COUNTIFS(Rec_Emp,People!$A$56,Rec_Course,'Training Matrix'!Z$6,Rec_Done,1))</f>
        <v>0</v>
      </c>
      <c r="AT58">
        <f>IF(X58=0,0,COUNTIFS(Rec_Emp,People!$A$56,Rec_Course,'Training Matrix'!AA$6,Rec_Done,1))</f>
        <v>0</v>
      </c>
      <c r="AW58">
        <f ca="1">IF(AA58=0,0,COUNTIFS(Rec_Emp,People!$A$56,Rec_Course,'Training Matrix'!H$6,Rec_Done,1,Rec_Exp,"&gt;="&amp;TODAY()))</f>
        <v>0</v>
      </c>
      <c r="AX58">
        <f ca="1">IF(AB58=0,0,COUNTIFS(Rec_Emp,People!$A$56,Rec_Course,'Training Matrix'!I$6,Rec_Done,1,Rec_Exp,"&gt;="&amp;TODAY()))</f>
        <v>0</v>
      </c>
      <c r="AY58">
        <f ca="1">IF(AC58=0,0,COUNTIFS(Rec_Emp,People!$A$56,Rec_Course,'Training Matrix'!J$6,Rec_Done,1,Rec_Exp,"&gt;="&amp;TODAY()))</f>
        <v>0</v>
      </c>
      <c r="AZ58">
        <f ca="1">IF(AD58=0,0,COUNTIFS(Rec_Emp,People!$A$56,Rec_Course,'Training Matrix'!K$6,Rec_Done,1,Rec_Exp,"&gt;="&amp;TODAY()))</f>
        <v>0</v>
      </c>
      <c r="BA58">
        <f ca="1">IF(AE58=0,0,COUNTIFS(Rec_Emp,People!$A$56,Rec_Course,'Training Matrix'!L$6,Rec_Done,1,Rec_Exp,"&gt;="&amp;TODAY()))</f>
        <v>0</v>
      </c>
      <c r="BB58">
        <f ca="1">IF(AF58=0,0,COUNTIFS(Rec_Emp,People!$A$56,Rec_Course,'Training Matrix'!M$6,Rec_Done,1,Rec_Exp,"&gt;="&amp;TODAY()))</f>
        <v>0</v>
      </c>
      <c r="BC58">
        <f ca="1">IF(AG58=0,0,COUNTIFS(Rec_Emp,People!$A$56,Rec_Course,'Training Matrix'!N$6,Rec_Done,1,Rec_Exp,"&gt;="&amp;TODAY()))</f>
        <v>0</v>
      </c>
      <c r="BD58">
        <f ca="1">IF(AH58=0,0,COUNTIFS(Rec_Emp,People!$A$56,Rec_Course,'Training Matrix'!O$6,Rec_Done,1,Rec_Exp,"&gt;="&amp;TODAY()))</f>
        <v>0</v>
      </c>
      <c r="BE58">
        <f ca="1">IF(AI58=0,0,COUNTIFS(Rec_Emp,People!$A$56,Rec_Course,'Training Matrix'!P$6,Rec_Done,1,Rec_Exp,"&gt;="&amp;TODAY()))</f>
        <v>0</v>
      </c>
      <c r="BF58">
        <f ca="1">IF(AJ58=0,0,COUNTIFS(Rec_Emp,People!$A$56,Rec_Course,'Training Matrix'!Q$6,Rec_Done,1,Rec_Exp,"&gt;="&amp;TODAY()))</f>
        <v>0</v>
      </c>
      <c r="BG58">
        <f ca="1">IF(AK58=0,0,COUNTIFS(Rec_Emp,People!$A$56,Rec_Course,'Training Matrix'!R$6,Rec_Done,1,Rec_Exp,"&gt;="&amp;TODAY()))</f>
        <v>0</v>
      </c>
      <c r="BH58">
        <f ca="1">IF(AL58=0,0,COUNTIFS(Rec_Emp,People!$A$56,Rec_Course,'Training Matrix'!S$6,Rec_Done,1,Rec_Exp,"&gt;="&amp;TODAY()))</f>
        <v>0</v>
      </c>
      <c r="BI58">
        <f ca="1">IF(AM58=0,0,COUNTIFS(Rec_Emp,People!$A$56,Rec_Course,'Training Matrix'!T$6,Rec_Done,1,Rec_Exp,"&gt;="&amp;TODAY()))</f>
        <v>0</v>
      </c>
      <c r="BJ58">
        <f ca="1">IF(AN58=0,0,COUNTIFS(Rec_Emp,People!$A$56,Rec_Course,'Training Matrix'!U$6,Rec_Done,1,Rec_Exp,"&gt;="&amp;TODAY()))</f>
        <v>0</v>
      </c>
      <c r="BK58">
        <f ca="1">IF(AO58=0,0,COUNTIFS(Rec_Emp,People!$A$56,Rec_Course,'Training Matrix'!V$6,Rec_Done,1,Rec_Exp,"&gt;="&amp;TODAY()))</f>
        <v>0</v>
      </c>
      <c r="BL58">
        <f ca="1">IF(AP58=0,0,COUNTIFS(Rec_Emp,People!$A$56,Rec_Course,'Training Matrix'!W$6,Rec_Done,1,Rec_Exp,"&gt;="&amp;TODAY()))</f>
        <v>0</v>
      </c>
      <c r="BM58">
        <f ca="1">IF(AQ58=0,0,COUNTIFS(Rec_Emp,People!$A$56,Rec_Course,'Training Matrix'!X$6,Rec_Done,1,Rec_Exp,"&gt;="&amp;TODAY()))</f>
        <v>0</v>
      </c>
      <c r="BN58">
        <f ca="1">IF(AR58=0,0,COUNTIFS(Rec_Emp,People!$A$56,Rec_Course,'Training Matrix'!Y$6,Rec_Done,1,Rec_Exp,"&gt;="&amp;TODAY()))</f>
        <v>0</v>
      </c>
      <c r="BO58">
        <f ca="1">IF(AS58=0,0,COUNTIFS(Rec_Emp,People!$A$56,Rec_Course,'Training Matrix'!Z$6,Rec_Done,1,Rec_Exp,"&gt;="&amp;TODAY()))</f>
        <v>0</v>
      </c>
      <c r="BP58">
        <f ca="1">IF(AT58=0,0,COUNTIFS(Rec_Emp,People!$A$56,Rec_Course,'Training Matrix'!AA$6,Rec_Done,1,Rec_Exp,"&gt;="&amp;TODAY()))</f>
        <v>0</v>
      </c>
      <c r="BS58">
        <f ca="1">IF(AW58=0,0,COUNTIFS(Rec_Emp,People!$A$56,Rec_Course,'Training Matrix'!H$6,Rec_Done,1,Rec_Exp,"&gt;"&amp;(TODAY()+WarnDays)))</f>
        <v>0</v>
      </c>
      <c r="BT58">
        <f ca="1">IF(AX58=0,0,COUNTIFS(Rec_Emp,People!$A$56,Rec_Course,'Training Matrix'!I$6,Rec_Done,1,Rec_Exp,"&gt;"&amp;(TODAY()+WarnDays)))</f>
        <v>0</v>
      </c>
      <c r="BU58">
        <f ca="1">IF(AY58=0,0,COUNTIFS(Rec_Emp,People!$A$56,Rec_Course,'Training Matrix'!J$6,Rec_Done,1,Rec_Exp,"&gt;"&amp;(TODAY()+WarnDays)))</f>
        <v>0</v>
      </c>
      <c r="BV58">
        <f ca="1">IF(AZ58=0,0,COUNTIFS(Rec_Emp,People!$A$56,Rec_Course,'Training Matrix'!K$6,Rec_Done,1,Rec_Exp,"&gt;"&amp;(TODAY()+WarnDays)))</f>
        <v>0</v>
      </c>
      <c r="BW58">
        <f ca="1">IF(BA58=0,0,COUNTIFS(Rec_Emp,People!$A$56,Rec_Course,'Training Matrix'!L$6,Rec_Done,1,Rec_Exp,"&gt;"&amp;(TODAY()+WarnDays)))</f>
        <v>0</v>
      </c>
      <c r="BX58">
        <f ca="1">IF(BB58=0,0,COUNTIFS(Rec_Emp,People!$A$56,Rec_Course,'Training Matrix'!M$6,Rec_Done,1,Rec_Exp,"&gt;"&amp;(TODAY()+WarnDays)))</f>
        <v>0</v>
      </c>
      <c r="BY58">
        <f ca="1">IF(BC58=0,0,COUNTIFS(Rec_Emp,People!$A$56,Rec_Course,'Training Matrix'!N$6,Rec_Done,1,Rec_Exp,"&gt;"&amp;(TODAY()+WarnDays)))</f>
        <v>0</v>
      </c>
      <c r="BZ58">
        <f ca="1">IF(BD58=0,0,COUNTIFS(Rec_Emp,People!$A$56,Rec_Course,'Training Matrix'!O$6,Rec_Done,1,Rec_Exp,"&gt;"&amp;(TODAY()+WarnDays)))</f>
        <v>0</v>
      </c>
      <c r="CA58">
        <f ca="1">IF(BE58=0,0,COUNTIFS(Rec_Emp,People!$A$56,Rec_Course,'Training Matrix'!P$6,Rec_Done,1,Rec_Exp,"&gt;"&amp;(TODAY()+WarnDays)))</f>
        <v>0</v>
      </c>
      <c r="CB58">
        <f ca="1">IF(BF58=0,0,COUNTIFS(Rec_Emp,People!$A$56,Rec_Course,'Training Matrix'!Q$6,Rec_Done,1,Rec_Exp,"&gt;"&amp;(TODAY()+WarnDays)))</f>
        <v>0</v>
      </c>
      <c r="CC58">
        <f ca="1">IF(BG58=0,0,COUNTIFS(Rec_Emp,People!$A$56,Rec_Course,'Training Matrix'!R$6,Rec_Done,1,Rec_Exp,"&gt;"&amp;(TODAY()+WarnDays)))</f>
        <v>0</v>
      </c>
      <c r="CD58">
        <f ca="1">IF(BH58=0,0,COUNTIFS(Rec_Emp,People!$A$56,Rec_Course,'Training Matrix'!S$6,Rec_Done,1,Rec_Exp,"&gt;"&amp;(TODAY()+WarnDays)))</f>
        <v>0</v>
      </c>
      <c r="CE58">
        <f ca="1">IF(BI58=0,0,COUNTIFS(Rec_Emp,People!$A$56,Rec_Course,'Training Matrix'!T$6,Rec_Done,1,Rec_Exp,"&gt;"&amp;(TODAY()+WarnDays)))</f>
        <v>0</v>
      </c>
      <c r="CF58">
        <f ca="1">IF(BJ58=0,0,COUNTIFS(Rec_Emp,People!$A$56,Rec_Course,'Training Matrix'!U$6,Rec_Done,1,Rec_Exp,"&gt;"&amp;(TODAY()+WarnDays)))</f>
        <v>0</v>
      </c>
      <c r="CG58">
        <f ca="1">IF(BK58=0,0,COUNTIFS(Rec_Emp,People!$A$56,Rec_Course,'Training Matrix'!V$6,Rec_Done,1,Rec_Exp,"&gt;"&amp;(TODAY()+WarnDays)))</f>
        <v>0</v>
      </c>
      <c r="CH58">
        <f ca="1">IF(BL58=0,0,COUNTIFS(Rec_Emp,People!$A$56,Rec_Course,'Training Matrix'!W$6,Rec_Done,1,Rec_Exp,"&gt;"&amp;(TODAY()+WarnDays)))</f>
        <v>0</v>
      </c>
      <c r="CI58">
        <f ca="1">IF(BM58=0,0,COUNTIFS(Rec_Emp,People!$A$56,Rec_Course,'Training Matrix'!X$6,Rec_Done,1,Rec_Exp,"&gt;"&amp;(TODAY()+WarnDays)))</f>
        <v>0</v>
      </c>
      <c r="CJ58">
        <f ca="1">IF(BN58=0,0,COUNTIFS(Rec_Emp,People!$A$56,Rec_Course,'Training Matrix'!Y$6,Rec_Done,1,Rec_Exp,"&gt;"&amp;(TODAY()+WarnDays)))</f>
        <v>0</v>
      </c>
      <c r="CK58">
        <f ca="1">IF(BO58=0,0,COUNTIFS(Rec_Emp,People!$A$56,Rec_Course,'Training Matrix'!Z$6,Rec_Done,1,Rec_Exp,"&gt;"&amp;(TODAY()+WarnDays)))</f>
        <v>0</v>
      </c>
      <c r="CL58">
        <f ca="1">IF(BP58=0,0,COUNTIFS(Rec_Emp,People!$A$56,Rec_Course,'Training Matrix'!AA$6,Rec_Done,1,Rec_Exp,"&gt;"&amp;(TODAY()+WarnDays)))</f>
        <v>0</v>
      </c>
      <c r="CO58">
        <f>IF(OR(E58=0,AA58&gt;0),0,COUNTIFS(Rec_Emp,People!$A$56,Rec_Course,'Training Matrix'!H$6,Rec_Result,"Fail"))</f>
        <v>0</v>
      </c>
      <c r="CP58">
        <f>IF(OR(F58=0,AB58&gt;0),0,COUNTIFS(Rec_Emp,People!$A$56,Rec_Course,'Training Matrix'!I$6,Rec_Result,"Fail"))</f>
        <v>0</v>
      </c>
      <c r="CQ58">
        <f>IF(OR(G58=0,AC58&gt;0),0,COUNTIFS(Rec_Emp,People!$A$56,Rec_Course,'Training Matrix'!J$6,Rec_Result,"Fail"))</f>
        <v>0</v>
      </c>
      <c r="CR58">
        <f>IF(OR(H58=0,AD58&gt;0),0,COUNTIFS(Rec_Emp,People!$A$56,Rec_Course,'Training Matrix'!K$6,Rec_Result,"Fail"))</f>
        <v>0</v>
      </c>
      <c r="CS58">
        <f>IF(OR(I58=0,AE58&gt;0),0,COUNTIFS(Rec_Emp,People!$A$56,Rec_Course,'Training Matrix'!L$6,Rec_Result,"Fail"))</f>
        <v>0</v>
      </c>
      <c r="CT58">
        <f>IF(OR(J58=0,AF58&gt;0),0,COUNTIFS(Rec_Emp,People!$A$56,Rec_Course,'Training Matrix'!M$6,Rec_Result,"Fail"))</f>
        <v>0</v>
      </c>
      <c r="CU58">
        <f>IF(OR(K58=0,AG58&gt;0),0,COUNTIFS(Rec_Emp,People!$A$56,Rec_Course,'Training Matrix'!N$6,Rec_Result,"Fail"))</f>
        <v>0</v>
      </c>
      <c r="CV58">
        <f>IF(OR(L58=0,AH58&gt;0),0,COUNTIFS(Rec_Emp,People!$A$56,Rec_Course,'Training Matrix'!O$6,Rec_Result,"Fail"))</f>
        <v>0</v>
      </c>
      <c r="CW58">
        <f>IF(OR(M58=0,AI58&gt;0),0,COUNTIFS(Rec_Emp,People!$A$56,Rec_Course,'Training Matrix'!P$6,Rec_Result,"Fail"))</f>
        <v>0</v>
      </c>
      <c r="CX58">
        <f>IF(OR(N58=0,AJ58&gt;0),0,COUNTIFS(Rec_Emp,People!$A$56,Rec_Course,'Training Matrix'!Q$6,Rec_Result,"Fail"))</f>
        <v>0</v>
      </c>
      <c r="CY58">
        <f>IF(OR(O58=0,AK58&gt;0),0,COUNTIFS(Rec_Emp,People!$A$56,Rec_Course,'Training Matrix'!R$6,Rec_Result,"Fail"))</f>
        <v>0</v>
      </c>
      <c r="CZ58">
        <f>IF(OR(P58=0,AL58&gt;0),0,COUNTIFS(Rec_Emp,People!$A$56,Rec_Course,'Training Matrix'!S$6,Rec_Result,"Fail"))</f>
        <v>0</v>
      </c>
      <c r="DA58">
        <f>IF(OR(Q58=0,AM58&gt;0),0,COUNTIFS(Rec_Emp,People!$A$56,Rec_Course,'Training Matrix'!T$6,Rec_Result,"Fail"))</f>
        <v>0</v>
      </c>
      <c r="DB58">
        <f>IF(OR(R58=0,AN58&gt;0),0,COUNTIFS(Rec_Emp,People!$A$56,Rec_Course,'Training Matrix'!U$6,Rec_Result,"Fail"))</f>
        <v>0</v>
      </c>
      <c r="DC58">
        <f>IF(OR(S58=0,AO58&gt;0),0,COUNTIFS(Rec_Emp,People!$A$56,Rec_Course,'Training Matrix'!V$6,Rec_Result,"Fail"))</f>
        <v>0</v>
      </c>
      <c r="DD58">
        <f>IF(OR(T58=0,AP58&gt;0),0,COUNTIFS(Rec_Emp,People!$A$56,Rec_Course,'Training Matrix'!W$6,Rec_Result,"Fail"))</f>
        <v>0</v>
      </c>
      <c r="DE58">
        <f>IF(OR(U58=0,AQ58&gt;0),0,COUNTIFS(Rec_Emp,People!$A$56,Rec_Course,'Training Matrix'!X$6,Rec_Result,"Fail"))</f>
        <v>0</v>
      </c>
      <c r="DF58">
        <f>IF(OR(V58=0,AR58&gt;0),0,COUNTIFS(Rec_Emp,People!$A$56,Rec_Course,'Training Matrix'!Y$6,Rec_Result,"Fail"))</f>
        <v>0</v>
      </c>
      <c r="DG58">
        <f>IF(OR(W58=0,AS58&gt;0),0,COUNTIFS(Rec_Emp,People!$A$56,Rec_Course,'Training Matrix'!Z$6,Rec_Result,"Fail"))</f>
        <v>0</v>
      </c>
      <c r="DH58">
        <f>IF(OR(X58=0,AT58&gt;0),0,COUNTIFS(Rec_Emp,People!$A$56,Rec_Course,'Training Matrix'!AA$6,Rec_Result,"Fail"))</f>
        <v>0</v>
      </c>
      <c r="DK58">
        <f>IF(OR(E58=0,AA58&gt;0),0,IFERROR(AVERAGEIFS(Plan_End,Plan_Role,People!$D$56,Plan_Course,'Training Matrix'!H$6,Plan_Sched,"Window"),IFERROR(AVERAGEIFS(Plan_End,Plan_Role,"All employees",Plan_Course,'Training Matrix'!H$6,Plan_Sched,"Window"),0)))</f>
        <v>0</v>
      </c>
      <c r="DL58">
        <f>IF(OR(F58=0,AB58&gt;0),0,IFERROR(AVERAGEIFS(Plan_End,Plan_Role,People!$D$56,Plan_Course,'Training Matrix'!I$6,Plan_Sched,"Window"),IFERROR(AVERAGEIFS(Plan_End,Plan_Role,"All employees",Plan_Course,'Training Matrix'!I$6,Plan_Sched,"Window"),0)))</f>
        <v>0</v>
      </c>
      <c r="DM58">
        <f>IF(OR(G58=0,AC58&gt;0),0,IFERROR(AVERAGEIFS(Plan_End,Plan_Role,People!$D$56,Plan_Course,'Training Matrix'!J$6,Plan_Sched,"Window"),IFERROR(AVERAGEIFS(Plan_End,Plan_Role,"All employees",Plan_Course,'Training Matrix'!J$6,Plan_Sched,"Window"),0)))</f>
        <v>0</v>
      </c>
      <c r="DN58">
        <f>IF(OR(H58=0,AD58&gt;0),0,IFERROR(AVERAGEIFS(Plan_End,Plan_Role,People!$D$56,Plan_Course,'Training Matrix'!K$6,Plan_Sched,"Window"),IFERROR(AVERAGEIFS(Plan_End,Plan_Role,"All employees",Plan_Course,'Training Matrix'!K$6,Plan_Sched,"Window"),0)))</f>
        <v>0</v>
      </c>
      <c r="DO58">
        <f>IF(OR(I58=0,AE58&gt;0),0,IFERROR(AVERAGEIFS(Plan_End,Plan_Role,People!$D$56,Plan_Course,'Training Matrix'!L$6,Plan_Sched,"Window"),IFERROR(AVERAGEIFS(Plan_End,Plan_Role,"All employees",Plan_Course,'Training Matrix'!L$6,Plan_Sched,"Window"),0)))</f>
        <v>0</v>
      </c>
      <c r="DP58">
        <f>IF(OR(J58=0,AF58&gt;0),0,IFERROR(AVERAGEIFS(Plan_End,Plan_Role,People!$D$56,Plan_Course,'Training Matrix'!M$6,Plan_Sched,"Window"),IFERROR(AVERAGEIFS(Plan_End,Plan_Role,"All employees",Plan_Course,'Training Matrix'!M$6,Plan_Sched,"Window"),0)))</f>
        <v>0</v>
      </c>
      <c r="DQ58">
        <f>IF(OR(K58=0,AG58&gt;0),0,IFERROR(AVERAGEIFS(Plan_End,Plan_Role,People!$D$56,Plan_Course,'Training Matrix'!N$6,Plan_Sched,"Window"),IFERROR(AVERAGEIFS(Plan_End,Plan_Role,"All employees",Plan_Course,'Training Matrix'!N$6,Plan_Sched,"Window"),0)))</f>
        <v>0</v>
      </c>
      <c r="DR58">
        <f>IF(OR(L58=0,AH58&gt;0),0,IFERROR(AVERAGEIFS(Plan_End,Plan_Role,People!$D$56,Plan_Course,'Training Matrix'!O$6,Plan_Sched,"Window"),IFERROR(AVERAGEIFS(Plan_End,Plan_Role,"All employees",Plan_Course,'Training Matrix'!O$6,Plan_Sched,"Window"),0)))</f>
        <v>0</v>
      </c>
      <c r="DS58">
        <f>IF(OR(M58=0,AI58&gt;0),0,IFERROR(AVERAGEIFS(Plan_End,Plan_Role,People!$D$56,Plan_Course,'Training Matrix'!P$6,Plan_Sched,"Window"),IFERROR(AVERAGEIFS(Plan_End,Plan_Role,"All employees",Plan_Course,'Training Matrix'!P$6,Plan_Sched,"Window"),0)))</f>
        <v>0</v>
      </c>
      <c r="DT58">
        <f>IF(OR(N58=0,AJ58&gt;0),0,IFERROR(AVERAGEIFS(Plan_End,Plan_Role,People!$D$56,Plan_Course,'Training Matrix'!Q$6,Plan_Sched,"Window"),IFERROR(AVERAGEIFS(Plan_End,Plan_Role,"All employees",Plan_Course,'Training Matrix'!Q$6,Plan_Sched,"Window"),0)))</f>
        <v>0</v>
      </c>
      <c r="DU58">
        <f>IF(OR(O58=0,AK58&gt;0),0,IFERROR(AVERAGEIFS(Plan_End,Plan_Role,People!$D$56,Plan_Course,'Training Matrix'!R$6,Plan_Sched,"Window"),IFERROR(AVERAGEIFS(Plan_End,Plan_Role,"All employees",Plan_Course,'Training Matrix'!R$6,Plan_Sched,"Window"),0)))</f>
        <v>0</v>
      </c>
      <c r="DV58">
        <f>IF(OR(P58=0,AL58&gt;0),0,IFERROR(AVERAGEIFS(Plan_End,Plan_Role,People!$D$56,Plan_Course,'Training Matrix'!S$6,Plan_Sched,"Window"),IFERROR(AVERAGEIFS(Plan_End,Plan_Role,"All employees",Plan_Course,'Training Matrix'!S$6,Plan_Sched,"Window"),0)))</f>
        <v>0</v>
      </c>
      <c r="DW58">
        <f>IF(OR(Q58=0,AM58&gt;0),0,IFERROR(AVERAGEIFS(Plan_End,Plan_Role,People!$D$56,Plan_Course,'Training Matrix'!T$6,Plan_Sched,"Window"),IFERROR(AVERAGEIFS(Plan_End,Plan_Role,"All employees",Plan_Course,'Training Matrix'!T$6,Plan_Sched,"Window"),0)))</f>
        <v>0</v>
      </c>
      <c r="DX58">
        <f>IF(OR(R58=0,AN58&gt;0),0,IFERROR(AVERAGEIFS(Plan_End,Plan_Role,People!$D$56,Plan_Course,'Training Matrix'!U$6,Plan_Sched,"Window"),IFERROR(AVERAGEIFS(Plan_End,Plan_Role,"All employees",Plan_Course,'Training Matrix'!U$6,Plan_Sched,"Window"),0)))</f>
        <v>0</v>
      </c>
      <c r="DY58">
        <f>IF(OR(S58=0,AO58&gt;0),0,IFERROR(AVERAGEIFS(Plan_End,Plan_Role,People!$D$56,Plan_Course,'Training Matrix'!V$6,Plan_Sched,"Window"),IFERROR(AVERAGEIFS(Plan_End,Plan_Role,"All employees",Plan_Course,'Training Matrix'!V$6,Plan_Sched,"Window"),0)))</f>
        <v>0</v>
      </c>
      <c r="DZ58">
        <f>IF(OR(T58=0,AP58&gt;0),0,IFERROR(AVERAGEIFS(Plan_End,Plan_Role,People!$D$56,Plan_Course,'Training Matrix'!W$6,Plan_Sched,"Window"),IFERROR(AVERAGEIFS(Plan_End,Plan_Role,"All employees",Plan_Course,'Training Matrix'!W$6,Plan_Sched,"Window"),0)))</f>
        <v>0</v>
      </c>
      <c r="EA58">
        <f>IF(OR(U58=0,AQ58&gt;0),0,IFERROR(AVERAGEIFS(Plan_End,Plan_Role,People!$D$56,Plan_Course,'Training Matrix'!X$6,Plan_Sched,"Window"),IFERROR(AVERAGEIFS(Plan_End,Plan_Role,"All employees",Plan_Course,'Training Matrix'!X$6,Plan_Sched,"Window"),0)))</f>
        <v>0</v>
      </c>
      <c r="EB58">
        <f>IF(OR(V58=0,AR58&gt;0),0,IFERROR(AVERAGEIFS(Plan_End,Plan_Role,People!$D$56,Plan_Course,'Training Matrix'!Y$6,Plan_Sched,"Window"),IFERROR(AVERAGEIFS(Plan_End,Plan_Role,"All employees",Plan_Course,'Training Matrix'!Y$6,Plan_Sched,"Window"),0)))</f>
        <v>0</v>
      </c>
      <c r="EC58">
        <f>IF(OR(W58=0,AS58&gt;0),0,IFERROR(AVERAGEIFS(Plan_End,Plan_Role,People!$D$56,Plan_Course,'Training Matrix'!Z$6,Plan_Sched,"Window"),IFERROR(AVERAGEIFS(Plan_End,Plan_Role,"All employees",Plan_Course,'Training Matrix'!Z$6,Plan_Sched,"Window"),0)))</f>
        <v>0</v>
      </c>
      <c r="ED58">
        <f>IF(OR(X58=0,AT58&gt;0),0,IFERROR(AVERAGEIFS(Plan_End,Plan_Role,People!$D$56,Plan_Course,'Training Matrix'!AA$6,Plan_Sched,"Window"),IFERROR(AVERAGEIFS(Plan_End,Plan_Role,"All employees",Plan_Course,'Training Matrix'!AA$6,Plan_Sched,"Window"),0)))</f>
        <v>0</v>
      </c>
      <c r="EG58">
        <f>IF(OR(E58=0,AA58&gt;0),0,IFERROR(AVERAGEIFS(Plan_Days,Plan_Role,People!$D$56,Plan_Course,'Training Matrix'!H$6,Plan_Sched,"Within days of hire"),IFERROR(AVERAGEIFS(Plan_Days,Plan_Role,"All employees",Plan_Course,'Training Matrix'!H$6,Plan_Sched,"Within days of hire"),0)))</f>
        <v>0</v>
      </c>
      <c r="EH58">
        <f>IF(OR(F58=0,AB58&gt;0),0,IFERROR(AVERAGEIFS(Plan_Days,Plan_Role,People!$D$56,Plan_Course,'Training Matrix'!I$6,Plan_Sched,"Within days of hire"),IFERROR(AVERAGEIFS(Plan_Days,Plan_Role,"All employees",Plan_Course,'Training Matrix'!I$6,Plan_Sched,"Within days of hire"),0)))</f>
        <v>0</v>
      </c>
      <c r="EI58">
        <f>IF(OR(G58=0,AC58&gt;0),0,IFERROR(AVERAGEIFS(Plan_Days,Plan_Role,People!$D$56,Plan_Course,'Training Matrix'!J$6,Plan_Sched,"Within days of hire"),IFERROR(AVERAGEIFS(Plan_Days,Plan_Role,"All employees",Plan_Course,'Training Matrix'!J$6,Plan_Sched,"Within days of hire"),0)))</f>
        <v>0</v>
      </c>
      <c r="EJ58">
        <f>IF(OR(H58=0,AD58&gt;0),0,IFERROR(AVERAGEIFS(Plan_Days,Plan_Role,People!$D$56,Plan_Course,'Training Matrix'!K$6,Plan_Sched,"Within days of hire"),IFERROR(AVERAGEIFS(Plan_Days,Plan_Role,"All employees",Plan_Course,'Training Matrix'!K$6,Plan_Sched,"Within days of hire"),0)))</f>
        <v>0</v>
      </c>
      <c r="EK58">
        <f>IF(OR(I58=0,AE58&gt;0),0,IFERROR(AVERAGEIFS(Plan_Days,Plan_Role,People!$D$56,Plan_Course,'Training Matrix'!L$6,Plan_Sched,"Within days of hire"),IFERROR(AVERAGEIFS(Plan_Days,Plan_Role,"All employees",Plan_Course,'Training Matrix'!L$6,Plan_Sched,"Within days of hire"),0)))</f>
        <v>0</v>
      </c>
      <c r="EL58">
        <f>IF(OR(J58=0,AF58&gt;0),0,IFERROR(AVERAGEIFS(Plan_Days,Plan_Role,People!$D$56,Plan_Course,'Training Matrix'!M$6,Plan_Sched,"Within days of hire"),IFERROR(AVERAGEIFS(Plan_Days,Plan_Role,"All employees",Plan_Course,'Training Matrix'!M$6,Plan_Sched,"Within days of hire"),0)))</f>
        <v>0</v>
      </c>
      <c r="EM58">
        <f>IF(OR(K58=0,AG58&gt;0),0,IFERROR(AVERAGEIFS(Plan_Days,Plan_Role,People!$D$56,Plan_Course,'Training Matrix'!N$6,Plan_Sched,"Within days of hire"),IFERROR(AVERAGEIFS(Plan_Days,Plan_Role,"All employees",Plan_Course,'Training Matrix'!N$6,Plan_Sched,"Within days of hire"),0)))</f>
        <v>0</v>
      </c>
      <c r="EN58">
        <f>IF(OR(L58=0,AH58&gt;0),0,IFERROR(AVERAGEIFS(Plan_Days,Plan_Role,People!$D$56,Plan_Course,'Training Matrix'!O$6,Plan_Sched,"Within days of hire"),IFERROR(AVERAGEIFS(Plan_Days,Plan_Role,"All employees",Plan_Course,'Training Matrix'!O$6,Plan_Sched,"Within days of hire"),0)))</f>
        <v>0</v>
      </c>
      <c r="EO58">
        <f>IF(OR(M58=0,AI58&gt;0),0,IFERROR(AVERAGEIFS(Plan_Days,Plan_Role,People!$D$56,Plan_Course,'Training Matrix'!P$6,Plan_Sched,"Within days of hire"),IFERROR(AVERAGEIFS(Plan_Days,Plan_Role,"All employees",Plan_Course,'Training Matrix'!P$6,Plan_Sched,"Within days of hire"),0)))</f>
        <v>0</v>
      </c>
      <c r="EP58">
        <f>IF(OR(N58=0,AJ58&gt;0),0,IFERROR(AVERAGEIFS(Plan_Days,Plan_Role,People!$D$56,Plan_Course,'Training Matrix'!Q$6,Plan_Sched,"Within days of hire"),IFERROR(AVERAGEIFS(Plan_Days,Plan_Role,"All employees",Plan_Course,'Training Matrix'!Q$6,Plan_Sched,"Within days of hire"),0)))</f>
        <v>0</v>
      </c>
      <c r="EQ58">
        <f>IF(OR(O58=0,AK58&gt;0),0,IFERROR(AVERAGEIFS(Plan_Days,Plan_Role,People!$D$56,Plan_Course,'Training Matrix'!R$6,Plan_Sched,"Within days of hire"),IFERROR(AVERAGEIFS(Plan_Days,Plan_Role,"All employees",Plan_Course,'Training Matrix'!R$6,Plan_Sched,"Within days of hire"),0)))</f>
        <v>0</v>
      </c>
      <c r="ER58">
        <f>IF(OR(P58=0,AL58&gt;0),0,IFERROR(AVERAGEIFS(Plan_Days,Plan_Role,People!$D$56,Plan_Course,'Training Matrix'!S$6,Plan_Sched,"Within days of hire"),IFERROR(AVERAGEIFS(Plan_Days,Plan_Role,"All employees",Plan_Course,'Training Matrix'!S$6,Plan_Sched,"Within days of hire"),0)))</f>
        <v>0</v>
      </c>
      <c r="ES58">
        <f>IF(OR(Q58=0,AM58&gt;0),0,IFERROR(AVERAGEIFS(Plan_Days,Plan_Role,People!$D$56,Plan_Course,'Training Matrix'!T$6,Plan_Sched,"Within days of hire"),IFERROR(AVERAGEIFS(Plan_Days,Plan_Role,"All employees",Plan_Course,'Training Matrix'!T$6,Plan_Sched,"Within days of hire"),0)))</f>
        <v>0</v>
      </c>
      <c r="ET58">
        <f>IF(OR(R58=0,AN58&gt;0),0,IFERROR(AVERAGEIFS(Plan_Days,Plan_Role,People!$D$56,Plan_Course,'Training Matrix'!U$6,Plan_Sched,"Within days of hire"),IFERROR(AVERAGEIFS(Plan_Days,Plan_Role,"All employees",Plan_Course,'Training Matrix'!U$6,Plan_Sched,"Within days of hire"),0)))</f>
        <v>0</v>
      </c>
      <c r="EU58">
        <f>IF(OR(S58=0,AO58&gt;0),0,IFERROR(AVERAGEIFS(Plan_Days,Plan_Role,People!$D$56,Plan_Course,'Training Matrix'!V$6,Plan_Sched,"Within days of hire"),IFERROR(AVERAGEIFS(Plan_Days,Plan_Role,"All employees",Plan_Course,'Training Matrix'!V$6,Plan_Sched,"Within days of hire"),0)))</f>
        <v>0</v>
      </c>
      <c r="EV58">
        <f>IF(OR(T58=0,AP58&gt;0),0,IFERROR(AVERAGEIFS(Plan_Days,Plan_Role,People!$D$56,Plan_Course,'Training Matrix'!W$6,Plan_Sched,"Within days of hire"),IFERROR(AVERAGEIFS(Plan_Days,Plan_Role,"All employees",Plan_Course,'Training Matrix'!W$6,Plan_Sched,"Within days of hire"),0)))</f>
        <v>0</v>
      </c>
      <c r="EW58">
        <f>IF(OR(U58=0,AQ58&gt;0),0,IFERROR(AVERAGEIFS(Plan_Days,Plan_Role,People!$D$56,Plan_Course,'Training Matrix'!X$6,Plan_Sched,"Within days of hire"),IFERROR(AVERAGEIFS(Plan_Days,Plan_Role,"All employees",Plan_Course,'Training Matrix'!X$6,Plan_Sched,"Within days of hire"),0)))</f>
        <v>0</v>
      </c>
      <c r="EX58">
        <f>IF(OR(V58=0,AR58&gt;0),0,IFERROR(AVERAGEIFS(Plan_Days,Plan_Role,People!$D$56,Plan_Course,'Training Matrix'!Y$6,Plan_Sched,"Within days of hire"),IFERROR(AVERAGEIFS(Plan_Days,Plan_Role,"All employees",Plan_Course,'Training Matrix'!Y$6,Plan_Sched,"Within days of hire"),0)))</f>
        <v>0</v>
      </c>
      <c r="EY58">
        <f>IF(OR(W58=0,AS58&gt;0),0,IFERROR(AVERAGEIFS(Plan_Days,Plan_Role,People!$D$56,Plan_Course,'Training Matrix'!Z$6,Plan_Sched,"Within days of hire"),IFERROR(AVERAGEIFS(Plan_Days,Plan_Role,"All employees",Plan_Course,'Training Matrix'!Z$6,Plan_Sched,"Within days of hire"),0)))</f>
        <v>0</v>
      </c>
      <c r="EZ58">
        <f>IF(OR(X58=0,AT58&gt;0),0,IFERROR(AVERAGEIFS(Plan_Days,Plan_Role,People!$D$56,Plan_Course,'Training Matrix'!AA$6,Plan_Sched,"Within days of hire"),IFERROR(AVERAGEIFS(Plan_Days,Plan_Role,"All employees",Plan_Course,'Training Matrix'!AA$6,Plan_Sched,"Within days of hire"),0)))</f>
        <v>0</v>
      </c>
      <c r="FC58">
        <f>IF(OR(E58=0,AA58&gt;0),0,MAX(IF(AND(People!$F$56&lt;&gt;"",DK58&lt;People!$F$56),0,DK58),IF(AND(People!$F$56&lt;&gt;"",EG58&gt;0),People!$F$56+EG58,0)))</f>
        <v>0</v>
      </c>
      <c r="FD58">
        <f>IF(OR(F58=0,AB58&gt;0),0,MAX(IF(AND(People!$F$56&lt;&gt;"",DL58&lt;People!$F$56),0,DL58),IF(AND(People!$F$56&lt;&gt;"",EH58&gt;0),People!$F$56+EH58,0)))</f>
        <v>0</v>
      </c>
      <c r="FE58">
        <f>IF(OR(G58=0,AC58&gt;0),0,MAX(IF(AND(People!$F$56&lt;&gt;"",DM58&lt;People!$F$56),0,DM58),IF(AND(People!$F$56&lt;&gt;"",EI58&gt;0),People!$F$56+EI58,0)))</f>
        <v>0</v>
      </c>
      <c r="FF58">
        <f>IF(OR(H58=0,AD58&gt;0),0,MAX(IF(AND(People!$F$56&lt;&gt;"",DN58&lt;People!$F$56),0,DN58),IF(AND(People!$F$56&lt;&gt;"",EJ58&gt;0),People!$F$56+EJ58,0)))</f>
        <v>0</v>
      </c>
      <c r="FG58">
        <f>IF(OR(I58=0,AE58&gt;0),0,MAX(IF(AND(People!$F$56&lt;&gt;"",DO58&lt;People!$F$56),0,DO58),IF(AND(People!$F$56&lt;&gt;"",EK58&gt;0),People!$F$56+EK58,0)))</f>
        <v>0</v>
      </c>
      <c r="FH58">
        <f>IF(OR(J58=0,AF58&gt;0),0,MAX(IF(AND(People!$F$56&lt;&gt;"",DP58&lt;People!$F$56),0,DP58),IF(AND(People!$F$56&lt;&gt;"",EL58&gt;0),People!$F$56+EL58,0)))</f>
        <v>0</v>
      </c>
      <c r="FI58">
        <f>IF(OR(K58=0,AG58&gt;0),0,MAX(IF(AND(People!$F$56&lt;&gt;"",DQ58&lt;People!$F$56),0,DQ58),IF(AND(People!$F$56&lt;&gt;"",EM58&gt;0),People!$F$56+EM58,0)))</f>
        <v>0</v>
      </c>
      <c r="FJ58">
        <f>IF(OR(L58=0,AH58&gt;0),0,MAX(IF(AND(People!$F$56&lt;&gt;"",DR58&lt;People!$F$56),0,DR58),IF(AND(People!$F$56&lt;&gt;"",EN58&gt;0),People!$F$56+EN58,0)))</f>
        <v>0</v>
      </c>
      <c r="FK58">
        <f>IF(OR(M58=0,AI58&gt;0),0,MAX(IF(AND(People!$F$56&lt;&gt;"",DS58&lt;People!$F$56),0,DS58),IF(AND(People!$F$56&lt;&gt;"",EO58&gt;0),People!$F$56+EO58,0)))</f>
        <v>0</v>
      </c>
      <c r="FL58">
        <f>IF(OR(N58=0,AJ58&gt;0),0,MAX(IF(AND(People!$F$56&lt;&gt;"",DT58&lt;People!$F$56),0,DT58),IF(AND(People!$F$56&lt;&gt;"",EP58&gt;0),People!$F$56+EP58,0)))</f>
        <v>0</v>
      </c>
      <c r="FM58">
        <f>IF(OR(O58=0,AK58&gt;0),0,MAX(IF(AND(People!$F$56&lt;&gt;"",DU58&lt;People!$F$56),0,DU58),IF(AND(People!$F$56&lt;&gt;"",EQ58&gt;0),People!$F$56+EQ58,0)))</f>
        <v>0</v>
      </c>
      <c r="FN58">
        <f>IF(OR(P58=0,AL58&gt;0),0,MAX(IF(AND(People!$F$56&lt;&gt;"",DV58&lt;People!$F$56),0,DV58),IF(AND(People!$F$56&lt;&gt;"",ER58&gt;0),People!$F$56+ER58,0)))</f>
        <v>0</v>
      </c>
      <c r="FO58">
        <f>IF(OR(Q58=0,AM58&gt;0),0,MAX(IF(AND(People!$F$56&lt;&gt;"",DW58&lt;People!$F$56),0,DW58),IF(AND(People!$F$56&lt;&gt;"",ES58&gt;0),People!$F$56+ES58,0)))</f>
        <v>0</v>
      </c>
      <c r="FP58">
        <f>IF(OR(R58=0,AN58&gt;0),0,MAX(IF(AND(People!$F$56&lt;&gt;"",DX58&lt;People!$F$56),0,DX58),IF(AND(People!$F$56&lt;&gt;"",ET58&gt;0),People!$F$56+ET58,0)))</f>
        <v>0</v>
      </c>
      <c r="FQ58">
        <f>IF(OR(S58=0,AO58&gt;0),0,MAX(IF(AND(People!$F$56&lt;&gt;"",DY58&lt;People!$F$56),0,DY58),IF(AND(People!$F$56&lt;&gt;"",EU58&gt;0),People!$F$56+EU58,0)))</f>
        <v>0</v>
      </c>
      <c r="FR58">
        <f>IF(OR(T58=0,AP58&gt;0),0,MAX(IF(AND(People!$F$56&lt;&gt;"",DZ58&lt;People!$F$56),0,DZ58),IF(AND(People!$F$56&lt;&gt;"",EV58&gt;0),People!$F$56+EV58,0)))</f>
        <v>0</v>
      </c>
      <c r="FS58">
        <f>IF(OR(U58=0,AQ58&gt;0),0,MAX(IF(AND(People!$F$56&lt;&gt;"",EA58&lt;People!$F$56),0,EA58),IF(AND(People!$F$56&lt;&gt;"",EW58&gt;0),People!$F$56+EW58,0)))</f>
        <v>0</v>
      </c>
      <c r="FT58">
        <f>IF(OR(V58=0,AR58&gt;0),0,MAX(IF(AND(People!$F$56&lt;&gt;"",EB58&lt;People!$F$56),0,EB58),IF(AND(People!$F$56&lt;&gt;"",EX58&gt;0),People!$F$56+EX58,0)))</f>
        <v>0</v>
      </c>
      <c r="FU58">
        <f>IF(OR(W58=0,AS58&gt;0),0,MAX(IF(AND(People!$F$56&lt;&gt;"",EC58&lt;People!$F$56),0,EC58),IF(AND(People!$F$56&lt;&gt;"",EY58&gt;0),People!$F$56+EY58,0)))</f>
        <v>0</v>
      </c>
      <c r="FV58">
        <f>IF(OR(X58=0,AT58&gt;0),0,MAX(IF(AND(People!$F$56&lt;&gt;"",ED58&lt;People!$F$56),0,ED58),IF(AND(People!$F$56&lt;&gt;"",EZ58&gt;0),People!$F$56+EZ58,0)))</f>
        <v>0</v>
      </c>
    </row>
    <row r="59" spans="5:178" x14ac:dyDescent="0.3">
      <c r="E59">
        <f>IF(OR(People!$A$57="",'Training Matrix'!H$6=""),0,COUNTIFS(Plan_Role,People!$D$57,Plan_Course,'Training Matrix'!H$6)+COUNTIFS(Plan_Role,"All employees",Plan_Course,'Training Matrix'!H$6))</f>
        <v>0</v>
      </c>
      <c r="F59">
        <f>IF(OR(People!$A$57="",'Training Matrix'!I$6=""),0,COUNTIFS(Plan_Role,People!$D$57,Plan_Course,'Training Matrix'!I$6)+COUNTIFS(Plan_Role,"All employees",Plan_Course,'Training Matrix'!I$6))</f>
        <v>0</v>
      </c>
      <c r="G59">
        <f>IF(OR(People!$A$57="",'Training Matrix'!J$6=""),0,COUNTIFS(Plan_Role,People!$D$57,Plan_Course,'Training Matrix'!J$6)+COUNTIFS(Plan_Role,"All employees",Plan_Course,'Training Matrix'!J$6))</f>
        <v>0</v>
      </c>
      <c r="H59">
        <f>IF(OR(People!$A$57="",'Training Matrix'!K$6=""),0,COUNTIFS(Plan_Role,People!$D$57,Plan_Course,'Training Matrix'!K$6)+COUNTIFS(Plan_Role,"All employees",Plan_Course,'Training Matrix'!K$6))</f>
        <v>0</v>
      </c>
      <c r="I59">
        <f>IF(OR(People!$A$57="",'Training Matrix'!L$6=""),0,COUNTIFS(Plan_Role,People!$D$57,Plan_Course,'Training Matrix'!L$6)+COUNTIFS(Plan_Role,"All employees",Plan_Course,'Training Matrix'!L$6))</f>
        <v>0</v>
      </c>
      <c r="J59">
        <f>IF(OR(People!$A$57="",'Training Matrix'!M$6=""),0,COUNTIFS(Plan_Role,People!$D$57,Plan_Course,'Training Matrix'!M$6)+COUNTIFS(Plan_Role,"All employees",Plan_Course,'Training Matrix'!M$6))</f>
        <v>0</v>
      </c>
      <c r="K59">
        <f>IF(OR(People!$A$57="",'Training Matrix'!N$6=""),0,COUNTIFS(Plan_Role,People!$D$57,Plan_Course,'Training Matrix'!N$6)+COUNTIFS(Plan_Role,"All employees",Plan_Course,'Training Matrix'!N$6))</f>
        <v>0</v>
      </c>
      <c r="L59">
        <f>IF(OR(People!$A$57="",'Training Matrix'!O$6=""),0,COUNTIFS(Plan_Role,People!$D$57,Plan_Course,'Training Matrix'!O$6)+COUNTIFS(Plan_Role,"All employees",Plan_Course,'Training Matrix'!O$6))</f>
        <v>0</v>
      </c>
      <c r="M59">
        <f>IF(OR(People!$A$57="",'Training Matrix'!P$6=""),0,COUNTIFS(Plan_Role,People!$D$57,Plan_Course,'Training Matrix'!P$6)+COUNTIFS(Plan_Role,"All employees",Plan_Course,'Training Matrix'!P$6))</f>
        <v>0</v>
      </c>
      <c r="N59">
        <f>IF(OR(People!$A$57="",'Training Matrix'!Q$6=""),0,COUNTIFS(Plan_Role,People!$D$57,Plan_Course,'Training Matrix'!Q$6)+COUNTIFS(Plan_Role,"All employees",Plan_Course,'Training Matrix'!Q$6))</f>
        <v>0</v>
      </c>
      <c r="O59">
        <f>IF(OR(People!$A$57="",'Training Matrix'!R$6=""),0,COUNTIFS(Plan_Role,People!$D$57,Plan_Course,'Training Matrix'!R$6)+COUNTIFS(Plan_Role,"All employees",Plan_Course,'Training Matrix'!R$6))</f>
        <v>0</v>
      </c>
      <c r="P59">
        <f>IF(OR(People!$A$57="",'Training Matrix'!S$6=""),0,COUNTIFS(Plan_Role,People!$D$57,Plan_Course,'Training Matrix'!S$6)+COUNTIFS(Plan_Role,"All employees",Plan_Course,'Training Matrix'!S$6))</f>
        <v>0</v>
      </c>
      <c r="Q59">
        <f>IF(OR(People!$A$57="",'Training Matrix'!T$6=""),0,COUNTIFS(Plan_Role,People!$D$57,Plan_Course,'Training Matrix'!T$6)+COUNTIFS(Plan_Role,"All employees",Plan_Course,'Training Matrix'!T$6))</f>
        <v>0</v>
      </c>
      <c r="R59">
        <f>IF(OR(People!$A$57="",'Training Matrix'!U$6=""),0,COUNTIFS(Plan_Role,People!$D$57,Plan_Course,'Training Matrix'!U$6)+COUNTIFS(Plan_Role,"All employees",Plan_Course,'Training Matrix'!U$6))</f>
        <v>0</v>
      </c>
      <c r="S59">
        <f>IF(OR(People!$A$57="",'Training Matrix'!V$6=""),0,COUNTIFS(Plan_Role,People!$D$57,Plan_Course,'Training Matrix'!V$6)+COUNTIFS(Plan_Role,"All employees",Plan_Course,'Training Matrix'!V$6))</f>
        <v>0</v>
      </c>
      <c r="T59">
        <f>IF(OR(People!$A$57="",'Training Matrix'!W$6=""),0,COUNTIFS(Plan_Role,People!$D$57,Plan_Course,'Training Matrix'!W$6)+COUNTIFS(Plan_Role,"All employees",Plan_Course,'Training Matrix'!W$6))</f>
        <v>0</v>
      </c>
      <c r="U59">
        <f>IF(OR(People!$A$57="",'Training Matrix'!X$6=""),0,COUNTIFS(Plan_Role,People!$D$57,Plan_Course,'Training Matrix'!X$6)+COUNTIFS(Plan_Role,"All employees",Plan_Course,'Training Matrix'!X$6))</f>
        <v>0</v>
      </c>
      <c r="V59">
        <f>IF(OR(People!$A$57="",'Training Matrix'!Y$6=""),0,COUNTIFS(Plan_Role,People!$D$57,Plan_Course,'Training Matrix'!Y$6)+COUNTIFS(Plan_Role,"All employees",Plan_Course,'Training Matrix'!Y$6))</f>
        <v>0</v>
      </c>
      <c r="W59">
        <f>IF(OR(People!$A$57="",'Training Matrix'!Z$6=""),0,COUNTIFS(Plan_Role,People!$D$57,Plan_Course,'Training Matrix'!Z$6)+COUNTIFS(Plan_Role,"All employees",Plan_Course,'Training Matrix'!Z$6))</f>
        <v>0</v>
      </c>
      <c r="X59">
        <f>IF(OR(People!$A$57="",'Training Matrix'!AA$6=""),0,COUNTIFS(Plan_Role,People!$D$57,Plan_Course,'Training Matrix'!AA$6)+COUNTIFS(Plan_Role,"All employees",Plan_Course,'Training Matrix'!AA$6))</f>
        <v>0</v>
      </c>
      <c r="AA59">
        <f>IF(E59=0,0,COUNTIFS(Rec_Emp,People!$A$57,Rec_Course,'Training Matrix'!H$6,Rec_Done,1))</f>
        <v>0</v>
      </c>
      <c r="AB59">
        <f>IF(F59=0,0,COUNTIFS(Rec_Emp,People!$A$57,Rec_Course,'Training Matrix'!I$6,Rec_Done,1))</f>
        <v>0</v>
      </c>
      <c r="AC59">
        <f>IF(G59=0,0,COUNTIFS(Rec_Emp,People!$A$57,Rec_Course,'Training Matrix'!J$6,Rec_Done,1))</f>
        <v>0</v>
      </c>
      <c r="AD59">
        <f>IF(H59=0,0,COUNTIFS(Rec_Emp,People!$A$57,Rec_Course,'Training Matrix'!K$6,Rec_Done,1))</f>
        <v>0</v>
      </c>
      <c r="AE59">
        <f>IF(I59=0,0,COUNTIFS(Rec_Emp,People!$A$57,Rec_Course,'Training Matrix'!L$6,Rec_Done,1))</f>
        <v>0</v>
      </c>
      <c r="AF59">
        <f>IF(J59=0,0,COUNTIFS(Rec_Emp,People!$A$57,Rec_Course,'Training Matrix'!M$6,Rec_Done,1))</f>
        <v>0</v>
      </c>
      <c r="AG59">
        <f>IF(K59=0,0,COUNTIFS(Rec_Emp,People!$A$57,Rec_Course,'Training Matrix'!N$6,Rec_Done,1))</f>
        <v>0</v>
      </c>
      <c r="AH59">
        <f>IF(L59=0,0,COUNTIFS(Rec_Emp,People!$A$57,Rec_Course,'Training Matrix'!O$6,Rec_Done,1))</f>
        <v>0</v>
      </c>
      <c r="AI59">
        <f>IF(M59=0,0,COUNTIFS(Rec_Emp,People!$A$57,Rec_Course,'Training Matrix'!P$6,Rec_Done,1))</f>
        <v>0</v>
      </c>
      <c r="AJ59">
        <f>IF(N59=0,0,COUNTIFS(Rec_Emp,People!$A$57,Rec_Course,'Training Matrix'!Q$6,Rec_Done,1))</f>
        <v>0</v>
      </c>
      <c r="AK59">
        <f>IF(O59=0,0,COUNTIFS(Rec_Emp,People!$A$57,Rec_Course,'Training Matrix'!R$6,Rec_Done,1))</f>
        <v>0</v>
      </c>
      <c r="AL59">
        <f>IF(P59=0,0,COUNTIFS(Rec_Emp,People!$A$57,Rec_Course,'Training Matrix'!S$6,Rec_Done,1))</f>
        <v>0</v>
      </c>
      <c r="AM59">
        <f>IF(Q59=0,0,COUNTIFS(Rec_Emp,People!$A$57,Rec_Course,'Training Matrix'!T$6,Rec_Done,1))</f>
        <v>0</v>
      </c>
      <c r="AN59">
        <f>IF(R59=0,0,COUNTIFS(Rec_Emp,People!$A$57,Rec_Course,'Training Matrix'!U$6,Rec_Done,1))</f>
        <v>0</v>
      </c>
      <c r="AO59">
        <f>IF(S59=0,0,COUNTIFS(Rec_Emp,People!$A$57,Rec_Course,'Training Matrix'!V$6,Rec_Done,1))</f>
        <v>0</v>
      </c>
      <c r="AP59">
        <f>IF(T59=0,0,COUNTIFS(Rec_Emp,People!$A$57,Rec_Course,'Training Matrix'!W$6,Rec_Done,1))</f>
        <v>0</v>
      </c>
      <c r="AQ59">
        <f>IF(U59=0,0,COUNTIFS(Rec_Emp,People!$A$57,Rec_Course,'Training Matrix'!X$6,Rec_Done,1))</f>
        <v>0</v>
      </c>
      <c r="AR59">
        <f>IF(V59=0,0,COUNTIFS(Rec_Emp,People!$A$57,Rec_Course,'Training Matrix'!Y$6,Rec_Done,1))</f>
        <v>0</v>
      </c>
      <c r="AS59">
        <f>IF(W59=0,0,COUNTIFS(Rec_Emp,People!$A$57,Rec_Course,'Training Matrix'!Z$6,Rec_Done,1))</f>
        <v>0</v>
      </c>
      <c r="AT59">
        <f>IF(X59=0,0,COUNTIFS(Rec_Emp,People!$A$57,Rec_Course,'Training Matrix'!AA$6,Rec_Done,1))</f>
        <v>0</v>
      </c>
      <c r="AW59">
        <f ca="1">IF(AA59=0,0,COUNTIFS(Rec_Emp,People!$A$57,Rec_Course,'Training Matrix'!H$6,Rec_Done,1,Rec_Exp,"&gt;="&amp;TODAY()))</f>
        <v>0</v>
      </c>
      <c r="AX59">
        <f ca="1">IF(AB59=0,0,COUNTIFS(Rec_Emp,People!$A$57,Rec_Course,'Training Matrix'!I$6,Rec_Done,1,Rec_Exp,"&gt;="&amp;TODAY()))</f>
        <v>0</v>
      </c>
      <c r="AY59">
        <f ca="1">IF(AC59=0,0,COUNTIFS(Rec_Emp,People!$A$57,Rec_Course,'Training Matrix'!J$6,Rec_Done,1,Rec_Exp,"&gt;="&amp;TODAY()))</f>
        <v>0</v>
      </c>
      <c r="AZ59">
        <f ca="1">IF(AD59=0,0,COUNTIFS(Rec_Emp,People!$A$57,Rec_Course,'Training Matrix'!K$6,Rec_Done,1,Rec_Exp,"&gt;="&amp;TODAY()))</f>
        <v>0</v>
      </c>
      <c r="BA59">
        <f ca="1">IF(AE59=0,0,COUNTIFS(Rec_Emp,People!$A$57,Rec_Course,'Training Matrix'!L$6,Rec_Done,1,Rec_Exp,"&gt;="&amp;TODAY()))</f>
        <v>0</v>
      </c>
      <c r="BB59">
        <f ca="1">IF(AF59=0,0,COUNTIFS(Rec_Emp,People!$A$57,Rec_Course,'Training Matrix'!M$6,Rec_Done,1,Rec_Exp,"&gt;="&amp;TODAY()))</f>
        <v>0</v>
      </c>
      <c r="BC59">
        <f ca="1">IF(AG59=0,0,COUNTIFS(Rec_Emp,People!$A$57,Rec_Course,'Training Matrix'!N$6,Rec_Done,1,Rec_Exp,"&gt;="&amp;TODAY()))</f>
        <v>0</v>
      </c>
      <c r="BD59">
        <f ca="1">IF(AH59=0,0,COUNTIFS(Rec_Emp,People!$A$57,Rec_Course,'Training Matrix'!O$6,Rec_Done,1,Rec_Exp,"&gt;="&amp;TODAY()))</f>
        <v>0</v>
      </c>
      <c r="BE59">
        <f ca="1">IF(AI59=0,0,COUNTIFS(Rec_Emp,People!$A$57,Rec_Course,'Training Matrix'!P$6,Rec_Done,1,Rec_Exp,"&gt;="&amp;TODAY()))</f>
        <v>0</v>
      </c>
      <c r="BF59">
        <f ca="1">IF(AJ59=0,0,COUNTIFS(Rec_Emp,People!$A$57,Rec_Course,'Training Matrix'!Q$6,Rec_Done,1,Rec_Exp,"&gt;="&amp;TODAY()))</f>
        <v>0</v>
      </c>
      <c r="BG59">
        <f ca="1">IF(AK59=0,0,COUNTIFS(Rec_Emp,People!$A$57,Rec_Course,'Training Matrix'!R$6,Rec_Done,1,Rec_Exp,"&gt;="&amp;TODAY()))</f>
        <v>0</v>
      </c>
      <c r="BH59">
        <f ca="1">IF(AL59=0,0,COUNTIFS(Rec_Emp,People!$A$57,Rec_Course,'Training Matrix'!S$6,Rec_Done,1,Rec_Exp,"&gt;="&amp;TODAY()))</f>
        <v>0</v>
      </c>
      <c r="BI59">
        <f ca="1">IF(AM59=0,0,COUNTIFS(Rec_Emp,People!$A$57,Rec_Course,'Training Matrix'!T$6,Rec_Done,1,Rec_Exp,"&gt;="&amp;TODAY()))</f>
        <v>0</v>
      </c>
      <c r="BJ59">
        <f ca="1">IF(AN59=0,0,COUNTIFS(Rec_Emp,People!$A$57,Rec_Course,'Training Matrix'!U$6,Rec_Done,1,Rec_Exp,"&gt;="&amp;TODAY()))</f>
        <v>0</v>
      </c>
      <c r="BK59">
        <f ca="1">IF(AO59=0,0,COUNTIFS(Rec_Emp,People!$A$57,Rec_Course,'Training Matrix'!V$6,Rec_Done,1,Rec_Exp,"&gt;="&amp;TODAY()))</f>
        <v>0</v>
      </c>
      <c r="BL59">
        <f ca="1">IF(AP59=0,0,COUNTIFS(Rec_Emp,People!$A$57,Rec_Course,'Training Matrix'!W$6,Rec_Done,1,Rec_Exp,"&gt;="&amp;TODAY()))</f>
        <v>0</v>
      </c>
      <c r="BM59">
        <f ca="1">IF(AQ59=0,0,COUNTIFS(Rec_Emp,People!$A$57,Rec_Course,'Training Matrix'!X$6,Rec_Done,1,Rec_Exp,"&gt;="&amp;TODAY()))</f>
        <v>0</v>
      </c>
      <c r="BN59">
        <f ca="1">IF(AR59=0,0,COUNTIFS(Rec_Emp,People!$A$57,Rec_Course,'Training Matrix'!Y$6,Rec_Done,1,Rec_Exp,"&gt;="&amp;TODAY()))</f>
        <v>0</v>
      </c>
      <c r="BO59">
        <f ca="1">IF(AS59=0,0,COUNTIFS(Rec_Emp,People!$A$57,Rec_Course,'Training Matrix'!Z$6,Rec_Done,1,Rec_Exp,"&gt;="&amp;TODAY()))</f>
        <v>0</v>
      </c>
      <c r="BP59">
        <f ca="1">IF(AT59=0,0,COUNTIFS(Rec_Emp,People!$A$57,Rec_Course,'Training Matrix'!AA$6,Rec_Done,1,Rec_Exp,"&gt;="&amp;TODAY()))</f>
        <v>0</v>
      </c>
      <c r="BS59">
        <f ca="1">IF(AW59=0,0,COUNTIFS(Rec_Emp,People!$A$57,Rec_Course,'Training Matrix'!H$6,Rec_Done,1,Rec_Exp,"&gt;"&amp;(TODAY()+WarnDays)))</f>
        <v>0</v>
      </c>
      <c r="BT59">
        <f ca="1">IF(AX59=0,0,COUNTIFS(Rec_Emp,People!$A$57,Rec_Course,'Training Matrix'!I$6,Rec_Done,1,Rec_Exp,"&gt;"&amp;(TODAY()+WarnDays)))</f>
        <v>0</v>
      </c>
      <c r="BU59">
        <f ca="1">IF(AY59=0,0,COUNTIFS(Rec_Emp,People!$A$57,Rec_Course,'Training Matrix'!J$6,Rec_Done,1,Rec_Exp,"&gt;"&amp;(TODAY()+WarnDays)))</f>
        <v>0</v>
      </c>
      <c r="BV59">
        <f ca="1">IF(AZ59=0,0,COUNTIFS(Rec_Emp,People!$A$57,Rec_Course,'Training Matrix'!K$6,Rec_Done,1,Rec_Exp,"&gt;"&amp;(TODAY()+WarnDays)))</f>
        <v>0</v>
      </c>
      <c r="BW59">
        <f ca="1">IF(BA59=0,0,COUNTIFS(Rec_Emp,People!$A$57,Rec_Course,'Training Matrix'!L$6,Rec_Done,1,Rec_Exp,"&gt;"&amp;(TODAY()+WarnDays)))</f>
        <v>0</v>
      </c>
      <c r="BX59">
        <f ca="1">IF(BB59=0,0,COUNTIFS(Rec_Emp,People!$A$57,Rec_Course,'Training Matrix'!M$6,Rec_Done,1,Rec_Exp,"&gt;"&amp;(TODAY()+WarnDays)))</f>
        <v>0</v>
      </c>
      <c r="BY59">
        <f ca="1">IF(BC59=0,0,COUNTIFS(Rec_Emp,People!$A$57,Rec_Course,'Training Matrix'!N$6,Rec_Done,1,Rec_Exp,"&gt;"&amp;(TODAY()+WarnDays)))</f>
        <v>0</v>
      </c>
      <c r="BZ59">
        <f ca="1">IF(BD59=0,0,COUNTIFS(Rec_Emp,People!$A$57,Rec_Course,'Training Matrix'!O$6,Rec_Done,1,Rec_Exp,"&gt;"&amp;(TODAY()+WarnDays)))</f>
        <v>0</v>
      </c>
      <c r="CA59">
        <f ca="1">IF(BE59=0,0,COUNTIFS(Rec_Emp,People!$A$57,Rec_Course,'Training Matrix'!P$6,Rec_Done,1,Rec_Exp,"&gt;"&amp;(TODAY()+WarnDays)))</f>
        <v>0</v>
      </c>
      <c r="CB59">
        <f ca="1">IF(BF59=0,0,COUNTIFS(Rec_Emp,People!$A$57,Rec_Course,'Training Matrix'!Q$6,Rec_Done,1,Rec_Exp,"&gt;"&amp;(TODAY()+WarnDays)))</f>
        <v>0</v>
      </c>
      <c r="CC59">
        <f ca="1">IF(BG59=0,0,COUNTIFS(Rec_Emp,People!$A$57,Rec_Course,'Training Matrix'!R$6,Rec_Done,1,Rec_Exp,"&gt;"&amp;(TODAY()+WarnDays)))</f>
        <v>0</v>
      </c>
      <c r="CD59">
        <f ca="1">IF(BH59=0,0,COUNTIFS(Rec_Emp,People!$A$57,Rec_Course,'Training Matrix'!S$6,Rec_Done,1,Rec_Exp,"&gt;"&amp;(TODAY()+WarnDays)))</f>
        <v>0</v>
      </c>
      <c r="CE59">
        <f ca="1">IF(BI59=0,0,COUNTIFS(Rec_Emp,People!$A$57,Rec_Course,'Training Matrix'!T$6,Rec_Done,1,Rec_Exp,"&gt;"&amp;(TODAY()+WarnDays)))</f>
        <v>0</v>
      </c>
      <c r="CF59">
        <f ca="1">IF(BJ59=0,0,COUNTIFS(Rec_Emp,People!$A$57,Rec_Course,'Training Matrix'!U$6,Rec_Done,1,Rec_Exp,"&gt;"&amp;(TODAY()+WarnDays)))</f>
        <v>0</v>
      </c>
      <c r="CG59">
        <f ca="1">IF(BK59=0,0,COUNTIFS(Rec_Emp,People!$A$57,Rec_Course,'Training Matrix'!V$6,Rec_Done,1,Rec_Exp,"&gt;"&amp;(TODAY()+WarnDays)))</f>
        <v>0</v>
      </c>
      <c r="CH59">
        <f ca="1">IF(BL59=0,0,COUNTIFS(Rec_Emp,People!$A$57,Rec_Course,'Training Matrix'!W$6,Rec_Done,1,Rec_Exp,"&gt;"&amp;(TODAY()+WarnDays)))</f>
        <v>0</v>
      </c>
      <c r="CI59">
        <f ca="1">IF(BM59=0,0,COUNTIFS(Rec_Emp,People!$A$57,Rec_Course,'Training Matrix'!X$6,Rec_Done,1,Rec_Exp,"&gt;"&amp;(TODAY()+WarnDays)))</f>
        <v>0</v>
      </c>
      <c r="CJ59">
        <f ca="1">IF(BN59=0,0,COUNTIFS(Rec_Emp,People!$A$57,Rec_Course,'Training Matrix'!Y$6,Rec_Done,1,Rec_Exp,"&gt;"&amp;(TODAY()+WarnDays)))</f>
        <v>0</v>
      </c>
      <c r="CK59">
        <f ca="1">IF(BO59=0,0,COUNTIFS(Rec_Emp,People!$A$57,Rec_Course,'Training Matrix'!Z$6,Rec_Done,1,Rec_Exp,"&gt;"&amp;(TODAY()+WarnDays)))</f>
        <v>0</v>
      </c>
      <c r="CL59">
        <f ca="1">IF(BP59=0,0,COUNTIFS(Rec_Emp,People!$A$57,Rec_Course,'Training Matrix'!AA$6,Rec_Done,1,Rec_Exp,"&gt;"&amp;(TODAY()+WarnDays)))</f>
        <v>0</v>
      </c>
      <c r="CO59">
        <f>IF(OR(E59=0,AA59&gt;0),0,COUNTIFS(Rec_Emp,People!$A$57,Rec_Course,'Training Matrix'!H$6,Rec_Result,"Fail"))</f>
        <v>0</v>
      </c>
      <c r="CP59">
        <f>IF(OR(F59=0,AB59&gt;0),0,COUNTIFS(Rec_Emp,People!$A$57,Rec_Course,'Training Matrix'!I$6,Rec_Result,"Fail"))</f>
        <v>0</v>
      </c>
      <c r="CQ59">
        <f>IF(OR(G59=0,AC59&gt;0),0,COUNTIFS(Rec_Emp,People!$A$57,Rec_Course,'Training Matrix'!J$6,Rec_Result,"Fail"))</f>
        <v>0</v>
      </c>
      <c r="CR59">
        <f>IF(OR(H59=0,AD59&gt;0),0,COUNTIFS(Rec_Emp,People!$A$57,Rec_Course,'Training Matrix'!K$6,Rec_Result,"Fail"))</f>
        <v>0</v>
      </c>
      <c r="CS59">
        <f>IF(OR(I59=0,AE59&gt;0),0,COUNTIFS(Rec_Emp,People!$A$57,Rec_Course,'Training Matrix'!L$6,Rec_Result,"Fail"))</f>
        <v>0</v>
      </c>
      <c r="CT59">
        <f>IF(OR(J59=0,AF59&gt;0),0,COUNTIFS(Rec_Emp,People!$A$57,Rec_Course,'Training Matrix'!M$6,Rec_Result,"Fail"))</f>
        <v>0</v>
      </c>
      <c r="CU59">
        <f>IF(OR(K59=0,AG59&gt;0),0,COUNTIFS(Rec_Emp,People!$A$57,Rec_Course,'Training Matrix'!N$6,Rec_Result,"Fail"))</f>
        <v>0</v>
      </c>
      <c r="CV59">
        <f>IF(OR(L59=0,AH59&gt;0),0,COUNTIFS(Rec_Emp,People!$A$57,Rec_Course,'Training Matrix'!O$6,Rec_Result,"Fail"))</f>
        <v>0</v>
      </c>
      <c r="CW59">
        <f>IF(OR(M59=0,AI59&gt;0),0,COUNTIFS(Rec_Emp,People!$A$57,Rec_Course,'Training Matrix'!P$6,Rec_Result,"Fail"))</f>
        <v>0</v>
      </c>
      <c r="CX59">
        <f>IF(OR(N59=0,AJ59&gt;0),0,COUNTIFS(Rec_Emp,People!$A$57,Rec_Course,'Training Matrix'!Q$6,Rec_Result,"Fail"))</f>
        <v>0</v>
      </c>
      <c r="CY59">
        <f>IF(OR(O59=0,AK59&gt;0),0,COUNTIFS(Rec_Emp,People!$A$57,Rec_Course,'Training Matrix'!R$6,Rec_Result,"Fail"))</f>
        <v>0</v>
      </c>
      <c r="CZ59">
        <f>IF(OR(P59=0,AL59&gt;0),0,COUNTIFS(Rec_Emp,People!$A$57,Rec_Course,'Training Matrix'!S$6,Rec_Result,"Fail"))</f>
        <v>0</v>
      </c>
      <c r="DA59">
        <f>IF(OR(Q59=0,AM59&gt;0),0,COUNTIFS(Rec_Emp,People!$A$57,Rec_Course,'Training Matrix'!T$6,Rec_Result,"Fail"))</f>
        <v>0</v>
      </c>
      <c r="DB59">
        <f>IF(OR(R59=0,AN59&gt;0),0,COUNTIFS(Rec_Emp,People!$A$57,Rec_Course,'Training Matrix'!U$6,Rec_Result,"Fail"))</f>
        <v>0</v>
      </c>
      <c r="DC59">
        <f>IF(OR(S59=0,AO59&gt;0),0,COUNTIFS(Rec_Emp,People!$A$57,Rec_Course,'Training Matrix'!V$6,Rec_Result,"Fail"))</f>
        <v>0</v>
      </c>
      <c r="DD59">
        <f>IF(OR(T59=0,AP59&gt;0),0,COUNTIFS(Rec_Emp,People!$A$57,Rec_Course,'Training Matrix'!W$6,Rec_Result,"Fail"))</f>
        <v>0</v>
      </c>
      <c r="DE59">
        <f>IF(OR(U59=0,AQ59&gt;0),0,COUNTIFS(Rec_Emp,People!$A$57,Rec_Course,'Training Matrix'!X$6,Rec_Result,"Fail"))</f>
        <v>0</v>
      </c>
      <c r="DF59">
        <f>IF(OR(V59=0,AR59&gt;0),0,COUNTIFS(Rec_Emp,People!$A$57,Rec_Course,'Training Matrix'!Y$6,Rec_Result,"Fail"))</f>
        <v>0</v>
      </c>
      <c r="DG59">
        <f>IF(OR(W59=0,AS59&gt;0),0,COUNTIFS(Rec_Emp,People!$A$57,Rec_Course,'Training Matrix'!Z$6,Rec_Result,"Fail"))</f>
        <v>0</v>
      </c>
      <c r="DH59">
        <f>IF(OR(X59=0,AT59&gt;0),0,COUNTIFS(Rec_Emp,People!$A$57,Rec_Course,'Training Matrix'!AA$6,Rec_Result,"Fail"))</f>
        <v>0</v>
      </c>
      <c r="DK59">
        <f>IF(OR(E59=0,AA59&gt;0),0,IFERROR(AVERAGEIFS(Plan_End,Plan_Role,People!$D$57,Plan_Course,'Training Matrix'!H$6,Plan_Sched,"Window"),IFERROR(AVERAGEIFS(Plan_End,Plan_Role,"All employees",Plan_Course,'Training Matrix'!H$6,Plan_Sched,"Window"),0)))</f>
        <v>0</v>
      </c>
      <c r="DL59">
        <f>IF(OR(F59=0,AB59&gt;0),0,IFERROR(AVERAGEIFS(Plan_End,Plan_Role,People!$D$57,Plan_Course,'Training Matrix'!I$6,Plan_Sched,"Window"),IFERROR(AVERAGEIFS(Plan_End,Plan_Role,"All employees",Plan_Course,'Training Matrix'!I$6,Plan_Sched,"Window"),0)))</f>
        <v>0</v>
      </c>
      <c r="DM59">
        <f>IF(OR(G59=0,AC59&gt;0),0,IFERROR(AVERAGEIFS(Plan_End,Plan_Role,People!$D$57,Plan_Course,'Training Matrix'!J$6,Plan_Sched,"Window"),IFERROR(AVERAGEIFS(Plan_End,Plan_Role,"All employees",Plan_Course,'Training Matrix'!J$6,Plan_Sched,"Window"),0)))</f>
        <v>0</v>
      </c>
      <c r="DN59">
        <f>IF(OR(H59=0,AD59&gt;0),0,IFERROR(AVERAGEIFS(Plan_End,Plan_Role,People!$D$57,Plan_Course,'Training Matrix'!K$6,Plan_Sched,"Window"),IFERROR(AVERAGEIFS(Plan_End,Plan_Role,"All employees",Plan_Course,'Training Matrix'!K$6,Plan_Sched,"Window"),0)))</f>
        <v>0</v>
      </c>
      <c r="DO59">
        <f>IF(OR(I59=0,AE59&gt;0),0,IFERROR(AVERAGEIFS(Plan_End,Plan_Role,People!$D$57,Plan_Course,'Training Matrix'!L$6,Plan_Sched,"Window"),IFERROR(AVERAGEIFS(Plan_End,Plan_Role,"All employees",Plan_Course,'Training Matrix'!L$6,Plan_Sched,"Window"),0)))</f>
        <v>0</v>
      </c>
      <c r="DP59">
        <f>IF(OR(J59=0,AF59&gt;0),0,IFERROR(AVERAGEIFS(Plan_End,Plan_Role,People!$D$57,Plan_Course,'Training Matrix'!M$6,Plan_Sched,"Window"),IFERROR(AVERAGEIFS(Plan_End,Plan_Role,"All employees",Plan_Course,'Training Matrix'!M$6,Plan_Sched,"Window"),0)))</f>
        <v>0</v>
      </c>
      <c r="DQ59">
        <f>IF(OR(K59=0,AG59&gt;0),0,IFERROR(AVERAGEIFS(Plan_End,Plan_Role,People!$D$57,Plan_Course,'Training Matrix'!N$6,Plan_Sched,"Window"),IFERROR(AVERAGEIFS(Plan_End,Plan_Role,"All employees",Plan_Course,'Training Matrix'!N$6,Plan_Sched,"Window"),0)))</f>
        <v>0</v>
      </c>
      <c r="DR59">
        <f>IF(OR(L59=0,AH59&gt;0),0,IFERROR(AVERAGEIFS(Plan_End,Plan_Role,People!$D$57,Plan_Course,'Training Matrix'!O$6,Plan_Sched,"Window"),IFERROR(AVERAGEIFS(Plan_End,Plan_Role,"All employees",Plan_Course,'Training Matrix'!O$6,Plan_Sched,"Window"),0)))</f>
        <v>0</v>
      </c>
      <c r="DS59">
        <f>IF(OR(M59=0,AI59&gt;0),0,IFERROR(AVERAGEIFS(Plan_End,Plan_Role,People!$D$57,Plan_Course,'Training Matrix'!P$6,Plan_Sched,"Window"),IFERROR(AVERAGEIFS(Plan_End,Plan_Role,"All employees",Plan_Course,'Training Matrix'!P$6,Plan_Sched,"Window"),0)))</f>
        <v>0</v>
      </c>
      <c r="DT59">
        <f>IF(OR(N59=0,AJ59&gt;0),0,IFERROR(AVERAGEIFS(Plan_End,Plan_Role,People!$D$57,Plan_Course,'Training Matrix'!Q$6,Plan_Sched,"Window"),IFERROR(AVERAGEIFS(Plan_End,Plan_Role,"All employees",Plan_Course,'Training Matrix'!Q$6,Plan_Sched,"Window"),0)))</f>
        <v>0</v>
      </c>
      <c r="DU59">
        <f>IF(OR(O59=0,AK59&gt;0),0,IFERROR(AVERAGEIFS(Plan_End,Plan_Role,People!$D$57,Plan_Course,'Training Matrix'!R$6,Plan_Sched,"Window"),IFERROR(AVERAGEIFS(Plan_End,Plan_Role,"All employees",Plan_Course,'Training Matrix'!R$6,Plan_Sched,"Window"),0)))</f>
        <v>0</v>
      </c>
      <c r="DV59">
        <f>IF(OR(P59=0,AL59&gt;0),0,IFERROR(AVERAGEIFS(Plan_End,Plan_Role,People!$D$57,Plan_Course,'Training Matrix'!S$6,Plan_Sched,"Window"),IFERROR(AVERAGEIFS(Plan_End,Plan_Role,"All employees",Plan_Course,'Training Matrix'!S$6,Plan_Sched,"Window"),0)))</f>
        <v>0</v>
      </c>
      <c r="DW59">
        <f>IF(OR(Q59=0,AM59&gt;0),0,IFERROR(AVERAGEIFS(Plan_End,Plan_Role,People!$D$57,Plan_Course,'Training Matrix'!T$6,Plan_Sched,"Window"),IFERROR(AVERAGEIFS(Plan_End,Plan_Role,"All employees",Plan_Course,'Training Matrix'!T$6,Plan_Sched,"Window"),0)))</f>
        <v>0</v>
      </c>
      <c r="DX59">
        <f>IF(OR(R59=0,AN59&gt;0),0,IFERROR(AVERAGEIFS(Plan_End,Plan_Role,People!$D$57,Plan_Course,'Training Matrix'!U$6,Plan_Sched,"Window"),IFERROR(AVERAGEIFS(Plan_End,Plan_Role,"All employees",Plan_Course,'Training Matrix'!U$6,Plan_Sched,"Window"),0)))</f>
        <v>0</v>
      </c>
      <c r="DY59">
        <f>IF(OR(S59=0,AO59&gt;0),0,IFERROR(AVERAGEIFS(Plan_End,Plan_Role,People!$D$57,Plan_Course,'Training Matrix'!V$6,Plan_Sched,"Window"),IFERROR(AVERAGEIFS(Plan_End,Plan_Role,"All employees",Plan_Course,'Training Matrix'!V$6,Plan_Sched,"Window"),0)))</f>
        <v>0</v>
      </c>
      <c r="DZ59">
        <f>IF(OR(T59=0,AP59&gt;0),0,IFERROR(AVERAGEIFS(Plan_End,Plan_Role,People!$D$57,Plan_Course,'Training Matrix'!W$6,Plan_Sched,"Window"),IFERROR(AVERAGEIFS(Plan_End,Plan_Role,"All employees",Plan_Course,'Training Matrix'!W$6,Plan_Sched,"Window"),0)))</f>
        <v>0</v>
      </c>
      <c r="EA59">
        <f>IF(OR(U59=0,AQ59&gt;0),0,IFERROR(AVERAGEIFS(Plan_End,Plan_Role,People!$D$57,Plan_Course,'Training Matrix'!X$6,Plan_Sched,"Window"),IFERROR(AVERAGEIFS(Plan_End,Plan_Role,"All employees",Plan_Course,'Training Matrix'!X$6,Plan_Sched,"Window"),0)))</f>
        <v>0</v>
      </c>
      <c r="EB59">
        <f>IF(OR(V59=0,AR59&gt;0),0,IFERROR(AVERAGEIFS(Plan_End,Plan_Role,People!$D$57,Plan_Course,'Training Matrix'!Y$6,Plan_Sched,"Window"),IFERROR(AVERAGEIFS(Plan_End,Plan_Role,"All employees",Plan_Course,'Training Matrix'!Y$6,Plan_Sched,"Window"),0)))</f>
        <v>0</v>
      </c>
      <c r="EC59">
        <f>IF(OR(W59=0,AS59&gt;0),0,IFERROR(AVERAGEIFS(Plan_End,Plan_Role,People!$D$57,Plan_Course,'Training Matrix'!Z$6,Plan_Sched,"Window"),IFERROR(AVERAGEIFS(Plan_End,Plan_Role,"All employees",Plan_Course,'Training Matrix'!Z$6,Plan_Sched,"Window"),0)))</f>
        <v>0</v>
      </c>
      <c r="ED59">
        <f>IF(OR(X59=0,AT59&gt;0),0,IFERROR(AVERAGEIFS(Plan_End,Plan_Role,People!$D$57,Plan_Course,'Training Matrix'!AA$6,Plan_Sched,"Window"),IFERROR(AVERAGEIFS(Plan_End,Plan_Role,"All employees",Plan_Course,'Training Matrix'!AA$6,Plan_Sched,"Window"),0)))</f>
        <v>0</v>
      </c>
      <c r="EG59">
        <f>IF(OR(E59=0,AA59&gt;0),0,IFERROR(AVERAGEIFS(Plan_Days,Plan_Role,People!$D$57,Plan_Course,'Training Matrix'!H$6,Plan_Sched,"Within days of hire"),IFERROR(AVERAGEIFS(Plan_Days,Plan_Role,"All employees",Plan_Course,'Training Matrix'!H$6,Plan_Sched,"Within days of hire"),0)))</f>
        <v>0</v>
      </c>
      <c r="EH59">
        <f>IF(OR(F59=0,AB59&gt;0),0,IFERROR(AVERAGEIFS(Plan_Days,Plan_Role,People!$D$57,Plan_Course,'Training Matrix'!I$6,Plan_Sched,"Within days of hire"),IFERROR(AVERAGEIFS(Plan_Days,Plan_Role,"All employees",Plan_Course,'Training Matrix'!I$6,Plan_Sched,"Within days of hire"),0)))</f>
        <v>0</v>
      </c>
      <c r="EI59">
        <f>IF(OR(G59=0,AC59&gt;0),0,IFERROR(AVERAGEIFS(Plan_Days,Plan_Role,People!$D$57,Plan_Course,'Training Matrix'!J$6,Plan_Sched,"Within days of hire"),IFERROR(AVERAGEIFS(Plan_Days,Plan_Role,"All employees",Plan_Course,'Training Matrix'!J$6,Plan_Sched,"Within days of hire"),0)))</f>
        <v>0</v>
      </c>
      <c r="EJ59">
        <f>IF(OR(H59=0,AD59&gt;0),0,IFERROR(AVERAGEIFS(Plan_Days,Plan_Role,People!$D$57,Plan_Course,'Training Matrix'!K$6,Plan_Sched,"Within days of hire"),IFERROR(AVERAGEIFS(Plan_Days,Plan_Role,"All employees",Plan_Course,'Training Matrix'!K$6,Plan_Sched,"Within days of hire"),0)))</f>
        <v>0</v>
      </c>
      <c r="EK59">
        <f>IF(OR(I59=0,AE59&gt;0),0,IFERROR(AVERAGEIFS(Plan_Days,Plan_Role,People!$D$57,Plan_Course,'Training Matrix'!L$6,Plan_Sched,"Within days of hire"),IFERROR(AVERAGEIFS(Plan_Days,Plan_Role,"All employees",Plan_Course,'Training Matrix'!L$6,Plan_Sched,"Within days of hire"),0)))</f>
        <v>0</v>
      </c>
      <c r="EL59">
        <f>IF(OR(J59=0,AF59&gt;0),0,IFERROR(AVERAGEIFS(Plan_Days,Plan_Role,People!$D$57,Plan_Course,'Training Matrix'!M$6,Plan_Sched,"Within days of hire"),IFERROR(AVERAGEIFS(Plan_Days,Plan_Role,"All employees",Plan_Course,'Training Matrix'!M$6,Plan_Sched,"Within days of hire"),0)))</f>
        <v>0</v>
      </c>
      <c r="EM59">
        <f>IF(OR(K59=0,AG59&gt;0),0,IFERROR(AVERAGEIFS(Plan_Days,Plan_Role,People!$D$57,Plan_Course,'Training Matrix'!N$6,Plan_Sched,"Within days of hire"),IFERROR(AVERAGEIFS(Plan_Days,Plan_Role,"All employees",Plan_Course,'Training Matrix'!N$6,Plan_Sched,"Within days of hire"),0)))</f>
        <v>0</v>
      </c>
      <c r="EN59">
        <f>IF(OR(L59=0,AH59&gt;0),0,IFERROR(AVERAGEIFS(Plan_Days,Plan_Role,People!$D$57,Plan_Course,'Training Matrix'!O$6,Plan_Sched,"Within days of hire"),IFERROR(AVERAGEIFS(Plan_Days,Plan_Role,"All employees",Plan_Course,'Training Matrix'!O$6,Plan_Sched,"Within days of hire"),0)))</f>
        <v>0</v>
      </c>
      <c r="EO59">
        <f>IF(OR(M59=0,AI59&gt;0),0,IFERROR(AVERAGEIFS(Plan_Days,Plan_Role,People!$D$57,Plan_Course,'Training Matrix'!P$6,Plan_Sched,"Within days of hire"),IFERROR(AVERAGEIFS(Plan_Days,Plan_Role,"All employees",Plan_Course,'Training Matrix'!P$6,Plan_Sched,"Within days of hire"),0)))</f>
        <v>0</v>
      </c>
      <c r="EP59">
        <f>IF(OR(N59=0,AJ59&gt;0),0,IFERROR(AVERAGEIFS(Plan_Days,Plan_Role,People!$D$57,Plan_Course,'Training Matrix'!Q$6,Plan_Sched,"Within days of hire"),IFERROR(AVERAGEIFS(Plan_Days,Plan_Role,"All employees",Plan_Course,'Training Matrix'!Q$6,Plan_Sched,"Within days of hire"),0)))</f>
        <v>0</v>
      </c>
      <c r="EQ59">
        <f>IF(OR(O59=0,AK59&gt;0),0,IFERROR(AVERAGEIFS(Plan_Days,Plan_Role,People!$D$57,Plan_Course,'Training Matrix'!R$6,Plan_Sched,"Within days of hire"),IFERROR(AVERAGEIFS(Plan_Days,Plan_Role,"All employees",Plan_Course,'Training Matrix'!R$6,Plan_Sched,"Within days of hire"),0)))</f>
        <v>0</v>
      </c>
      <c r="ER59">
        <f>IF(OR(P59=0,AL59&gt;0),0,IFERROR(AVERAGEIFS(Plan_Days,Plan_Role,People!$D$57,Plan_Course,'Training Matrix'!S$6,Plan_Sched,"Within days of hire"),IFERROR(AVERAGEIFS(Plan_Days,Plan_Role,"All employees",Plan_Course,'Training Matrix'!S$6,Plan_Sched,"Within days of hire"),0)))</f>
        <v>0</v>
      </c>
      <c r="ES59">
        <f>IF(OR(Q59=0,AM59&gt;0),0,IFERROR(AVERAGEIFS(Plan_Days,Plan_Role,People!$D$57,Plan_Course,'Training Matrix'!T$6,Plan_Sched,"Within days of hire"),IFERROR(AVERAGEIFS(Plan_Days,Plan_Role,"All employees",Plan_Course,'Training Matrix'!T$6,Plan_Sched,"Within days of hire"),0)))</f>
        <v>0</v>
      </c>
      <c r="ET59">
        <f>IF(OR(R59=0,AN59&gt;0),0,IFERROR(AVERAGEIFS(Plan_Days,Plan_Role,People!$D$57,Plan_Course,'Training Matrix'!U$6,Plan_Sched,"Within days of hire"),IFERROR(AVERAGEIFS(Plan_Days,Plan_Role,"All employees",Plan_Course,'Training Matrix'!U$6,Plan_Sched,"Within days of hire"),0)))</f>
        <v>0</v>
      </c>
      <c r="EU59">
        <f>IF(OR(S59=0,AO59&gt;0),0,IFERROR(AVERAGEIFS(Plan_Days,Plan_Role,People!$D$57,Plan_Course,'Training Matrix'!V$6,Plan_Sched,"Within days of hire"),IFERROR(AVERAGEIFS(Plan_Days,Plan_Role,"All employees",Plan_Course,'Training Matrix'!V$6,Plan_Sched,"Within days of hire"),0)))</f>
        <v>0</v>
      </c>
      <c r="EV59">
        <f>IF(OR(T59=0,AP59&gt;0),0,IFERROR(AVERAGEIFS(Plan_Days,Plan_Role,People!$D$57,Plan_Course,'Training Matrix'!W$6,Plan_Sched,"Within days of hire"),IFERROR(AVERAGEIFS(Plan_Days,Plan_Role,"All employees",Plan_Course,'Training Matrix'!W$6,Plan_Sched,"Within days of hire"),0)))</f>
        <v>0</v>
      </c>
      <c r="EW59">
        <f>IF(OR(U59=0,AQ59&gt;0),0,IFERROR(AVERAGEIFS(Plan_Days,Plan_Role,People!$D$57,Plan_Course,'Training Matrix'!X$6,Plan_Sched,"Within days of hire"),IFERROR(AVERAGEIFS(Plan_Days,Plan_Role,"All employees",Plan_Course,'Training Matrix'!X$6,Plan_Sched,"Within days of hire"),0)))</f>
        <v>0</v>
      </c>
      <c r="EX59">
        <f>IF(OR(V59=0,AR59&gt;0),0,IFERROR(AVERAGEIFS(Plan_Days,Plan_Role,People!$D$57,Plan_Course,'Training Matrix'!Y$6,Plan_Sched,"Within days of hire"),IFERROR(AVERAGEIFS(Plan_Days,Plan_Role,"All employees",Plan_Course,'Training Matrix'!Y$6,Plan_Sched,"Within days of hire"),0)))</f>
        <v>0</v>
      </c>
      <c r="EY59">
        <f>IF(OR(W59=0,AS59&gt;0),0,IFERROR(AVERAGEIFS(Plan_Days,Plan_Role,People!$D$57,Plan_Course,'Training Matrix'!Z$6,Plan_Sched,"Within days of hire"),IFERROR(AVERAGEIFS(Plan_Days,Plan_Role,"All employees",Plan_Course,'Training Matrix'!Z$6,Plan_Sched,"Within days of hire"),0)))</f>
        <v>0</v>
      </c>
      <c r="EZ59">
        <f>IF(OR(X59=0,AT59&gt;0),0,IFERROR(AVERAGEIFS(Plan_Days,Plan_Role,People!$D$57,Plan_Course,'Training Matrix'!AA$6,Plan_Sched,"Within days of hire"),IFERROR(AVERAGEIFS(Plan_Days,Plan_Role,"All employees",Plan_Course,'Training Matrix'!AA$6,Plan_Sched,"Within days of hire"),0)))</f>
        <v>0</v>
      </c>
      <c r="FC59">
        <f>IF(OR(E59=0,AA59&gt;0),0,MAX(IF(AND(People!$F$57&lt;&gt;"",DK59&lt;People!$F$57),0,DK59),IF(AND(People!$F$57&lt;&gt;"",EG59&gt;0),People!$F$57+EG59,0)))</f>
        <v>0</v>
      </c>
      <c r="FD59">
        <f>IF(OR(F59=0,AB59&gt;0),0,MAX(IF(AND(People!$F$57&lt;&gt;"",DL59&lt;People!$F$57),0,DL59),IF(AND(People!$F$57&lt;&gt;"",EH59&gt;0),People!$F$57+EH59,0)))</f>
        <v>0</v>
      </c>
      <c r="FE59">
        <f>IF(OR(G59=0,AC59&gt;0),0,MAX(IF(AND(People!$F$57&lt;&gt;"",DM59&lt;People!$F$57),0,DM59),IF(AND(People!$F$57&lt;&gt;"",EI59&gt;0),People!$F$57+EI59,0)))</f>
        <v>0</v>
      </c>
      <c r="FF59">
        <f>IF(OR(H59=0,AD59&gt;0),0,MAX(IF(AND(People!$F$57&lt;&gt;"",DN59&lt;People!$F$57),0,DN59),IF(AND(People!$F$57&lt;&gt;"",EJ59&gt;0),People!$F$57+EJ59,0)))</f>
        <v>0</v>
      </c>
      <c r="FG59">
        <f>IF(OR(I59=0,AE59&gt;0),0,MAX(IF(AND(People!$F$57&lt;&gt;"",DO59&lt;People!$F$57),0,DO59),IF(AND(People!$F$57&lt;&gt;"",EK59&gt;0),People!$F$57+EK59,0)))</f>
        <v>0</v>
      </c>
      <c r="FH59">
        <f>IF(OR(J59=0,AF59&gt;0),0,MAX(IF(AND(People!$F$57&lt;&gt;"",DP59&lt;People!$F$57),0,DP59),IF(AND(People!$F$57&lt;&gt;"",EL59&gt;0),People!$F$57+EL59,0)))</f>
        <v>0</v>
      </c>
      <c r="FI59">
        <f>IF(OR(K59=0,AG59&gt;0),0,MAX(IF(AND(People!$F$57&lt;&gt;"",DQ59&lt;People!$F$57),0,DQ59),IF(AND(People!$F$57&lt;&gt;"",EM59&gt;0),People!$F$57+EM59,0)))</f>
        <v>0</v>
      </c>
      <c r="FJ59">
        <f>IF(OR(L59=0,AH59&gt;0),0,MAX(IF(AND(People!$F$57&lt;&gt;"",DR59&lt;People!$F$57),0,DR59),IF(AND(People!$F$57&lt;&gt;"",EN59&gt;0),People!$F$57+EN59,0)))</f>
        <v>0</v>
      </c>
      <c r="FK59">
        <f>IF(OR(M59=0,AI59&gt;0),0,MAX(IF(AND(People!$F$57&lt;&gt;"",DS59&lt;People!$F$57),0,DS59),IF(AND(People!$F$57&lt;&gt;"",EO59&gt;0),People!$F$57+EO59,0)))</f>
        <v>0</v>
      </c>
      <c r="FL59">
        <f>IF(OR(N59=0,AJ59&gt;0),0,MAX(IF(AND(People!$F$57&lt;&gt;"",DT59&lt;People!$F$57),0,DT59),IF(AND(People!$F$57&lt;&gt;"",EP59&gt;0),People!$F$57+EP59,0)))</f>
        <v>0</v>
      </c>
      <c r="FM59">
        <f>IF(OR(O59=0,AK59&gt;0),0,MAX(IF(AND(People!$F$57&lt;&gt;"",DU59&lt;People!$F$57),0,DU59),IF(AND(People!$F$57&lt;&gt;"",EQ59&gt;0),People!$F$57+EQ59,0)))</f>
        <v>0</v>
      </c>
      <c r="FN59">
        <f>IF(OR(P59=0,AL59&gt;0),0,MAX(IF(AND(People!$F$57&lt;&gt;"",DV59&lt;People!$F$57),0,DV59),IF(AND(People!$F$57&lt;&gt;"",ER59&gt;0),People!$F$57+ER59,0)))</f>
        <v>0</v>
      </c>
      <c r="FO59">
        <f>IF(OR(Q59=0,AM59&gt;0),0,MAX(IF(AND(People!$F$57&lt;&gt;"",DW59&lt;People!$F$57),0,DW59),IF(AND(People!$F$57&lt;&gt;"",ES59&gt;0),People!$F$57+ES59,0)))</f>
        <v>0</v>
      </c>
      <c r="FP59">
        <f>IF(OR(R59=0,AN59&gt;0),0,MAX(IF(AND(People!$F$57&lt;&gt;"",DX59&lt;People!$F$57),0,DX59),IF(AND(People!$F$57&lt;&gt;"",ET59&gt;0),People!$F$57+ET59,0)))</f>
        <v>0</v>
      </c>
      <c r="FQ59">
        <f>IF(OR(S59=0,AO59&gt;0),0,MAX(IF(AND(People!$F$57&lt;&gt;"",DY59&lt;People!$F$57),0,DY59),IF(AND(People!$F$57&lt;&gt;"",EU59&gt;0),People!$F$57+EU59,0)))</f>
        <v>0</v>
      </c>
      <c r="FR59">
        <f>IF(OR(T59=0,AP59&gt;0),0,MAX(IF(AND(People!$F$57&lt;&gt;"",DZ59&lt;People!$F$57),0,DZ59),IF(AND(People!$F$57&lt;&gt;"",EV59&gt;0),People!$F$57+EV59,0)))</f>
        <v>0</v>
      </c>
      <c r="FS59">
        <f>IF(OR(U59=0,AQ59&gt;0),0,MAX(IF(AND(People!$F$57&lt;&gt;"",EA59&lt;People!$F$57),0,EA59),IF(AND(People!$F$57&lt;&gt;"",EW59&gt;0),People!$F$57+EW59,0)))</f>
        <v>0</v>
      </c>
      <c r="FT59">
        <f>IF(OR(V59=0,AR59&gt;0),0,MAX(IF(AND(People!$F$57&lt;&gt;"",EB59&lt;People!$F$57),0,EB59),IF(AND(People!$F$57&lt;&gt;"",EX59&gt;0),People!$F$57+EX59,0)))</f>
        <v>0</v>
      </c>
      <c r="FU59">
        <f>IF(OR(W59=0,AS59&gt;0),0,MAX(IF(AND(People!$F$57&lt;&gt;"",EC59&lt;People!$F$57),0,EC59),IF(AND(People!$F$57&lt;&gt;"",EY59&gt;0),People!$F$57+EY59,0)))</f>
        <v>0</v>
      </c>
      <c r="FV59">
        <f>IF(OR(X59=0,AT59&gt;0),0,MAX(IF(AND(People!$F$57&lt;&gt;"",ED59&lt;People!$F$57),0,ED59),IF(AND(People!$F$57&lt;&gt;"",EZ59&gt;0),People!$F$57+EZ59,0)))</f>
        <v>0</v>
      </c>
    </row>
    <row r="60" spans="5:178" x14ac:dyDescent="0.3">
      <c r="E60">
        <f>IF(OR(People!$A$58="",'Training Matrix'!H$6=""),0,COUNTIFS(Plan_Role,People!$D$58,Plan_Course,'Training Matrix'!H$6)+COUNTIFS(Plan_Role,"All employees",Plan_Course,'Training Matrix'!H$6))</f>
        <v>0</v>
      </c>
      <c r="F60">
        <f>IF(OR(People!$A$58="",'Training Matrix'!I$6=""),0,COUNTIFS(Plan_Role,People!$D$58,Plan_Course,'Training Matrix'!I$6)+COUNTIFS(Plan_Role,"All employees",Plan_Course,'Training Matrix'!I$6))</f>
        <v>0</v>
      </c>
      <c r="G60">
        <f>IF(OR(People!$A$58="",'Training Matrix'!J$6=""),0,COUNTIFS(Plan_Role,People!$D$58,Plan_Course,'Training Matrix'!J$6)+COUNTIFS(Plan_Role,"All employees",Plan_Course,'Training Matrix'!J$6))</f>
        <v>0</v>
      </c>
      <c r="H60">
        <f>IF(OR(People!$A$58="",'Training Matrix'!K$6=""),0,COUNTIFS(Plan_Role,People!$D$58,Plan_Course,'Training Matrix'!K$6)+COUNTIFS(Plan_Role,"All employees",Plan_Course,'Training Matrix'!K$6))</f>
        <v>0</v>
      </c>
      <c r="I60">
        <f>IF(OR(People!$A$58="",'Training Matrix'!L$6=""),0,COUNTIFS(Plan_Role,People!$D$58,Plan_Course,'Training Matrix'!L$6)+COUNTIFS(Plan_Role,"All employees",Plan_Course,'Training Matrix'!L$6))</f>
        <v>0</v>
      </c>
      <c r="J60">
        <f>IF(OR(People!$A$58="",'Training Matrix'!M$6=""),0,COUNTIFS(Plan_Role,People!$D$58,Plan_Course,'Training Matrix'!M$6)+COUNTIFS(Plan_Role,"All employees",Plan_Course,'Training Matrix'!M$6))</f>
        <v>0</v>
      </c>
      <c r="K60">
        <f>IF(OR(People!$A$58="",'Training Matrix'!N$6=""),0,COUNTIFS(Plan_Role,People!$D$58,Plan_Course,'Training Matrix'!N$6)+COUNTIFS(Plan_Role,"All employees",Plan_Course,'Training Matrix'!N$6))</f>
        <v>0</v>
      </c>
      <c r="L60">
        <f>IF(OR(People!$A$58="",'Training Matrix'!O$6=""),0,COUNTIFS(Plan_Role,People!$D$58,Plan_Course,'Training Matrix'!O$6)+COUNTIFS(Plan_Role,"All employees",Plan_Course,'Training Matrix'!O$6))</f>
        <v>0</v>
      </c>
      <c r="M60">
        <f>IF(OR(People!$A$58="",'Training Matrix'!P$6=""),0,COUNTIFS(Plan_Role,People!$D$58,Plan_Course,'Training Matrix'!P$6)+COUNTIFS(Plan_Role,"All employees",Plan_Course,'Training Matrix'!P$6))</f>
        <v>0</v>
      </c>
      <c r="N60">
        <f>IF(OR(People!$A$58="",'Training Matrix'!Q$6=""),0,COUNTIFS(Plan_Role,People!$D$58,Plan_Course,'Training Matrix'!Q$6)+COUNTIFS(Plan_Role,"All employees",Plan_Course,'Training Matrix'!Q$6))</f>
        <v>0</v>
      </c>
      <c r="O60">
        <f>IF(OR(People!$A$58="",'Training Matrix'!R$6=""),0,COUNTIFS(Plan_Role,People!$D$58,Plan_Course,'Training Matrix'!R$6)+COUNTIFS(Plan_Role,"All employees",Plan_Course,'Training Matrix'!R$6))</f>
        <v>0</v>
      </c>
      <c r="P60">
        <f>IF(OR(People!$A$58="",'Training Matrix'!S$6=""),0,COUNTIFS(Plan_Role,People!$D$58,Plan_Course,'Training Matrix'!S$6)+COUNTIFS(Plan_Role,"All employees",Plan_Course,'Training Matrix'!S$6))</f>
        <v>0</v>
      </c>
      <c r="Q60">
        <f>IF(OR(People!$A$58="",'Training Matrix'!T$6=""),0,COUNTIFS(Plan_Role,People!$D$58,Plan_Course,'Training Matrix'!T$6)+COUNTIFS(Plan_Role,"All employees",Plan_Course,'Training Matrix'!T$6))</f>
        <v>0</v>
      </c>
      <c r="R60">
        <f>IF(OR(People!$A$58="",'Training Matrix'!U$6=""),0,COUNTIFS(Plan_Role,People!$D$58,Plan_Course,'Training Matrix'!U$6)+COUNTIFS(Plan_Role,"All employees",Plan_Course,'Training Matrix'!U$6))</f>
        <v>0</v>
      </c>
      <c r="S60">
        <f>IF(OR(People!$A$58="",'Training Matrix'!V$6=""),0,COUNTIFS(Plan_Role,People!$D$58,Plan_Course,'Training Matrix'!V$6)+COUNTIFS(Plan_Role,"All employees",Plan_Course,'Training Matrix'!V$6))</f>
        <v>0</v>
      </c>
      <c r="T60">
        <f>IF(OR(People!$A$58="",'Training Matrix'!W$6=""),0,COUNTIFS(Plan_Role,People!$D$58,Plan_Course,'Training Matrix'!W$6)+COUNTIFS(Plan_Role,"All employees",Plan_Course,'Training Matrix'!W$6))</f>
        <v>0</v>
      </c>
      <c r="U60">
        <f>IF(OR(People!$A$58="",'Training Matrix'!X$6=""),0,COUNTIFS(Plan_Role,People!$D$58,Plan_Course,'Training Matrix'!X$6)+COUNTIFS(Plan_Role,"All employees",Plan_Course,'Training Matrix'!X$6))</f>
        <v>0</v>
      </c>
      <c r="V60">
        <f>IF(OR(People!$A$58="",'Training Matrix'!Y$6=""),0,COUNTIFS(Plan_Role,People!$D$58,Plan_Course,'Training Matrix'!Y$6)+COUNTIFS(Plan_Role,"All employees",Plan_Course,'Training Matrix'!Y$6))</f>
        <v>0</v>
      </c>
      <c r="W60">
        <f>IF(OR(People!$A$58="",'Training Matrix'!Z$6=""),0,COUNTIFS(Plan_Role,People!$D$58,Plan_Course,'Training Matrix'!Z$6)+COUNTIFS(Plan_Role,"All employees",Plan_Course,'Training Matrix'!Z$6))</f>
        <v>0</v>
      </c>
      <c r="X60">
        <f>IF(OR(People!$A$58="",'Training Matrix'!AA$6=""),0,COUNTIFS(Plan_Role,People!$D$58,Plan_Course,'Training Matrix'!AA$6)+COUNTIFS(Plan_Role,"All employees",Plan_Course,'Training Matrix'!AA$6))</f>
        <v>0</v>
      </c>
      <c r="AA60">
        <f>IF(E60=0,0,COUNTIFS(Rec_Emp,People!$A$58,Rec_Course,'Training Matrix'!H$6,Rec_Done,1))</f>
        <v>0</v>
      </c>
      <c r="AB60">
        <f>IF(F60=0,0,COUNTIFS(Rec_Emp,People!$A$58,Rec_Course,'Training Matrix'!I$6,Rec_Done,1))</f>
        <v>0</v>
      </c>
      <c r="AC60">
        <f>IF(G60=0,0,COUNTIFS(Rec_Emp,People!$A$58,Rec_Course,'Training Matrix'!J$6,Rec_Done,1))</f>
        <v>0</v>
      </c>
      <c r="AD60">
        <f>IF(H60=0,0,COUNTIFS(Rec_Emp,People!$A$58,Rec_Course,'Training Matrix'!K$6,Rec_Done,1))</f>
        <v>0</v>
      </c>
      <c r="AE60">
        <f>IF(I60=0,0,COUNTIFS(Rec_Emp,People!$A$58,Rec_Course,'Training Matrix'!L$6,Rec_Done,1))</f>
        <v>0</v>
      </c>
      <c r="AF60">
        <f>IF(J60=0,0,COUNTIFS(Rec_Emp,People!$A$58,Rec_Course,'Training Matrix'!M$6,Rec_Done,1))</f>
        <v>0</v>
      </c>
      <c r="AG60">
        <f>IF(K60=0,0,COUNTIFS(Rec_Emp,People!$A$58,Rec_Course,'Training Matrix'!N$6,Rec_Done,1))</f>
        <v>0</v>
      </c>
      <c r="AH60">
        <f>IF(L60=0,0,COUNTIFS(Rec_Emp,People!$A$58,Rec_Course,'Training Matrix'!O$6,Rec_Done,1))</f>
        <v>0</v>
      </c>
      <c r="AI60">
        <f>IF(M60=0,0,COUNTIFS(Rec_Emp,People!$A$58,Rec_Course,'Training Matrix'!P$6,Rec_Done,1))</f>
        <v>0</v>
      </c>
      <c r="AJ60">
        <f>IF(N60=0,0,COUNTIFS(Rec_Emp,People!$A$58,Rec_Course,'Training Matrix'!Q$6,Rec_Done,1))</f>
        <v>0</v>
      </c>
      <c r="AK60">
        <f>IF(O60=0,0,COUNTIFS(Rec_Emp,People!$A$58,Rec_Course,'Training Matrix'!R$6,Rec_Done,1))</f>
        <v>0</v>
      </c>
      <c r="AL60">
        <f>IF(P60=0,0,COUNTIFS(Rec_Emp,People!$A$58,Rec_Course,'Training Matrix'!S$6,Rec_Done,1))</f>
        <v>0</v>
      </c>
      <c r="AM60">
        <f>IF(Q60=0,0,COUNTIFS(Rec_Emp,People!$A$58,Rec_Course,'Training Matrix'!T$6,Rec_Done,1))</f>
        <v>0</v>
      </c>
      <c r="AN60">
        <f>IF(R60=0,0,COUNTIFS(Rec_Emp,People!$A$58,Rec_Course,'Training Matrix'!U$6,Rec_Done,1))</f>
        <v>0</v>
      </c>
      <c r="AO60">
        <f>IF(S60=0,0,COUNTIFS(Rec_Emp,People!$A$58,Rec_Course,'Training Matrix'!V$6,Rec_Done,1))</f>
        <v>0</v>
      </c>
      <c r="AP60">
        <f>IF(T60=0,0,COUNTIFS(Rec_Emp,People!$A$58,Rec_Course,'Training Matrix'!W$6,Rec_Done,1))</f>
        <v>0</v>
      </c>
      <c r="AQ60">
        <f>IF(U60=0,0,COUNTIFS(Rec_Emp,People!$A$58,Rec_Course,'Training Matrix'!X$6,Rec_Done,1))</f>
        <v>0</v>
      </c>
      <c r="AR60">
        <f>IF(V60=0,0,COUNTIFS(Rec_Emp,People!$A$58,Rec_Course,'Training Matrix'!Y$6,Rec_Done,1))</f>
        <v>0</v>
      </c>
      <c r="AS60">
        <f>IF(W60=0,0,COUNTIFS(Rec_Emp,People!$A$58,Rec_Course,'Training Matrix'!Z$6,Rec_Done,1))</f>
        <v>0</v>
      </c>
      <c r="AT60">
        <f>IF(X60=0,0,COUNTIFS(Rec_Emp,People!$A$58,Rec_Course,'Training Matrix'!AA$6,Rec_Done,1))</f>
        <v>0</v>
      </c>
      <c r="AW60">
        <f ca="1">IF(AA60=0,0,COUNTIFS(Rec_Emp,People!$A$58,Rec_Course,'Training Matrix'!H$6,Rec_Done,1,Rec_Exp,"&gt;="&amp;TODAY()))</f>
        <v>0</v>
      </c>
      <c r="AX60">
        <f ca="1">IF(AB60=0,0,COUNTIFS(Rec_Emp,People!$A$58,Rec_Course,'Training Matrix'!I$6,Rec_Done,1,Rec_Exp,"&gt;="&amp;TODAY()))</f>
        <v>0</v>
      </c>
      <c r="AY60">
        <f ca="1">IF(AC60=0,0,COUNTIFS(Rec_Emp,People!$A$58,Rec_Course,'Training Matrix'!J$6,Rec_Done,1,Rec_Exp,"&gt;="&amp;TODAY()))</f>
        <v>0</v>
      </c>
      <c r="AZ60">
        <f ca="1">IF(AD60=0,0,COUNTIFS(Rec_Emp,People!$A$58,Rec_Course,'Training Matrix'!K$6,Rec_Done,1,Rec_Exp,"&gt;="&amp;TODAY()))</f>
        <v>0</v>
      </c>
      <c r="BA60">
        <f ca="1">IF(AE60=0,0,COUNTIFS(Rec_Emp,People!$A$58,Rec_Course,'Training Matrix'!L$6,Rec_Done,1,Rec_Exp,"&gt;="&amp;TODAY()))</f>
        <v>0</v>
      </c>
      <c r="BB60">
        <f ca="1">IF(AF60=0,0,COUNTIFS(Rec_Emp,People!$A$58,Rec_Course,'Training Matrix'!M$6,Rec_Done,1,Rec_Exp,"&gt;="&amp;TODAY()))</f>
        <v>0</v>
      </c>
      <c r="BC60">
        <f ca="1">IF(AG60=0,0,COUNTIFS(Rec_Emp,People!$A$58,Rec_Course,'Training Matrix'!N$6,Rec_Done,1,Rec_Exp,"&gt;="&amp;TODAY()))</f>
        <v>0</v>
      </c>
      <c r="BD60">
        <f ca="1">IF(AH60=0,0,COUNTIFS(Rec_Emp,People!$A$58,Rec_Course,'Training Matrix'!O$6,Rec_Done,1,Rec_Exp,"&gt;="&amp;TODAY()))</f>
        <v>0</v>
      </c>
      <c r="BE60">
        <f ca="1">IF(AI60=0,0,COUNTIFS(Rec_Emp,People!$A$58,Rec_Course,'Training Matrix'!P$6,Rec_Done,1,Rec_Exp,"&gt;="&amp;TODAY()))</f>
        <v>0</v>
      </c>
      <c r="BF60">
        <f ca="1">IF(AJ60=0,0,COUNTIFS(Rec_Emp,People!$A$58,Rec_Course,'Training Matrix'!Q$6,Rec_Done,1,Rec_Exp,"&gt;="&amp;TODAY()))</f>
        <v>0</v>
      </c>
      <c r="BG60">
        <f ca="1">IF(AK60=0,0,COUNTIFS(Rec_Emp,People!$A$58,Rec_Course,'Training Matrix'!R$6,Rec_Done,1,Rec_Exp,"&gt;="&amp;TODAY()))</f>
        <v>0</v>
      </c>
      <c r="BH60">
        <f ca="1">IF(AL60=0,0,COUNTIFS(Rec_Emp,People!$A$58,Rec_Course,'Training Matrix'!S$6,Rec_Done,1,Rec_Exp,"&gt;="&amp;TODAY()))</f>
        <v>0</v>
      </c>
      <c r="BI60">
        <f ca="1">IF(AM60=0,0,COUNTIFS(Rec_Emp,People!$A$58,Rec_Course,'Training Matrix'!T$6,Rec_Done,1,Rec_Exp,"&gt;="&amp;TODAY()))</f>
        <v>0</v>
      </c>
      <c r="BJ60">
        <f ca="1">IF(AN60=0,0,COUNTIFS(Rec_Emp,People!$A$58,Rec_Course,'Training Matrix'!U$6,Rec_Done,1,Rec_Exp,"&gt;="&amp;TODAY()))</f>
        <v>0</v>
      </c>
      <c r="BK60">
        <f ca="1">IF(AO60=0,0,COUNTIFS(Rec_Emp,People!$A$58,Rec_Course,'Training Matrix'!V$6,Rec_Done,1,Rec_Exp,"&gt;="&amp;TODAY()))</f>
        <v>0</v>
      </c>
      <c r="BL60">
        <f ca="1">IF(AP60=0,0,COUNTIFS(Rec_Emp,People!$A$58,Rec_Course,'Training Matrix'!W$6,Rec_Done,1,Rec_Exp,"&gt;="&amp;TODAY()))</f>
        <v>0</v>
      </c>
      <c r="BM60">
        <f ca="1">IF(AQ60=0,0,COUNTIFS(Rec_Emp,People!$A$58,Rec_Course,'Training Matrix'!X$6,Rec_Done,1,Rec_Exp,"&gt;="&amp;TODAY()))</f>
        <v>0</v>
      </c>
      <c r="BN60">
        <f ca="1">IF(AR60=0,0,COUNTIFS(Rec_Emp,People!$A$58,Rec_Course,'Training Matrix'!Y$6,Rec_Done,1,Rec_Exp,"&gt;="&amp;TODAY()))</f>
        <v>0</v>
      </c>
      <c r="BO60">
        <f ca="1">IF(AS60=0,0,COUNTIFS(Rec_Emp,People!$A$58,Rec_Course,'Training Matrix'!Z$6,Rec_Done,1,Rec_Exp,"&gt;="&amp;TODAY()))</f>
        <v>0</v>
      </c>
      <c r="BP60">
        <f ca="1">IF(AT60=0,0,COUNTIFS(Rec_Emp,People!$A$58,Rec_Course,'Training Matrix'!AA$6,Rec_Done,1,Rec_Exp,"&gt;="&amp;TODAY()))</f>
        <v>0</v>
      </c>
      <c r="BS60">
        <f ca="1">IF(AW60=0,0,COUNTIFS(Rec_Emp,People!$A$58,Rec_Course,'Training Matrix'!H$6,Rec_Done,1,Rec_Exp,"&gt;"&amp;(TODAY()+WarnDays)))</f>
        <v>0</v>
      </c>
      <c r="BT60">
        <f ca="1">IF(AX60=0,0,COUNTIFS(Rec_Emp,People!$A$58,Rec_Course,'Training Matrix'!I$6,Rec_Done,1,Rec_Exp,"&gt;"&amp;(TODAY()+WarnDays)))</f>
        <v>0</v>
      </c>
      <c r="BU60">
        <f ca="1">IF(AY60=0,0,COUNTIFS(Rec_Emp,People!$A$58,Rec_Course,'Training Matrix'!J$6,Rec_Done,1,Rec_Exp,"&gt;"&amp;(TODAY()+WarnDays)))</f>
        <v>0</v>
      </c>
      <c r="BV60">
        <f ca="1">IF(AZ60=0,0,COUNTIFS(Rec_Emp,People!$A$58,Rec_Course,'Training Matrix'!K$6,Rec_Done,1,Rec_Exp,"&gt;"&amp;(TODAY()+WarnDays)))</f>
        <v>0</v>
      </c>
      <c r="BW60">
        <f ca="1">IF(BA60=0,0,COUNTIFS(Rec_Emp,People!$A$58,Rec_Course,'Training Matrix'!L$6,Rec_Done,1,Rec_Exp,"&gt;"&amp;(TODAY()+WarnDays)))</f>
        <v>0</v>
      </c>
      <c r="BX60">
        <f ca="1">IF(BB60=0,0,COUNTIFS(Rec_Emp,People!$A$58,Rec_Course,'Training Matrix'!M$6,Rec_Done,1,Rec_Exp,"&gt;"&amp;(TODAY()+WarnDays)))</f>
        <v>0</v>
      </c>
      <c r="BY60">
        <f ca="1">IF(BC60=0,0,COUNTIFS(Rec_Emp,People!$A$58,Rec_Course,'Training Matrix'!N$6,Rec_Done,1,Rec_Exp,"&gt;"&amp;(TODAY()+WarnDays)))</f>
        <v>0</v>
      </c>
      <c r="BZ60">
        <f ca="1">IF(BD60=0,0,COUNTIFS(Rec_Emp,People!$A$58,Rec_Course,'Training Matrix'!O$6,Rec_Done,1,Rec_Exp,"&gt;"&amp;(TODAY()+WarnDays)))</f>
        <v>0</v>
      </c>
      <c r="CA60">
        <f ca="1">IF(BE60=0,0,COUNTIFS(Rec_Emp,People!$A$58,Rec_Course,'Training Matrix'!P$6,Rec_Done,1,Rec_Exp,"&gt;"&amp;(TODAY()+WarnDays)))</f>
        <v>0</v>
      </c>
      <c r="CB60">
        <f ca="1">IF(BF60=0,0,COUNTIFS(Rec_Emp,People!$A$58,Rec_Course,'Training Matrix'!Q$6,Rec_Done,1,Rec_Exp,"&gt;"&amp;(TODAY()+WarnDays)))</f>
        <v>0</v>
      </c>
      <c r="CC60">
        <f ca="1">IF(BG60=0,0,COUNTIFS(Rec_Emp,People!$A$58,Rec_Course,'Training Matrix'!R$6,Rec_Done,1,Rec_Exp,"&gt;"&amp;(TODAY()+WarnDays)))</f>
        <v>0</v>
      </c>
      <c r="CD60">
        <f ca="1">IF(BH60=0,0,COUNTIFS(Rec_Emp,People!$A$58,Rec_Course,'Training Matrix'!S$6,Rec_Done,1,Rec_Exp,"&gt;"&amp;(TODAY()+WarnDays)))</f>
        <v>0</v>
      </c>
      <c r="CE60">
        <f ca="1">IF(BI60=0,0,COUNTIFS(Rec_Emp,People!$A$58,Rec_Course,'Training Matrix'!T$6,Rec_Done,1,Rec_Exp,"&gt;"&amp;(TODAY()+WarnDays)))</f>
        <v>0</v>
      </c>
      <c r="CF60">
        <f ca="1">IF(BJ60=0,0,COUNTIFS(Rec_Emp,People!$A$58,Rec_Course,'Training Matrix'!U$6,Rec_Done,1,Rec_Exp,"&gt;"&amp;(TODAY()+WarnDays)))</f>
        <v>0</v>
      </c>
      <c r="CG60">
        <f ca="1">IF(BK60=0,0,COUNTIFS(Rec_Emp,People!$A$58,Rec_Course,'Training Matrix'!V$6,Rec_Done,1,Rec_Exp,"&gt;"&amp;(TODAY()+WarnDays)))</f>
        <v>0</v>
      </c>
      <c r="CH60">
        <f ca="1">IF(BL60=0,0,COUNTIFS(Rec_Emp,People!$A$58,Rec_Course,'Training Matrix'!W$6,Rec_Done,1,Rec_Exp,"&gt;"&amp;(TODAY()+WarnDays)))</f>
        <v>0</v>
      </c>
      <c r="CI60">
        <f ca="1">IF(BM60=0,0,COUNTIFS(Rec_Emp,People!$A$58,Rec_Course,'Training Matrix'!X$6,Rec_Done,1,Rec_Exp,"&gt;"&amp;(TODAY()+WarnDays)))</f>
        <v>0</v>
      </c>
      <c r="CJ60">
        <f ca="1">IF(BN60=0,0,COUNTIFS(Rec_Emp,People!$A$58,Rec_Course,'Training Matrix'!Y$6,Rec_Done,1,Rec_Exp,"&gt;"&amp;(TODAY()+WarnDays)))</f>
        <v>0</v>
      </c>
      <c r="CK60">
        <f ca="1">IF(BO60=0,0,COUNTIFS(Rec_Emp,People!$A$58,Rec_Course,'Training Matrix'!Z$6,Rec_Done,1,Rec_Exp,"&gt;"&amp;(TODAY()+WarnDays)))</f>
        <v>0</v>
      </c>
      <c r="CL60">
        <f ca="1">IF(BP60=0,0,COUNTIFS(Rec_Emp,People!$A$58,Rec_Course,'Training Matrix'!AA$6,Rec_Done,1,Rec_Exp,"&gt;"&amp;(TODAY()+WarnDays)))</f>
        <v>0</v>
      </c>
      <c r="CO60">
        <f>IF(OR(E60=0,AA60&gt;0),0,COUNTIFS(Rec_Emp,People!$A$58,Rec_Course,'Training Matrix'!H$6,Rec_Result,"Fail"))</f>
        <v>0</v>
      </c>
      <c r="CP60">
        <f>IF(OR(F60=0,AB60&gt;0),0,COUNTIFS(Rec_Emp,People!$A$58,Rec_Course,'Training Matrix'!I$6,Rec_Result,"Fail"))</f>
        <v>0</v>
      </c>
      <c r="CQ60">
        <f>IF(OR(G60=0,AC60&gt;0),0,COUNTIFS(Rec_Emp,People!$A$58,Rec_Course,'Training Matrix'!J$6,Rec_Result,"Fail"))</f>
        <v>0</v>
      </c>
      <c r="CR60">
        <f>IF(OR(H60=0,AD60&gt;0),0,COUNTIFS(Rec_Emp,People!$A$58,Rec_Course,'Training Matrix'!K$6,Rec_Result,"Fail"))</f>
        <v>0</v>
      </c>
      <c r="CS60">
        <f>IF(OR(I60=0,AE60&gt;0),0,COUNTIFS(Rec_Emp,People!$A$58,Rec_Course,'Training Matrix'!L$6,Rec_Result,"Fail"))</f>
        <v>0</v>
      </c>
      <c r="CT60">
        <f>IF(OR(J60=0,AF60&gt;0),0,COUNTIFS(Rec_Emp,People!$A$58,Rec_Course,'Training Matrix'!M$6,Rec_Result,"Fail"))</f>
        <v>0</v>
      </c>
      <c r="CU60">
        <f>IF(OR(K60=0,AG60&gt;0),0,COUNTIFS(Rec_Emp,People!$A$58,Rec_Course,'Training Matrix'!N$6,Rec_Result,"Fail"))</f>
        <v>0</v>
      </c>
      <c r="CV60">
        <f>IF(OR(L60=0,AH60&gt;0),0,COUNTIFS(Rec_Emp,People!$A$58,Rec_Course,'Training Matrix'!O$6,Rec_Result,"Fail"))</f>
        <v>0</v>
      </c>
      <c r="CW60">
        <f>IF(OR(M60=0,AI60&gt;0),0,COUNTIFS(Rec_Emp,People!$A$58,Rec_Course,'Training Matrix'!P$6,Rec_Result,"Fail"))</f>
        <v>0</v>
      </c>
      <c r="CX60">
        <f>IF(OR(N60=0,AJ60&gt;0),0,COUNTIFS(Rec_Emp,People!$A$58,Rec_Course,'Training Matrix'!Q$6,Rec_Result,"Fail"))</f>
        <v>0</v>
      </c>
      <c r="CY60">
        <f>IF(OR(O60=0,AK60&gt;0),0,COUNTIFS(Rec_Emp,People!$A$58,Rec_Course,'Training Matrix'!R$6,Rec_Result,"Fail"))</f>
        <v>0</v>
      </c>
      <c r="CZ60">
        <f>IF(OR(P60=0,AL60&gt;0),0,COUNTIFS(Rec_Emp,People!$A$58,Rec_Course,'Training Matrix'!S$6,Rec_Result,"Fail"))</f>
        <v>0</v>
      </c>
      <c r="DA60">
        <f>IF(OR(Q60=0,AM60&gt;0),0,COUNTIFS(Rec_Emp,People!$A$58,Rec_Course,'Training Matrix'!T$6,Rec_Result,"Fail"))</f>
        <v>0</v>
      </c>
      <c r="DB60">
        <f>IF(OR(R60=0,AN60&gt;0),0,COUNTIFS(Rec_Emp,People!$A$58,Rec_Course,'Training Matrix'!U$6,Rec_Result,"Fail"))</f>
        <v>0</v>
      </c>
      <c r="DC60">
        <f>IF(OR(S60=0,AO60&gt;0),0,COUNTIFS(Rec_Emp,People!$A$58,Rec_Course,'Training Matrix'!V$6,Rec_Result,"Fail"))</f>
        <v>0</v>
      </c>
      <c r="DD60">
        <f>IF(OR(T60=0,AP60&gt;0),0,COUNTIFS(Rec_Emp,People!$A$58,Rec_Course,'Training Matrix'!W$6,Rec_Result,"Fail"))</f>
        <v>0</v>
      </c>
      <c r="DE60">
        <f>IF(OR(U60=0,AQ60&gt;0),0,COUNTIFS(Rec_Emp,People!$A$58,Rec_Course,'Training Matrix'!X$6,Rec_Result,"Fail"))</f>
        <v>0</v>
      </c>
      <c r="DF60">
        <f>IF(OR(V60=0,AR60&gt;0),0,COUNTIFS(Rec_Emp,People!$A$58,Rec_Course,'Training Matrix'!Y$6,Rec_Result,"Fail"))</f>
        <v>0</v>
      </c>
      <c r="DG60">
        <f>IF(OR(W60=0,AS60&gt;0),0,COUNTIFS(Rec_Emp,People!$A$58,Rec_Course,'Training Matrix'!Z$6,Rec_Result,"Fail"))</f>
        <v>0</v>
      </c>
      <c r="DH60">
        <f>IF(OR(X60=0,AT60&gt;0),0,COUNTIFS(Rec_Emp,People!$A$58,Rec_Course,'Training Matrix'!AA$6,Rec_Result,"Fail"))</f>
        <v>0</v>
      </c>
      <c r="DK60">
        <f>IF(OR(E60=0,AA60&gt;0),0,IFERROR(AVERAGEIFS(Plan_End,Plan_Role,People!$D$58,Plan_Course,'Training Matrix'!H$6,Plan_Sched,"Window"),IFERROR(AVERAGEIFS(Plan_End,Plan_Role,"All employees",Plan_Course,'Training Matrix'!H$6,Plan_Sched,"Window"),0)))</f>
        <v>0</v>
      </c>
      <c r="DL60">
        <f>IF(OR(F60=0,AB60&gt;0),0,IFERROR(AVERAGEIFS(Plan_End,Plan_Role,People!$D$58,Plan_Course,'Training Matrix'!I$6,Plan_Sched,"Window"),IFERROR(AVERAGEIFS(Plan_End,Plan_Role,"All employees",Plan_Course,'Training Matrix'!I$6,Plan_Sched,"Window"),0)))</f>
        <v>0</v>
      </c>
      <c r="DM60">
        <f>IF(OR(G60=0,AC60&gt;0),0,IFERROR(AVERAGEIFS(Plan_End,Plan_Role,People!$D$58,Plan_Course,'Training Matrix'!J$6,Plan_Sched,"Window"),IFERROR(AVERAGEIFS(Plan_End,Plan_Role,"All employees",Plan_Course,'Training Matrix'!J$6,Plan_Sched,"Window"),0)))</f>
        <v>0</v>
      </c>
      <c r="DN60">
        <f>IF(OR(H60=0,AD60&gt;0),0,IFERROR(AVERAGEIFS(Plan_End,Plan_Role,People!$D$58,Plan_Course,'Training Matrix'!K$6,Plan_Sched,"Window"),IFERROR(AVERAGEIFS(Plan_End,Plan_Role,"All employees",Plan_Course,'Training Matrix'!K$6,Plan_Sched,"Window"),0)))</f>
        <v>0</v>
      </c>
      <c r="DO60">
        <f>IF(OR(I60=0,AE60&gt;0),0,IFERROR(AVERAGEIFS(Plan_End,Plan_Role,People!$D$58,Plan_Course,'Training Matrix'!L$6,Plan_Sched,"Window"),IFERROR(AVERAGEIFS(Plan_End,Plan_Role,"All employees",Plan_Course,'Training Matrix'!L$6,Plan_Sched,"Window"),0)))</f>
        <v>0</v>
      </c>
      <c r="DP60">
        <f>IF(OR(J60=0,AF60&gt;0),0,IFERROR(AVERAGEIFS(Plan_End,Plan_Role,People!$D$58,Plan_Course,'Training Matrix'!M$6,Plan_Sched,"Window"),IFERROR(AVERAGEIFS(Plan_End,Plan_Role,"All employees",Plan_Course,'Training Matrix'!M$6,Plan_Sched,"Window"),0)))</f>
        <v>0</v>
      </c>
      <c r="DQ60">
        <f>IF(OR(K60=0,AG60&gt;0),0,IFERROR(AVERAGEIFS(Plan_End,Plan_Role,People!$D$58,Plan_Course,'Training Matrix'!N$6,Plan_Sched,"Window"),IFERROR(AVERAGEIFS(Plan_End,Plan_Role,"All employees",Plan_Course,'Training Matrix'!N$6,Plan_Sched,"Window"),0)))</f>
        <v>0</v>
      </c>
      <c r="DR60">
        <f>IF(OR(L60=0,AH60&gt;0),0,IFERROR(AVERAGEIFS(Plan_End,Plan_Role,People!$D$58,Plan_Course,'Training Matrix'!O$6,Plan_Sched,"Window"),IFERROR(AVERAGEIFS(Plan_End,Plan_Role,"All employees",Plan_Course,'Training Matrix'!O$6,Plan_Sched,"Window"),0)))</f>
        <v>0</v>
      </c>
      <c r="DS60">
        <f>IF(OR(M60=0,AI60&gt;0),0,IFERROR(AVERAGEIFS(Plan_End,Plan_Role,People!$D$58,Plan_Course,'Training Matrix'!P$6,Plan_Sched,"Window"),IFERROR(AVERAGEIFS(Plan_End,Plan_Role,"All employees",Plan_Course,'Training Matrix'!P$6,Plan_Sched,"Window"),0)))</f>
        <v>0</v>
      </c>
      <c r="DT60">
        <f>IF(OR(N60=0,AJ60&gt;0),0,IFERROR(AVERAGEIFS(Plan_End,Plan_Role,People!$D$58,Plan_Course,'Training Matrix'!Q$6,Plan_Sched,"Window"),IFERROR(AVERAGEIFS(Plan_End,Plan_Role,"All employees",Plan_Course,'Training Matrix'!Q$6,Plan_Sched,"Window"),0)))</f>
        <v>0</v>
      </c>
      <c r="DU60">
        <f>IF(OR(O60=0,AK60&gt;0),0,IFERROR(AVERAGEIFS(Plan_End,Plan_Role,People!$D$58,Plan_Course,'Training Matrix'!R$6,Plan_Sched,"Window"),IFERROR(AVERAGEIFS(Plan_End,Plan_Role,"All employees",Plan_Course,'Training Matrix'!R$6,Plan_Sched,"Window"),0)))</f>
        <v>0</v>
      </c>
      <c r="DV60">
        <f>IF(OR(P60=0,AL60&gt;0),0,IFERROR(AVERAGEIFS(Plan_End,Plan_Role,People!$D$58,Plan_Course,'Training Matrix'!S$6,Plan_Sched,"Window"),IFERROR(AVERAGEIFS(Plan_End,Plan_Role,"All employees",Plan_Course,'Training Matrix'!S$6,Plan_Sched,"Window"),0)))</f>
        <v>0</v>
      </c>
      <c r="DW60">
        <f>IF(OR(Q60=0,AM60&gt;0),0,IFERROR(AVERAGEIFS(Plan_End,Plan_Role,People!$D$58,Plan_Course,'Training Matrix'!T$6,Plan_Sched,"Window"),IFERROR(AVERAGEIFS(Plan_End,Plan_Role,"All employees",Plan_Course,'Training Matrix'!T$6,Plan_Sched,"Window"),0)))</f>
        <v>0</v>
      </c>
      <c r="DX60">
        <f>IF(OR(R60=0,AN60&gt;0),0,IFERROR(AVERAGEIFS(Plan_End,Plan_Role,People!$D$58,Plan_Course,'Training Matrix'!U$6,Plan_Sched,"Window"),IFERROR(AVERAGEIFS(Plan_End,Plan_Role,"All employees",Plan_Course,'Training Matrix'!U$6,Plan_Sched,"Window"),0)))</f>
        <v>0</v>
      </c>
      <c r="DY60">
        <f>IF(OR(S60=0,AO60&gt;0),0,IFERROR(AVERAGEIFS(Plan_End,Plan_Role,People!$D$58,Plan_Course,'Training Matrix'!V$6,Plan_Sched,"Window"),IFERROR(AVERAGEIFS(Plan_End,Plan_Role,"All employees",Plan_Course,'Training Matrix'!V$6,Plan_Sched,"Window"),0)))</f>
        <v>0</v>
      </c>
      <c r="DZ60">
        <f>IF(OR(T60=0,AP60&gt;0),0,IFERROR(AVERAGEIFS(Plan_End,Plan_Role,People!$D$58,Plan_Course,'Training Matrix'!W$6,Plan_Sched,"Window"),IFERROR(AVERAGEIFS(Plan_End,Plan_Role,"All employees",Plan_Course,'Training Matrix'!W$6,Plan_Sched,"Window"),0)))</f>
        <v>0</v>
      </c>
      <c r="EA60">
        <f>IF(OR(U60=0,AQ60&gt;0),0,IFERROR(AVERAGEIFS(Plan_End,Plan_Role,People!$D$58,Plan_Course,'Training Matrix'!X$6,Plan_Sched,"Window"),IFERROR(AVERAGEIFS(Plan_End,Plan_Role,"All employees",Plan_Course,'Training Matrix'!X$6,Plan_Sched,"Window"),0)))</f>
        <v>0</v>
      </c>
      <c r="EB60">
        <f>IF(OR(V60=0,AR60&gt;0),0,IFERROR(AVERAGEIFS(Plan_End,Plan_Role,People!$D$58,Plan_Course,'Training Matrix'!Y$6,Plan_Sched,"Window"),IFERROR(AVERAGEIFS(Plan_End,Plan_Role,"All employees",Plan_Course,'Training Matrix'!Y$6,Plan_Sched,"Window"),0)))</f>
        <v>0</v>
      </c>
      <c r="EC60">
        <f>IF(OR(W60=0,AS60&gt;0),0,IFERROR(AVERAGEIFS(Plan_End,Plan_Role,People!$D$58,Plan_Course,'Training Matrix'!Z$6,Plan_Sched,"Window"),IFERROR(AVERAGEIFS(Plan_End,Plan_Role,"All employees",Plan_Course,'Training Matrix'!Z$6,Plan_Sched,"Window"),0)))</f>
        <v>0</v>
      </c>
      <c r="ED60">
        <f>IF(OR(X60=0,AT60&gt;0),0,IFERROR(AVERAGEIFS(Plan_End,Plan_Role,People!$D$58,Plan_Course,'Training Matrix'!AA$6,Plan_Sched,"Window"),IFERROR(AVERAGEIFS(Plan_End,Plan_Role,"All employees",Plan_Course,'Training Matrix'!AA$6,Plan_Sched,"Window"),0)))</f>
        <v>0</v>
      </c>
      <c r="EG60">
        <f>IF(OR(E60=0,AA60&gt;0),0,IFERROR(AVERAGEIFS(Plan_Days,Plan_Role,People!$D$58,Plan_Course,'Training Matrix'!H$6,Plan_Sched,"Within days of hire"),IFERROR(AVERAGEIFS(Plan_Days,Plan_Role,"All employees",Plan_Course,'Training Matrix'!H$6,Plan_Sched,"Within days of hire"),0)))</f>
        <v>0</v>
      </c>
      <c r="EH60">
        <f>IF(OR(F60=0,AB60&gt;0),0,IFERROR(AVERAGEIFS(Plan_Days,Plan_Role,People!$D$58,Plan_Course,'Training Matrix'!I$6,Plan_Sched,"Within days of hire"),IFERROR(AVERAGEIFS(Plan_Days,Plan_Role,"All employees",Plan_Course,'Training Matrix'!I$6,Plan_Sched,"Within days of hire"),0)))</f>
        <v>0</v>
      </c>
      <c r="EI60">
        <f>IF(OR(G60=0,AC60&gt;0),0,IFERROR(AVERAGEIFS(Plan_Days,Plan_Role,People!$D$58,Plan_Course,'Training Matrix'!J$6,Plan_Sched,"Within days of hire"),IFERROR(AVERAGEIFS(Plan_Days,Plan_Role,"All employees",Plan_Course,'Training Matrix'!J$6,Plan_Sched,"Within days of hire"),0)))</f>
        <v>0</v>
      </c>
      <c r="EJ60">
        <f>IF(OR(H60=0,AD60&gt;0),0,IFERROR(AVERAGEIFS(Plan_Days,Plan_Role,People!$D$58,Plan_Course,'Training Matrix'!K$6,Plan_Sched,"Within days of hire"),IFERROR(AVERAGEIFS(Plan_Days,Plan_Role,"All employees",Plan_Course,'Training Matrix'!K$6,Plan_Sched,"Within days of hire"),0)))</f>
        <v>0</v>
      </c>
      <c r="EK60">
        <f>IF(OR(I60=0,AE60&gt;0),0,IFERROR(AVERAGEIFS(Plan_Days,Plan_Role,People!$D$58,Plan_Course,'Training Matrix'!L$6,Plan_Sched,"Within days of hire"),IFERROR(AVERAGEIFS(Plan_Days,Plan_Role,"All employees",Plan_Course,'Training Matrix'!L$6,Plan_Sched,"Within days of hire"),0)))</f>
        <v>0</v>
      </c>
      <c r="EL60">
        <f>IF(OR(J60=0,AF60&gt;0),0,IFERROR(AVERAGEIFS(Plan_Days,Plan_Role,People!$D$58,Plan_Course,'Training Matrix'!M$6,Plan_Sched,"Within days of hire"),IFERROR(AVERAGEIFS(Plan_Days,Plan_Role,"All employees",Plan_Course,'Training Matrix'!M$6,Plan_Sched,"Within days of hire"),0)))</f>
        <v>0</v>
      </c>
      <c r="EM60">
        <f>IF(OR(K60=0,AG60&gt;0),0,IFERROR(AVERAGEIFS(Plan_Days,Plan_Role,People!$D$58,Plan_Course,'Training Matrix'!N$6,Plan_Sched,"Within days of hire"),IFERROR(AVERAGEIFS(Plan_Days,Plan_Role,"All employees",Plan_Course,'Training Matrix'!N$6,Plan_Sched,"Within days of hire"),0)))</f>
        <v>0</v>
      </c>
      <c r="EN60">
        <f>IF(OR(L60=0,AH60&gt;0),0,IFERROR(AVERAGEIFS(Plan_Days,Plan_Role,People!$D$58,Plan_Course,'Training Matrix'!O$6,Plan_Sched,"Within days of hire"),IFERROR(AVERAGEIFS(Plan_Days,Plan_Role,"All employees",Plan_Course,'Training Matrix'!O$6,Plan_Sched,"Within days of hire"),0)))</f>
        <v>0</v>
      </c>
      <c r="EO60">
        <f>IF(OR(M60=0,AI60&gt;0),0,IFERROR(AVERAGEIFS(Plan_Days,Plan_Role,People!$D$58,Plan_Course,'Training Matrix'!P$6,Plan_Sched,"Within days of hire"),IFERROR(AVERAGEIFS(Plan_Days,Plan_Role,"All employees",Plan_Course,'Training Matrix'!P$6,Plan_Sched,"Within days of hire"),0)))</f>
        <v>0</v>
      </c>
      <c r="EP60">
        <f>IF(OR(N60=0,AJ60&gt;0),0,IFERROR(AVERAGEIFS(Plan_Days,Plan_Role,People!$D$58,Plan_Course,'Training Matrix'!Q$6,Plan_Sched,"Within days of hire"),IFERROR(AVERAGEIFS(Plan_Days,Plan_Role,"All employees",Plan_Course,'Training Matrix'!Q$6,Plan_Sched,"Within days of hire"),0)))</f>
        <v>0</v>
      </c>
      <c r="EQ60">
        <f>IF(OR(O60=0,AK60&gt;0),0,IFERROR(AVERAGEIFS(Plan_Days,Plan_Role,People!$D$58,Plan_Course,'Training Matrix'!R$6,Plan_Sched,"Within days of hire"),IFERROR(AVERAGEIFS(Plan_Days,Plan_Role,"All employees",Plan_Course,'Training Matrix'!R$6,Plan_Sched,"Within days of hire"),0)))</f>
        <v>0</v>
      </c>
      <c r="ER60">
        <f>IF(OR(P60=0,AL60&gt;0),0,IFERROR(AVERAGEIFS(Plan_Days,Plan_Role,People!$D$58,Plan_Course,'Training Matrix'!S$6,Plan_Sched,"Within days of hire"),IFERROR(AVERAGEIFS(Plan_Days,Plan_Role,"All employees",Plan_Course,'Training Matrix'!S$6,Plan_Sched,"Within days of hire"),0)))</f>
        <v>0</v>
      </c>
      <c r="ES60">
        <f>IF(OR(Q60=0,AM60&gt;0),0,IFERROR(AVERAGEIFS(Plan_Days,Plan_Role,People!$D$58,Plan_Course,'Training Matrix'!T$6,Plan_Sched,"Within days of hire"),IFERROR(AVERAGEIFS(Plan_Days,Plan_Role,"All employees",Plan_Course,'Training Matrix'!T$6,Plan_Sched,"Within days of hire"),0)))</f>
        <v>0</v>
      </c>
      <c r="ET60">
        <f>IF(OR(R60=0,AN60&gt;0),0,IFERROR(AVERAGEIFS(Plan_Days,Plan_Role,People!$D$58,Plan_Course,'Training Matrix'!U$6,Plan_Sched,"Within days of hire"),IFERROR(AVERAGEIFS(Plan_Days,Plan_Role,"All employees",Plan_Course,'Training Matrix'!U$6,Plan_Sched,"Within days of hire"),0)))</f>
        <v>0</v>
      </c>
      <c r="EU60">
        <f>IF(OR(S60=0,AO60&gt;0),0,IFERROR(AVERAGEIFS(Plan_Days,Plan_Role,People!$D$58,Plan_Course,'Training Matrix'!V$6,Plan_Sched,"Within days of hire"),IFERROR(AVERAGEIFS(Plan_Days,Plan_Role,"All employees",Plan_Course,'Training Matrix'!V$6,Plan_Sched,"Within days of hire"),0)))</f>
        <v>0</v>
      </c>
      <c r="EV60">
        <f>IF(OR(T60=0,AP60&gt;0),0,IFERROR(AVERAGEIFS(Plan_Days,Plan_Role,People!$D$58,Plan_Course,'Training Matrix'!W$6,Plan_Sched,"Within days of hire"),IFERROR(AVERAGEIFS(Plan_Days,Plan_Role,"All employees",Plan_Course,'Training Matrix'!W$6,Plan_Sched,"Within days of hire"),0)))</f>
        <v>0</v>
      </c>
      <c r="EW60">
        <f>IF(OR(U60=0,AQ60&gt;0),0,IFERROR(AVERAGEIFS(Plan_Days,Plan_Role,People!$D$58,Plan_Course,'Training Matrix'!X$6,Plan_Sched,"Within days of hire"),IFERROR(AVERAGEIFS(Plan_Days,Plan_Role,"All employees",Plan_Course,'Training Matrix'!X$6,Plan_Sched,"Within days of hire"),0)))</f>
        <v>0</v>
      </c>
      <c r="EX60">
        <f>IF(OR(V60=0,AR60&gt;0),0,IFERROR(AVERAGEIFS(Plan_Days,Plan_Role,People!$D$58,Plan_Course,'Training Matrix'!Y$6,Plan_Sched,"Within days of hire"),IFERROR(AVERAGEIFS(Plan_Days,Plan_Role,"All employees",Plan_Course,'Training Matrix'!Y$6,Plan_Sched,"Within days of hire"),0)))</f>
        <v>0</v>
      </c>
      <c r="EY60">
        <f>IF(OR(W60=0,AS60&gt;0),0,IFERROR(AVERAGEIFS(Plan_Days,Plan_Role,People!$D$58,Plan_Course,'Training Matrix'!Z$6,Plan_Sched,"Within days of hire"),IFERROR(AVERAGEIFS(Plan_Days,Plan_Role,"All employees",Plan_Course,'Training Matrix'!Z$6,Plan_Sched,"Within days of hire"),0)))</f>
        <v>0</v>
      </c>
      <c r="EZ60">
        <f>IF(OR(X60=0,AT60&gt;0),0,IFERROR(AVERAGEIFS(Plan_Days,Plan_Role,People!$D$58,Plan_Course,'Training Matrix'!AA$6,Plan_Sched,"Within days of hire"),IFERROR(AVERAGEIFS(Plan_Days,Plan_Role,"All employees",Plan_Course,'Training Matrix'!AA$6,Plan_Sched,"Within days of hire"),0)))</f>
        <v>0</v>
      </c>
      <c r="FC60">
        <f>IF(OR(E60=0,AA60&gt;0),0,MAX(IF(AND(People!$F$58&lt;&gt;"",DK60&lt;People!$F$58),0,DK60),IF(AND(People!$F$58&lt;&gt;"",EG60&gt;0),People!$F$58+EG60,0)))</f>
        <v>0</v>
      </c>
      <c r="FD60">
        <f>IF(OR(F60=0,AB60&gt;0),0,MAX(IF(AND(People!$F$58&lt;&gt;"",DL60&lt;People!$F$58),0,DL60),IF(AND(People!$F$58&lt;&gt;"",EH60&gt;0),People!$F$58+EH60,0)))</f>
        <v>0</v>
      </c>
      <c r="FE60">
        <f>IF(OR(G60=0,AC60&gt;0),0,MAX(IF(AND(People!$F$58&lt;&gt;"",DM60&lt;People!$F$58),0,DM60),IF(AND(People!$F$58&lt;&gt;"",EI60&gt;0),People!$F$58+EI60,0)))</f>
        <v>0</v>
      </c>
      <c r="FF60">
        <f>IF(OR(H60=0,AD60&gt;0),0,MAX(IF(AND(People!$F$58&lt;&gt;"",DN60&lt;People!$F$58),0,DN60),IF(AND(People!$F$58&lt;&gt;"",EJ60&gt;0),People!$F$58+EJ60,0)))</f>
        <v>0</v>
      </c>
      <c r="FG60">
        <f>IF(OR(I60=0,AE60&gt;0),0,MAX(IF(AND(People!$F$58&lt;&gt;"",DO60&lt;People!$F$58),0,DO60),IF(AND(People!$F$58&lt;&gt;"",EK60&gt;0),People!$F$58+EK60,0)))</f>
        <v>0</v>
      </c>
      <c r="FH60">
        <f>IF(OR(J60=0,AF60&gt;0),0,MAX(IF(AND(People!$F$58&lt;&gt;"",DP60&lt;People!$F$58),0,DP60),IF(AND(People!$F$58&lt;&gt;"",EL60&gt;0),People!$F$58+EL60,0)))</f>
        <v>0</v>
      </c>
      <c r="FI60">
        <f>IF(OR(K60=0,AG60&gt;0),0,MAX(IF(AND(People!$F$58&lt;&gt;"",DQ60&lt;People!$F$58),0,DQ60),IF(AND(People!$F$58&lt;&gt;"",EM60&gt;0),People!$F$58+EM60,0)))</f>
        <v>0</v>
      </c>
      <c r="FJ60">
        <f>IF(OR(L60=0,AH60&gt;0),0,MAX(IF(AND(People!$F$58&lt;&gt;"",DR60&lt;People!$F$58),0,DR60),IF(AND(People!$F$58&lt;&gt;"",EN60&gt;0),People!$F$58+EN60,0)))</f>
        <v>0</v>
      </c>
      <c r="FK60">
        <f>IF(OR(M60=0,AI60&gt;0),0,MAX(IF(AND(People!$F$58&lt;&gt;"",DS60&lt;People!$F$58),0,DS60),IF(AND(People!$F$58&lt;&gt;"",EO60&gt;0),People!$F$58+EO60,0)))</f>
        <v>0</v>
      </c>
      <c r="FL60">
        <f>IF(OR(N60=0,AJ60&gt;0),0,MAX(IF(AND(People!$F$58&lt;&gt;"",DT60&lt;People!$F$58),0,DT60),IF(AND(People!$F$58&lt;&gt;"",EP60&gt;0),People!$F$58+EP60,0)))</f>
        <v>0</v>
      </c>
      <c r="FM60">
        <f>IF(OR(O60=0,AK60&gt;0),0,MAX(IF(AND(People!$F$58&lt;&gt;"",DU60&lt;People!$F$58),0,DU60),IF(AND(People!$F$58&lt;&gt;"",EQ60&gt;0),People!$F$58+EQ60,0)))</f>
        <v>0</v>
      </c>
      <c r="FN60">
        <f>IF(OR(P60=0,AL60&gt;0),0,MAX(IF(AND(People!$F$58&lt;&gt;"",DV60&lt;People!$F$58),0,DV60),IF(AND(People!$F$58&lt;&gt;"",ER60&gt;0),People!$F$58+ER60,0)))</f>
        <v>0</v>
      </c>
      <c r="FO60">
        <f>IF(OR(Q60=0,AM60&gt;0),0,MAX(IF(AND(People!$F$58&lt;&gt;"",DW60&lt;People!$F$58),0,DW60),IF(AND(People!$F$58&lt;&gt;"",ES60&gt;0),People!$F$58+ES60,0)))</f>
        <v>0</v>
      </c>
      <c r="FP60">
        <f>IF(OR(R60=0,AN60&gt;0),0,MAX(IF(AND(People!$F$58&lt;&gt;"",DX60&lt;People!$F$58),0,DX60),IF(AND(People!$F$58&lt;&gt;"",ET60&gt;0),People!$F$58+ET60,0)))</f>
        <v>0</v>
      </c>
      <c r="FQ60">
        <f>IF(OR(S60=0,AO60&gt;0),0,MAX(IF(AND(People!$F$58&lt;&gt;"",DY60&lt;People!$F$58),0,DY60),IF(AND(People!$F$58&lt;&gt;"",EU60&gt;0),People!$F$58+EU60,0)))</f>
        <v>0</v>
      </c>
      <c r="FR60">
        <f>IF(OR(T60=0,AP60&gt;0),0,MAX(IF(AND(People!$F$58&lt;&gt;"",DZ60&lt;People!$F$58),0,DZ60),IF(AND(People!$F$58&lt;&gt;"",EV60&gt;0),People!$F$58+EV60,0)))</f>
        <v>0</v>
      </c>
      <c r="FS60">
        <f>IF(OR(U60=0,AQ60&gt;0),0,MAX(IF(AND(People!$F$58&lt;&gt;"",EA60&lt;People!$F$58),0,EA60),IF(AND(People!$F$58&lt;&gt;"",EW60&gt;0),People!$F$58+EW60,0)))</f>
        <v>0</v>
      </c>
      <c r="FT60">
        <f>IF(OR(V60=0,AR60&gt;0),0,MAX(IF(AND(People!$F$58&lt;&gt;"",EB60&lt;People!$F$58),0,EB60),IF(AND(People!$F$58&lt;&gt;"",EX60&gt;0),People!$F$58+EX60,0)))</f>
        <v>0</v>
      </c>
      <c r="FU60">
        <f>IF(OR(W60=0,AS60&gt;0),0,MAX(IF(AND(People!$F$58&lt;&gt;"",EC60&lt;People!$F$58),0,EC60),IF(AND(People!$F$58&lt;&gt;"",EY60&gt;0),People!$F$58+EY60,0)))</f>
        <v>0</v>
      </c>
      <c r="FV60">
        <f>IF(OR(X60=0,AT60&gt;0),0,MAX(IF(AND(People!$F$58&lt;&gt;"",ED60&lt;People!$F$58),0,ED60),IF(AND(People!$F$58&lt;&gt;"",EZ60&gt;0),People!$F$58+EZ60,0)))</f>
        <v>0</v>
      </c>
    </row>
    <row r="61" spans="5:178" x14ac:dyDescent="0.3">
      <c r="E61">
        <f>IF(OR(People!$A$59="",'Training Matrix'!H$6=""),0,COUNTIFS(Plan_Role,People!$D$59,Plan_Course,'Training Matrix'!H$6)+COUNTIFS(Plan_Role,"All employees",Plan_Course,'Training Matrix'!H$6))</f>
        <v>0</v>
      </c>
      <c r="F61">
        <f>IF(OR(People!$A$59="",'Training Matrix'!I$6=""),0,COUNTIFS(Plan_Role,People!$D$59,Plan_Course,'Training Matrix'!I$6)+COUNTIFS(Plan_Role,"All employees",Plan_Course,'Training Matrix'!I$6))</f>
        <v>0</v>
      </c>
      <c r="G61">
        <f>IF(OR(People!$A$59="",'Training Matrix'!J$6=""),0,COUNTIFS(Plan_Role,People!$D$59,Plan_Course,'Training Matrix'!J$6)+COUNTIFS(Plan_Role,"All employees",Plan_Course,'Training Matrix'!J$6))</f>
        <v>0</v>
      </c>
      <c r="H61">
        <f>IF(OR(People!$A$59="",'Training Matrix'!K$6=""),0,COUNTIFS(Plan_Role,People!$D$59,Plan_Course,'Training Matrix'!K$6)+COUNTIFS(Plan_Role,"All employees",Plan_Course,'Training Matrix'!K$6))</f>
        <v>0</v>
      </c>
      <c r="I61">
        <f>IF(OR(People!$A$59="",'Training Matrix'!L$6=""),0,COUNTIFS(Plan_Role,People!$D$59,Plan_Course,'Training Matrix'!L$6)+COUNTIFS(Plan_Role,"All employees",Plan_Course,'Training Matrix'!L$6))</f>
        <v>0</v>
      </c>
      <c r="J61">
        <f>IF(OR(People!$A$59="",'Training Matrix'!M$6=""),0,COUNTIFS(Plan_Role,People!$D$59,Plan_Course,'Training Matrix'!M$6)+COUNTIFS(Plan_Role,"All employees",Plan_Course,'Training Matrix'!M$6))</f>
        <v>0</v>
      </c>
      <c r="K61">
        <f>IF(OR(People!$A$59="",'Training Matrix'!N$6=""),0,COUNTIFS(Plan_Role,People!$D$59,Plan_Course,'Training Matrix'!N$6)+COUNTIFS(Plan_Role,"All employees",Plan_Course,'Training Matrix'!N$6))</f>
        <v>0</v>
      </c>
      <c r="L61">
        <f>IF(OR(People!$A$59="",'Training Matrix'!O$6=""),0,COUNTIFS(Plan_Role,People!$D$59,Plan_Course,'Training Matrix'!O$6)+COUNTIFS(Plan_Role,"All employees",Plan_Course,'Training Matrix'!O$6))</f>
        <v>0</v>
      </c>
      <c r="M61">
        <f>IF(OR(People!$A$59="",'Training Matrix'!P$6=""),0,COUNTIFS(Plan_Role,People!$D$59,Plan_Course,'Training Matrix'!P$6)+COUNTIFS(Plan_Role,"All employees",Plan_Course,'Training Matrix'!P$6))</f>
        <v>0</v>
      </c>
      <c r="N61">
        <f>IF(OR(People!$A$59="",'Training Matrix'!Q$6=""),0,COUNTIFS(Plan_Role,People!$D$59,Plan_Course,'Training Matrix'!Q$6)+COUNTIFS(Plan_Role,"All employees",Plan_Course,'Training Matrix'!Q$6))</f>
        <v>0</v>
      </c>
      <c r="O61">
        <f>IF(OR(People!$A$59="",'Training Matrix'!R$6=""),0,COUNTIFS(Plan_Role,People!$D$59,Plan_Course,'Training Matrix'!R$6)+COUNTIFS(Plan_Role,"All employees",Plan_Course,'Training Matrix'!R$6))</f>
        <v>0</v>
      </c>
      <c r="P61">
        <f>IF(OR(People!$A$59="",'Training Matrix'!S$6=""),0,COUNTIFS(Plan_Role,People!$D$59,Plan_Course,'Training Matrix'!S$6)+COUNTIFS(Plan_Role,"All employees",Plan_Course,'Training Matrix'!S$6))</f>
        <v>0</v>
      </c>
      <c r="Q61">
        <f>IF(OR(People!$A$59="",'Training Matrix'!T$6=""),0,COUNTIFS(Plan_Role,People!$D$59,Plan_Course,'Training Matrix'!T$6)+COUNTIFS(Plan_Role,"All employees",Plan_Course,'Training Matrix'!T$6))</f>
        <v>0</v>
      </c>
      <c r="R61">
        <f>IF(OR(People!$A$59="",'Training Matrix'!U$6=""),0,COUNTIFS(Plan_Role,People!$D$59,Plan_Course,'Training Matrix'!U$6)+COUNTIFS(Plan_Role,"All employees",Plan_Course,'Training Matrix'!U$6))</f>
        <v>0</v>
      </c>
      <c r="S61">
        <f>IF(OR(People!$A$59="",'Training Matrix'!V$6=""),0,COUNTIFS(Plan_Role,People!$D$59,Plan_Course,'Training Matrix'!V$6)+COUNTIFS(Plan_Role,"All employees",Plan_Course,'Training Matrix'!V$6))</f>
        <v>0</v>
      </c>
      <c r="T61">
        <f>IF(OR(People!$A$59="",'Training Matrix'!W$6=""),0,COUNTIFS(Plan_Role,People!$D$59,Plan_Course,'Training Matrix'!W$6)+COUNTIFS(Plan_Role,"All employees",Plan_Course,'Training Matrix'!W$6))</f>
        <v>0</v>
      </c>
      <c r="U61">
        <f>IF(OR(People!$A$59="",'Training Matrix'!X$6=""),0,COUNTIFS(Plan_Role,People!$D$59,Plan_Course,'Training Matrix'!X$6)+COUNTIFS(Plan_Role,"All employees",Plan_Course,'Training Matrix'!X$6))</f>
        <v>0</v>
      </c>
      <c r="V61">
        <f>IF(OR(People!$A$59="",'Training Matrix'!Y$6=""),0,COUNTIFS(Plan_Role,People!$D$59,Plan_Course,'Training Matrix'!Y$6)+COUNTIFS(Plan_Role,"All employees",Plan_Course,'Training Matrix'!Y$6))</f>
        <v>0</v>
      </c>
      <c r="W61">
        <f>IF(OR(People!$A$59="",'Training Matrix'!Z$6=""),0,COUNTIFS(Plan_Role,People!$D$59,Plan_Course,'Training Matrix'!Z$6)+COUNTIFS(Plan_Role,"All employees",Plan_Course,'Training Matrix'!Z$6))</f>
        <v>0</v>
      </c>
      <c r="X61">
        <f>IF(OR(People!$A$59="",'Training Matrix'!AA$6=""),0,COUNTIFS(Plan_Role,People!$D$59,Plan_Course,'Training Matrix'!AA$6)+COUNTIFS(Plan_Role,"All employees",Plan_Course,'Training Matrix'!AA$6))</f>
        <v>0</v>
      </c>
      <c r="AA61">
        <f>IF(E61=0,0,COUNTIFS(Rec_Emp,People!$A$59,Rec_Course,'Training Matrix'!H$6,Rec_Done,1))</f>
        <v>0</v>
      </c>
      <c r="AB61">
        <f>IF(F61=0,0,COUNTIFS(Rec_Emp,People!$A$59,Rec_Course,'Training Matrix'!I$6,Rec_Done,1))</f>
        <v>0</v>
      </c>
      <c r="AC61">
        <f>IF(G61=0,0,COUNTIFS(Rec_Emp,People!$A$59,Rec_Course,'Training Matrix'!J$6,Rec_Done,1))</f>
        <v>0</v>
      </c>
      <c r="AD61">
        <f>IF(H61=0,0,COUNTIFS(Rec_Emp,People!$A$59,Rec_Course,'Training Matrix'!K$6,Rec_Done,1))</f>
        <v>0</v>
      </c>
      <c r="AE61">
        <f>IF(I61=0,0,COUNTIFS(Rec_Emp,People!$A$59,Rec_Course,'Training Matrix'!L$6,Rec_Done,1))</f>
        <v>0</v>
      </c>
      <c r="AF61">
        <f>IF(J61=0,0,COUNTIFS(Rec_Emp,People!$A$59,Rec_Course,'Training Matrix'!M$6,Rec_Done,1))</f>
        <v>0</v>
      </c>
      <c r="AG61">
        <f>IF(K61=0,0,COUNTIFS(Rec_Emp,People!$A$59,Rec_Course,'Training Matrix'!N$6,Rec_Done,1))</f>
        <v>0</v>
      </c>
      <c r="AH61">
        <f>IF(L61=0,0,COUNTIFS(Rec_Emp,People!$A$59,Rec_Course,'Training Matrix'!O$6,Rec_Done,1))</f>
        <v>0</v>
      </c>
      <c r="AI61">
        <f>IF(M61=0,0,COUNTIFS(Rec_Emp,People!$A$59,Rec_Course,'Training Matrix'!P$6,Rec_Done,1))</f>
        <v>0</v>
      </c>
      <c r="AJ61">
        <f>IF(N61=0,0,COUNTIFS(Rec_Emp,People!$A$59,Rec_Course,'Training Matrix'!Q$6,Rec_Done,1))</f>
        <v>0</v>
      </c>
      <c r="AK61">
        <f>IF(O61=0,0,COUNTIFS(Rec_Emp,People!$A$59,Rec_Course,'Training Matrix'!R$6,Rec_Done,1))</f>
        <v>0</v>
      </c>
      <c r="AL61">
        <f>IF(P61=0,0,COUNTIFS(Rec_Emp,People!$A$59,Rec_Course,'Training Matrix'!S$6,Rec_Done,1))</f>
        <v>0</v>
      </c>
      <c r="AM61">
        <f>IF(Q61=0,0,COUNTIFS(Rec_Emp,People!$A$59,Rec_Course,'Training Matrix'!T$6,Rec_Done,1))</f>
        <v>0</v>
      </c>
      <c r="AN61">
        <f>IF(R61=0,0,COUNTIFS(Rec_Emp,People!$A$59,Rec_Course,'Training Matrix'!U$6,Rec_Done,1))</f>
        <v>0</v>
      </c>
      <c r="AO61">
        <f>IF(S61=0,0,COUNTIFS(Rec_Emp,People!$A$59,Rec_Course,'Training Matrix'!V$6,Rec_Done,1))</f>
        <v>0</v>
      </c>
      <c r="AP61">
        <f>IF(T61=0,0,COUNTIFS(Rec_Emp,People!$A$59,Rec_Course,'Training Matrix'!W$6,Rec_Done,1))</f>
        <v>0</v>
      </c>
      <c r="AQ61">
        <f>IF(U61=0,0,COUNTIFS(Rec_Emp,People!$A$59,Rec_Course,'Training Matrix'!X$6,Rec_Done,1))</f>
        <v>0</v>
      </c>
      <c r="AR61">
        <f>IF(V61=0,0,COUNTIFS(Rec_Emp,People!$A$59,Rec_Course,'Training Matrix'!Y$6,Rec_Done,1))</f>
        <v>0</v>
      </c>
      <c r="AS61">
        <f>IF(W61=0,0,COUNTIFS(Rec_Emp,People!$A$59,Rec_Course,'Training Matrix'!Z$6,Rec_Done,1))</f>
        <v>0</v>
      </c>
      <c r="AT61">
        <f>IF(X61=0,0,COUNTIFS(Rec_Emp,People!$A$59,Rec_Course,'Training Matrix'!AA$6,Rec_Done,1))</f>
        <v>0</v>
      </c>
      <c r="AW61">
        <f ca="1">IF(AA61=0,0,COUNTIFS(Rec_Emp,People!$A$59,Rec_Course,'Training Matrix'!H$6,Rec_Done,1,Rec_Exp,"&gt;="&amp;TODAY()))</f>
        <v>0</v>
      </c>
      <c r="AX61">
        <f ca="1">IF(AB61=0,0,COUNTIFS(Rec_Emp,People!$A$59,Rec_Course,'Training Matrix'!I$6,Rec_Done,1,Rec_Exp,"&gt;="&amp;TODAY()))</f>
        <v>0</v>
      </c>
      <c r="AY61">
        <f ca="1">IF(AC61=0,0,COUNTIFS(Rec_Emp,People!$A$59,Rec_Course,'Training Matrix'!J$6,Rec_Done,1,Rec_Exp,"&gt;="&amp;TODAY()))</f>
        <v>0</v>
      </c>
      <c r="AZ61">
        <f ca="1">IF(AD61=0,0,COUNTIFS(Rec_Emp,People!$A$59,Rec_Course,'Training Matrix'!K$6,Rec_Done,1,Rec_Exp,"&gt;="&amp;TODAY()))</f>
        <v>0</v>
      </c>
      <c r="BA61">
        <f ca="1">IF(AE61=0,0,COUNTIFS(Rec_Emp,People!$A$59,Rec_Course,'Training Matrix'!L$6,Rec_Done,1,Rec_Exp,"&gt;="&amp;TODAY()))</f>
        <v>0</v>
      </c>
      <c r="BB61">
        <f ca="1">IF(AF61=0,0,COUNTIFS(Rec_Emp,People!$A$59,Rec_Course,'Training Matrix'!M$6,Rec_Done,1,Rec_Exp,"&gt;="&amp;TODAY()))</f>
        <v>0</v>
      </c>
      <c r="BC61">
        <f ca="1">IF(AG61=0,0,COUNTIFS(Rec_Emp,People!$A$59,Rec_Course,'Training Matrix'!N$6,Rec_Done,1,Rec_Exp,"&gt;="&amp;TODAY()))</f>
        <v>0</v>
      </c>
      <c r="BD61">
        <f ca="1">IF(AH61=0,0,COUNTIFS(Rec_Emp,People!$A$59,Rec_Course,'Training Matrix'!O$6,Rec_Done,1,Rec_Exp,"&gt;="&amp;TODAY()))</f>
        <v>0</v>
      </c>
      <c r="BE61">
        <f ca="1">IF(AI61=0,0,COUNTIFS(Rec_Emp,People!$A$59,Rec_Course,'Training Matrix'!P$6,Rec_Done,1,Rec_Exp,"&gt;="&amp;TODAY()))</f>
        <v>0</v>
      </c>
      <c r="BF61">
        <f ca="1">IF(AJ61=0,0,COUNTIFS(Rec_Emp,People!$A$59,Rec_Course,'Training Matrix'!Q$6,Rec_Done,1,Rec_Exp,"&gt;="&amp;TODAY()))</f>
        <v>0</v>
      </c>
      <c r="BG61">
        <f ca="1">IF(AK61=0,0,COUNTIFS(Rec_Emp,People!$A$59,Rec_Course,'Training Matrix'!R$6,Rec_Done,1,Rec_Exp,"&gt;="&amp;TODAY()))</f>
        <v>0</v>
      </c>
      <c r="BH61">
        <f ca="1">IF(AL61=0,0,COUNTIFS(Rec_Emp,People!$A$59,Rec_Course,'Training Matrix'!S$6,Rec_Done,1,Rec_Exp,"&gt;="&amp;TODAY()))</f>
        <v>0</v>
      </c>
      <c r="BI61">
        <f ca="1">IF(AM61=0,0,COUNTIFS(Rec_Emp,People!$A$59,Rec_Course,'Training Matrix'!T$6,Rec_Done,1,Rec_Exp,"&gt;="&amp;TODAY()))</f>
        <v>0</v>
      </c>
      <c r="BJ61">
        <f ca="1">IF(AN61=0,0,COUNTIFS(Rec_Emp,People!$A$59,Rec_Course,'Training Matrix'!U$6,Rec_Done,1,Rec_Exp,"&gt;="&amp;TODAY()))</f>
        <v>0</v>
      </c>
      <c r="BK61">
        <f ca="1">IF(AO61=0,0,COUNTIFS(Rec_Emp,People!$A$59,Rec_Course,'Training Matrix'!V$6,Rec_Done,1,Rec_Exp,"&gt;="&amp;TODAY()))</f>
        <v>0</v>
      </c>
      <c r="BL61">
        <f ca="1">IF(AP61=0,0,COUNTIFS(Rec_Emp,People!$A$59,Rec_Course,'Training Matrix'!W$6,Rec_Done,1,Rec_Exp,"&gt;="&amp;TODAY()))</f>
        <v>0</v>
      </c>
      <c r="BM61">
        <f ca="1">IF(AQ61=0,0,COUNTIFS(Rec_Emp,People!$A$59,Rec_Course,'Training Matrix'!X$6,Rec_Done,1,Rec_Exp,"&gt;="&amp;TODAY()))</f>
        <v>0</v>
      </c>
      <c r="BN61">
        <f ca="1">IF(AR61=0,0,COUNTIFS(Rec_Emp,People!$A$59,Rec_Course,'Training Matrix'!Y$6,Rec_Done,1,Rec_Exp,"&gt;="&amp;TODAY()))</f>
        <v>0</v>
      </c>
      <c r="BO61">
        <f ca="1">IF(AS61=0,0,COUNTIFS(Rec_Emp,People!$A$59,Rec_Course,'Training Matrix'!Z$6,Rec_Done,1,Rec_Exp,"&gt;="&amp;TODAY()))</f>
        <v>0</v>
      </c>
      <c r="BP61">
        <f ca="1">IF(AT61=0,0,COUNTIFS(Rec_Emp,People!$A$59,Rec_Course,'Training Matrix'!AA$6,Rec_Done,1,Rec_Exp,"&gt;="&amp;TODAY()))</f>
        <v>0</v>
      </c>
      <c r="BS61">
        <f ca="1">IF(AW61=0,0,COUNTIFS(Rec_Emp,People!$A$59,Rec_Course,'Training Matrix'!H$6,Rec_Done,1,Rec_Exp,"&gt;"&amp;(TODAY()+WarnDays)))</f>
        <v>0</v>
      </c>
      <c r="BT61">
        <f ca="1">IF(AX61=0,0,COUNTIFS(Rec_Emp,People!$A$59,Rec_Course,'Training Matrix'!I$6,Rec_Done,1,Rec_Exp,"&gt;"&amp;(TODAY()+WarnDays)))</f>
        <v>0</v>
      </c>
      <c r="BU61">
        <f ca="1">IF(AY61=0,0,COUNTIFS(Rec_Emp,People!$A$59,Rec_Course,'Training Matrix'!J$6,Rec_Done,1,Rec_Exp,"&gt;"&amp;(TODAY()+WarnDays)))</f>
        <v>0</v>
      </c>
      <c r="BV61">
        <f ca="1">IF(AZ61=0,0,COUNTIFS(Rec_Emp,People!$A$59,Rec_Course,'Training Matrix'!K$6,Rec_Done,1,Rec_Exp,"&gt;"&amp;(TODAY()+WarnDays)))</f>
        <v>0</v>
      </c>
      <c r="BW61">
        <f ca="1">IF(BA61=0,0,COUNTIFS(Rec_Emp,People!$A$59,Rec_Course,'Training Matrix'!L$6,Rec_Done,1,Rec_Exp,"&gt;"&amp;(TODAY()+WarnDays)))</f>
        <v>0</v>
      </c>
      <c r="BX61">
        <f ca="1">IF(BB61=0,0,COUNTIFS(Rec_Emp,People!$A$59,Rec_Course,'Training Matrix'!M$6,Rec_Done,1,Rec_Exp,"&gt;"&amp;(TODAY()+WarnDays)))</f>
        <v>0</v>
      </c>
      <c r="BY61">
        <f ca="1">IF(BC61=0,0,COUNTIFS(Rec_Emp,People!$A$59,Rec_Course,'Training Matrix'!N$6,Rec_Done,1,Rec_Exp,"&gt;"&amp;(TODAY()+WarnDays)))</f>
        <v>0</v>
      </c>
      <c r="BZ61">
        <f ca="1">IF(BD61=0,0,COUNTIFS(Rec_Emp,People!$A$59,Rec_Course,'Training Matrix'!O$6,Rec_Done,1,Rec_Exp,"&gt;"&amp;(TODAY()+WarnDays)))</f>
        <v>0</v>
      </c>
      <c r="CA61">
        <f ca="1">IF(BE61=0,0,COUNTIFS(Rec_Emp,People!$A$59,Rec_Course,'Training Matrix'!P$6,Rec_Done,1,Rec_Exp,"&gt;"&amp;(TODAY()+WarnDays)))</f>
        <v>0</v>
      </c>
      <c r="CB61">
        <f ca="1">IF(BF61=0,0,COUNTIFS(Rec_Emp,People!$A$59,Rec_Course,'Training Matrix'!Q$6,Rec_Done,1,Rec_Exp,"&gt;"&amp;(TODAY()+WarnDays)))</f>
        <v>0</v>
      </c>
      <c r="CC61">
        <f ca="1">IF(BG61=0,0,COUNTIFS(Rec_Emp,People!$A$59,Rec_Course,'Training Matrix'!R$6,Rec_Done,1,Rec_Exp,"&gt;"&amp;(TODAY()+WarnDays)))</f>
        <v>0</v>
      </c>
      <c r="CD61">
        <f ca="1">IF(BH61=0,0,COUNTIFS(Rec_Emp,People!$A$59,Rec_Course,'Training Matrix'!S$6,Rec_Done,1,Rec_Exp,"&gt;"&amp;(TODAY()+WarnDays)))</f>
        <v>0</v>
      </c>
      <c r="CE61">
        <f ca="1">IF(BI61=0,0,COUNTIFS(Rec_Emp,People!$A$59,Rec_Course,'Training Matrix'!T$6,Rec_Done,1,Rec_Exp,"&gt;"&amp;(TODAY()+WarnDays)))</f>
        <v>0</v>
      </c>
      <c r="CF61">
        <f ca="1">IF(BJ61=0,0,COUNTIFS(Rec_Emp,People!$A$59,Rec_Course,'Training Matrix'!U$6,Rec_Done,1,Rec_Exp,"&gt;"&amp;(TODAY()+WarnDays)))</f>
        <v>0</v>
      </c>
      <c r="CG61">
        <f ca="1">IF(BK61=0,0,COUNTIFS(Rec_Emp,People!$A$59,Rec_Course,'Training Matrix'!V$6,Rec_Done,1,Rec_Exp,"&gt;"&amp;(TODAY()+WarnDays)))</f>
        <v>0</v>
      </c>
      <c r="CH61">
        <f ca="1">IF(BL61=0,0,COUNTIFS(Rec_Emp,People!$A$59,Rec_Course,'Training Matrix'!W$6,Rec_Done,1,Rec_Exp,"&gt;"&amp;(TODAY()+WarnDays)))</f>
        <v>0</v>
      </c>
      <c r="CI61">
        <f ca="1">IF(BM61=0,0,COUNTIFS(Rec_Emp,People!$A$59,Rec_Course,'Training Matrix'!X$6,Rec_Done,1,Rec_Exp,"&gt;"&amp;(TODAY()+WarnDays)))</f>
        <v>0</v>
      </c>
      <c r="CJ61">
        <f ca="1">IF(BN61=0,0,COUNTIFS(Rec_Emp,People!$A$59,Rec_Course,'Training Matrix'!Y$6,Rec_Done,1,Rec_Exp,"&gt;"&amp;(TODAY()+WarnDays)))</f>
        <v>0</v>
      </c>
      <c r="CK61">
        <f ca="1">IF(BO61=0,0,COUNTIFS(Rec_Emp,People!$A$59,Rec_Course,'Training Matrix'!Z$6,Rec_Done,1,Rec_Exp,"&gt;"&amp;(TODAY()+WarnDays)))</f>
        <v>0</v>
      </c>
      <c r="CL61">
        <f ca="1">IF(BP61=0,0,COUNTIFS(Rec_Emp,People!$A$59,Rec_Course,'Training Matrix'!AA$6,Rec_Done,1,Rec_Exp,"&gt;"&amp;(TODAY()+WarnDays)))</f>
        <v>0</v>
      </c>
      <c r="CO61">
        <f>IF(OR(E61=0,AA61&gt;0),0,COUNTIFS(Rec_Emp,People!$A$59,Rec_Course,'Training Matrix'!H$6,Rec_Result,"Fail"))</f>
        <v>0</v>
      </c>
      <c r="CP61">
        <f>IF(OR(F61=0,AB61&gt;0),0,COUNTIFS(Rec_Emp,People!$A$59,Rec_Course,'Training Matrix'!I$6,Rec_Result,"Fail"))</f>
        <v>0</v>
      </c>
      <c r="CQ61">
        <f>IF(OR(G61=0,AC61&gt;0),0,COUNTIFS(Rec_Emp,People!$A$59,Rec_Course,'Training Matrix'!J$6,Rec_Result,"Fail"))</f>
        <v>0</v>
      </c>
      <c r="CR61">
        <f>IF(OR(H61=0,AD61&gt;0),0,COUNTIFS(Rec_Emp,People!$A$59,Rec_Course,'Training Matrix'!K$6,Rec_Result,"Fail"))</f>
        <v>0</v>
      </c>
      <c r="CS61">
        <f>IF(OR(I61=0,AE61&gt;0),0,COUNTIFS(Rec_Emp,People!$A$59,Rec_Course,'Training Matrix'!L$6,Rec_Result,"Fail"))</f>
        <v>0</v>
      </c>
      <c r="CT61">
        <f>IF(OR(J61=0,AF61&gt;0),0,COUNTIFS(Rec_Emp,People!$A$59,Rec_Course,'Training Matrix'!M$6,Rec_Result,"Fail"))</f>
        <v>0</v>
      </c>
      <c r="CU61">
        <f>IF(OR(K61=0,AG61&gt;0),0,COUNTIFS(Rec_Emp,People!$A$59,Rec_Course,'Training Matrix'!N$6,Rec_Result,"Fail"))</f>
        <v>0</v>
      </c>
      <c r="CV61">
        <f>IF(OR(L61=0,AH61&gt;0),0,COUNTIFS(Rec_Emp,People!$A$59,Rec_Course,'Training Matrix'!O$6,Rec_Result,"Fail"))</f>
        <v>0</v>
      </c>
      <c r="CW61">
        <f>IF(OR(M61=0,AI61&gt;0),0,COUNTIFS(Rec_Emp,People!$A$59,Rec_Course,'Training Matrix'!P$6,Rec_Result,"Fail"))</f>
        <v>0</v>
      </c>
      <c r="CX61">
        <f>IF(OR(N61=0,AJ61&gt;0),0,COUNTIFS(Rec_Emp,People!$A$59,Rec_Course,'Training Matrix'!Q$6,Rec_Result,"Fail"))</f>
        <v>0</v>
      </c>
      <c r="CY61">
        <f>IF(OR(O61=0,AK61&gt;0),0,COUNTIFS(Rec_Emp,People!$A$59,Rec_Course,'Training Matrix'!R$6,Rec_Result,"Fail"))</f>
        <v>0</v>
      </c>
      <c r="CZ61">
        <f>IF(OR(P61=0,AL61&gt;0),0,COUNTIFS(Rec_Emp,People!$A$59,Rec_Course,'Training Matrix'!S$6,Rec_Result,"Fail"))</f>
        <v>0</v>
      </c>
      <c r="DA61">
        <f>IF(OR(Q61=0,AM61&gt;0),0,COUNTIFS(Rec_Emp,People!$A$59,Rec_Course,'Training Matrix'!T$6,Rec_Result,"Fail"))</f>
        <v>0</v>
      </c>
      <c r="DB61">
        <f>IF(OR(R61=0,AN61&gt;0),0,COUNTIFS(Rec_Emp,People!$A$59,Rec_Course,'Training Matrix'!U$6,Rec_Result,"Fail"))</f>
        <v>0</v>
      </c>
      <c r="DC61">
        <f>IF(OR(S61=0,AO61&gt;0),0,COUNTIFS(Rec_Emp,People!$A$59,Rec_Course,'Training Matrix'!V$6,Rec_Result,"Fail"))</f>
        <v>0</v>
      </c>
      <c r="DD61">
        <f>IF(OR(T61=0,AP61&gt;0),0,COUNTIFS(Rec_Emp,People!$A$59,Rec_Course,'Training Matrix'!W$6,Rec_Result,"Fail"))</f>
        <v>0</v>
      </c>
      <c r="DE61">
        <f>IF(OR(U61=0,AQ61&gt;0),0,COUNTIFS(Rec_Emp,People!$A$59,Rec_Course,'Training Matrix'!X$6,Rec_Result,"Fail"))</f>
        <v>0</v>
      </c>
      <c r="DF61">
        <f>IF(OR(V61=0,AR61&gt;0),0,COUNTIFS(Rec_Emp,People!$A$59,Rec_Course,'Training Matrix'!Y$6,Rec_Result,"Fail"))</f>
        <v>0</v>
      </c>
      <c r="DG61">
        <f>IF(OR(W61=0,AS61&gt;0),0,COUNTIFS(Rec_Emp,People!$A$59,Rec_Course,'Training Matrix'!Z$6,Rec_Result,"Fail"))</f>
        <v>0</v>
      </c>
      <c r="DH61">
        <f>IF(OR(X61=0,AT61&gt;0),0,COUNTIFS(Rec_Emp,People!$A$59,Rec_Course,'Training Matrix'!AA$6,Rec_Result,"Fail"))</f>
        <v>0</v>
      </c>
      <c r="DK61">
        <f>IF(OR(E61=0,AA61&gt;0),0,IFERROR(AVERAGEIFS(Plan_End,Plan_Role,People!$D$59,Plan_Course,'Training Matrix'!H$6,Plan_Sched,"Window"),IFERROR(AVERAGEIFS(Plan_End,Plan_Role,"All employees",Plan_Course,'Training Matrix'!H$6,Plan_Sched,"Window"),0)))</f>
        <v>0</v>
      </c>
      <c r="DL61">
        <f>IF(OR(F61=0,AB61&gt;0),0,IFERROR(AVERAGEIFS(Plan_End,Plan_Role,People!$D$59,Plan_Course,'Training Matrix'!I$6,Plan_Sched,"Window"),IFERROR(AVERAGEIFS(Plan_End,Plan_Role,"All employees",Plan_Course,'Training Matrix'!I$6,Plan_Sched,"Window"),0)))</f>
        <v>0</v>
      </c>
      <c r="DM61">
        <f>IF(OR(G61=0,AC61&gt;0),0,IFERROR(AVERAGEIFS(Plan_End,Plan_Role,People!$D$59,Plan_Course,'Training Matrix'!J$6,Plan_Sched,"Window"),IFERROR(AVERAGEIFS(Plan_End,Plan_Role,"All employees",Plan_Course,'Training Matrix'!J$6,Plan_Sched,"Window"),0)))</f>
        <v>0</v>
      </c>
      <c r="DN61">
        <f>IF(OR(H61=0,AD61&gt;0),0,IFERROR(AVERAGEIFS(Plan_End,Plan_Role,People!$D$59,Plan_Course,'Training Matrix'!K$6,Plan_Sched,"Window"),IFERROR(AVERAGEIFS(Plan_End,Plan_Role,"All employees",Plan_Course,'Training Matrix'!K$6,Plan_Sched,"Window"),0)))</f>
        <v>0</v>
      </c>
      <c r="DO61">
        <f>IF(OR(I61=0,AE61&gt;0),0,IFERROR(AVERAGEIFS(Plan_End,Plan_Role,People!$D$59,Plan_Course,'Training Matrix'!L$6,Plan_Sched,"Window"),IFERROR(AVERAGEIFS(Plan_End,Plan_Role,"All employees",Plan_Course,'Training Matrix'!L$6,Plan_Sched,"Window"),0)))</f>
        <v>0</v>
      </c>
      <c r="DP61">
        <f>IF(OR(J61=0,AF61&gt;0),0,IFERROR(AVERAGEIFS(Plan_End,Plan_Role,People!$D$59,Plan_Course,'Training Matrix'!M$6,Plan_Sched,"Window"),IFERROR(AVERAGEIFS(Plan_End,Plan_Role,"All employees",Plan_Course,'Training Matrix'!M$6,Plan_Sched,"Window"),0)))</f>
        <v>0</v>
      </c>
      <c r="DQ61">
        <f>IF(OR(K61=0,AG61&gt;0),0,IFERROR(AVERAGEIFS(Plan_End,Plan_Role,People!$D$59,Plan_Course,'Training Matrix'!N$6,Plan_Sched,"Window"),IFERROR(AVERAGEIFS(Plan_End,Plan_Role,"All employees",Plan_Course,'Training Matrix'!N$6,Plan_Sched,"Window"),0)))</f>
        <v>0</v>
      </c>
      <c r="DR61">
        <f>IF(OR(L61=0,AH61&gt;0),0,IFERROR(AVERAGEIFS(Plan_End,Plan_Role,People!$D$59,Plan_Course,'Training Matrix'!O$6,Plan_Sched,"Window"),IFERROR(AVERAGEIFS(Plan_End,Plan_Role,"All employees",Plan_Course,'Training Matrix'!O$6,Plan_Sched,"Window"),0)))</f>
        <v>0</v>
      </c>
      <c r="DS61">
        <f>IF(OR(M61=0,AI61&gt;0),0,IFERROR(AVERAGEIFS(Plan_End,Plan_Role,People!$D$59,Plan_Course,'Training Matrix'!P$6,Plan_Sched,"Window"),IFERROR(AVERAGEIFS(Plan_End,Plan_Role,"All employees",Plan_Course,'Training Matrix'!P$6,Plan_Sched,"Window"),0)))</f>
        <v>0</v>
      </c>
      <c r="DT61">
        <f>IF(OR(N61=0,AJ61&gt;0),0,IFERROR(AVERAGEIFS(Plan_End,Plan_Role,People!$D$59,Plan_Course,'Training Matrix'!Q$6,Plan_Sched,"Window"),IFERROR(AVERAGEIFS(Plan_End,Plan_Role,"All employees",Plan_Course,'Training Matrix'!Q$6,Plan_Sched,"Window"),0)))</f>
        <v>0</v>
      </c>
      <c r="DU61">
        <f>IF(OR(O61=0,AK61&gt;0),0,IFERROR(AVERAGEIFS(Plan_End,Plan_Role,People!$D$59,Plan_Course,'Training Matrix'!R$6,Plan_Sched,"Window"),IFERROR(AVERAGEIFS(Plan_End,Plan_Role,"All employees",Plan_Course,'Training Matrix'!R$6,Plan_Sched,"Window"),0)))</f>
        <v>0</v>
      </c>
      <c r="DV61">
        <f>IF(OR(P61=0,AL61&gt;0),0,IFERROR(AVERAGEIFS(Plan_End,Plan_Role,People!$D$59,Plan_Course,'Training Matrix'!S$6,Plan_Sched,"Window"),IFERROR(AVERAGEIFS(Plan_End,Plan_Role,"All employees",Plan_Course,'Training Matrix'!S$6,Plan_Sched,"Window"),0)))</f>
        <v>0</v>
      </c>
      <c r="DW61">
        <f>IF(OR(Q61=0,AM61&gt;0),0,IFERROR(AVERAGEIFS(Plan_End,Plan_Role,People!$D$59,Plan_Course,'Training Matrix'!T$6,Plan_Sched,"Window"),IFERROR(AVERAGEIFS(Plan_End,Plan_Role,"All employees",Plan_Course,'Training Matrix'!T$6,Plan_Sched,"Window"),0)))</f>
        <v>0</v>
      </c>
      <c r="DX61">
        <f>IF(OR(R61=0,AN61&gt;0),0,IFERROR(AVERAGEIFS(Plan_End,Plan_Role,People!$D$59,Plan_Course,'Training Matrix'!U$6,Plan_Sched,"Window"),IFERROR(AVERAGEIFS(Plan_End,Plan_Role,"All employees",Plan_Course,'Training Matrix'!U$6,Plan_Sched,"Window"),0)))</f>
        <v>0</v>
      </c>
      <c r="DY61">
        <f>IF(OR(S61=0,AO61&gt;0),0,IFERROR(AVERAGEIFS(Plan_End,Plan_Role,People!$D$59,Plan_Course,'Training Matrix'!V$6,Plan_Sched,"Window"),IFERROR(AVERAGEIFS(Plan_End,Plan_Role,"All employees",Plan_Course,'Training Matrix'!V$6,Plan_Sched,"Window"),0)))</f>
        <v>0</v>
      </c>
      <c r="DZ61">
        <f>IF(OR(T61=0,AP61&gt;0),0,IFERROR(AVERAGEIFS(Plan_End,Plan_Role,People!$D$59,Plan_Course,'Training Matrix'!W$6,Plan_Sched,"Window"),IFERROR(AVERAGEIFS(Plan_End,Plan_Role,"All employees",Plan_Course,'Training Matrix'!W$6,Plan_Sched,"Window"),0)))</f>
        <v>0</v>
      </c>
      <c r="EA61">
        <f>IF(OR(U61=0,AQ61&gt;0),0,IFERROR(AVERAGEIFS(Plan_End,Plan_Role,People!$D$59,Plan_Course,'Training Matrix'!X$6,Plan_Sched,"Window"),IFERROR(AVERAGEIFS(Plan_End,Plan_Role,"All employees",Plan_Course,'Training Matrix'!X$6,Plan_Sched,"Window"),0)))</f>
        <v>0</v>
      </c>
      <c r="EB61">
        <f>IF(OR(V61=0,AR61&gt;0),0,IFERROR(AVERAGEIFS(Plan_End,Plan_Role,People!$D$59,Plan_Course,'Training Matrix'!Y$6,Plan_Sched,"Window"),IFERROR(AVERAGEIFS(Plan_End,Plan_Role,"All employees",Plan_Course,'Training Matrix'!Y$6,Plan_Sched,"Window"),0)))</f>
        <v>0</v>
      </c>
      <c r="EC61">
        <f>IF(OR(W61=0,AS61&gt;0),0,IFERROR(AVERAGEIFS(Plan_End,Plan_Role,People!$D$59,Plan_Course,'Training Matrix'!Z$6,Plan_Sched,"Window"),IFERROR(AVERAGEIFS(Plan_End,Plan_Role,"All employees",Plan_Course,'Training Matrix'!Z$6,Plan_Sched,"Window"),0)))</f>
        <v>0</v>
      </c>
      <c r="ED61">
        <f>IF(OR(X61=0,AT61&gt;0),0,IFERROR(AVERAGEIFS(Plan_End,Plan_Role,People!$D$59,Plan_Course,'Training Matrix'!AA$6,Plan_Sched,"Window"),IFERROR(AVERAGEIFS(Plan_End,Plan_Role,"All employees",Plan_Course,'Training Matrix'!AA$6,Plan_Sched,"Window"),0)))</f>
        <v>0</v>
      </c>
      <c r="EG61">
        <f>IF(OR(E61=0,AA61&gt;0),0,IFERROR(AVERAGEIFS(Plan_Days,Plan_Role,People!$D$59,Plan_Course,'Training Matrix'!H$6,Plan_Sched,"Within days of hire"),IFERROR(AVERAGEIFS(Plan_Days,Plan_Role,"All employees",Plan_Course,'Training Matrix'!H$6,Plan_Sched,"Within days of hire"),0)))</f>
        <v>0</v>
      </c>
      <c r="EH61">
        <f>IF(OR(F61=0,AB61&gt;0),0,IFERROR(AVERAGEIFS(Plan_Days,Plan_Role,People!$D$59,Plan_Course,'Training Matrix'!I$6,Plan_Sched,"Within days of hire"),IFERROR(AVERAGEIFS(Plan_Days,Plan_Role,"All employees",Plan_Course,'Training Matrix'!I$6,Plan_Sched,"Within days of hire"),0)))</f>
        <v>0</v>
      </c>
      <c r="EI61">
        <f>IF(OR(G61=0,AC61&gt;0),0,IFERROR(AVERAGEIFS(Plan_Days,Plan_Role,People!$D$59,Plan_Course,'Training Matrix'!J$6,Plan_Sched,"Within days of hire"),IFERROR(AVERAGEIFS(Plan_Days,Plan_Role,"All employees",Plan_Course,'Training Matrix'!J$6,Plan_Sched,"Within days of hire"),0)))</f>
        <v>0</v>
      </c>
      <c r="EJ61">
        <f>IF(OR(H61=0,AD61&gt;0),0,IFERROR(AVERAGEIFS(Plan_Days,Plan_Role,People!$D$59,Plan_Course,'Training Matrix'!K$6,Plan_Sched,"Within days of hire"),IFERROR(AVERAGEIFS(Plan_Days,Plan_Role,"All employees",Plan_Course,'Training Matrix'!K$6,Plan_Sched,"Within days of hire"),0)))</f>
        <v>0</v>
      </c>
      <c r="EK61">
        <f>IF(OR(I61=0,AE61&gt;0),0,IFERROR(AVERAGEIFS(Plan_Days,Plan_Role,People!$D$59,Plan_Course,'Training Matrix'!L$6,Plan_Sched,"Within days of hire"),IFERROR(AVERAGEIFS(Plan_Days,Plan_Role,"All employees",Plan_Course,'Training Matrix'!L$6,Plan_Sched,"Within days of hire"),0)))</f>
        <v>0</v>
      </c>
      <c r="EL61">
        <f>IF(OR(J61=0,AF61&gt;0),0,IFERROR(AVERAGEIFS(Plan_Days,Plan_Role,People!$D$59,Plan_Course,'Training Matrix'!M$6,Plan_Sched,"Within days of hire"),IFERROR(AVERAGEIFS(Plan_Days,Plan_Role,"All employees",Plan_Course,'Training Matrix'!M$6,Plan_Sched,"Within days of hire"),0)))</f>
        <v>0</v>
      </c>
      <c r="EM61">
        <f>IF(OR(K61=0,AG61&gt;0),0,IFERROR(AVERAGEIFS(Plan_Days,Plan_Role,People!$D$59,Plan_Course,'Training Matrix'!N$6,Plan_Sched,"Within days of hire"),IFERROR(AVERAGEIFS(Plan_Days,Plan_Role,"All employees",Plan_Course,'Training Matrix'!N$6,Plan_Sched,"Within days of hire"),0)))</f>
        <v>0</v>
      </c>
      <c r="EN61">
        <f>IF(OR(L61=0,AH61&gt;0),0,IFERROR(AVERAGEIFS(Plan_Days,Plan_Role,People!$D$59,Plan_Course,'Training Matrix'!O$6,Plan_Sched,"Within days of hire"),IFERROR(AVERAGEIFS(Plan_Days,Plan_Role,"All employees",Plan_Course,'Training Matrix'!O$6,Plan_Sched,"Within days of hire"),0)))</f>
        <v>0</v>
      </c>
      <c r="EO61">
        <f>IF(OR(M61=0,AI61&gt;0),0,IFERROR(AVERAGEIFS(Plan_Days,Plan_Role,People!$D$59,Plan_Course,'Training Matrix'!P$6,Plan_Sched,"Within days of hire"),IFERROR(AVERAGEIFS(Plan_Days,Plan_Role,"All employees",Plan_Course,'Training Matrix'!P$6,Plan_Sched,"Within days of hire"),0)))</f>
        <v>0</v>
      </c>
      <c r="EP61">
        <f>IF(OR(N61=0,AJ61&gt;0),0,IFERROR(AVERAGEIFS(Plan_Days,Plan_Role,People!$D$59,Plan_Course,'Training Matrix'!Q$6,Plan_Sched,"Within days of hire"),IFERROR(AVERAGEIFS(Plan_Days,Plan_Role,"All employees",Plan_Course,'Training Matrix'!Q$6,Plan_Sched,"Within days of hire"),0)))</f>
        <v>0</v>
      </c>
      <c r="EQ61">
        <f>IF(OR(O61=0,AK61&gt;0),0,IFERROR(AVERAGEIFS(Plan_Days,Plan_Role,People!$D$59,Plan_Course,'Training Matrix'!R$6,Plan_Sched,"Within days of hire"),IFERROR(AVERAGEIFS(Plan_Days,Plan_Role,"All employees",Plan_Course,'Training Matrix'!R$6,Plan_Sched,"Within days of hire"),0)))</f>
        <v>0</v>
      </c>
      <c r="ER61">
        <f>IF(OR(P61=0,AL61&gt;0),0,IFERROR(AVERAGEIFS(Plan_Days,Plan_Role,People!$D$59,Plan_Course,'Training Matrix'!S$6,Plan_Sched,"Within days of hire"),IFERROR(AVERAGEIFS(Plan_Days,Plan_Role,"All employees",Plan_Course,'Training Matrix'!S$6,Plan_Sched,"Within days of hire"),0)))</f>
        <v>0</v>
      </c>
      <c r="ES61">
        <f>IF(OR(Q61=0,AM61&gt;0),0,IFERROR(AVERAGEIFS(Plan_Days,Plan_Role,People!$D$59,Plan_Course,'Training Matrix'!T$6,Plan_Sched,"Within days of hire"),IFERROR(AVERAGEIFS(Plan_Days,Plan_Role,"All employees",Plan_Course,'Training Matrix'!T$6,Plan_Sched,"Within days of hire"),0)))</f>
        <v>0</v>
      </c>
      <c r="ET61">
        <f>IF(OR(R61=0,AN61&gt;0),0,IFERROR(AVERAGEIFS(Plan_Days,Plan_Role,People!$D$59,Plan_Course,'Training Matrix'!U$6,Plan_Sched,"Within days of hire"),IFERROR(AVERAGEIFS(Plan_Days,Plan_Role,"All employees",Plan_Course,'Training Matrix'!U$6,Plan_Sched,"Within days of hire"),0)))</f>
        <v>0</v>
      </c>
      <c r="EU61">
        <f>IF(OR(S61=0,AO61&gt;0),0,IFERROR(AVERAGEIFS(Plan_Days,Plan_Role,People!$D$59,Plan_Course,'Training Matrix'!V$6,Plan_Sched,"Within days of hire"),IFERROR(AVERAGEIFS(Plan_Days,Plan_Role,"All employees",Plan_Course,'Training Matrix'!V$6,Plan_Sched,"Within days of hire"),0)))</f>
        <v>0</v>
      </c>
      <c r="EV61">
        <f>IF(OR(T61=0,AP61&gt;0),0,IFERROR(AVERAGEIFS(Plan_Days,Plan_Role,People!$D$59,Plan_Course,'Training Matrix'!W$6,Plan_Sched,"Within days of hire"),IFERROR(AVERAGEIFS(Plan_Days,Plan_Role,"All employees",Plan_Course,'Training Matrix'!W$6,Plan_Sched,"Within days of hire"),0)))</f>
        <v>0</v>
      </c>
      <c r="EW61">
        <f>IF(OR(U61=0,AQ61&gt;0),0,IFERROR(AVERAGEIFS(Plan_Days,Plan_Role,People!$D$59,Plan_Course,'Training Matrix'!X$6,Plan_Sched,"Within days of hire"),IFERROR(AVERAGEIFS(Plan_Days,Plan_Role,"All employees",Plan_Course,'Training Matrix'!X$6,Plan_Sched,"Within days of hire"),0)))</f>
        <v>0</v>
      </c>
      <c r="EX61">
        <f>IF(OR(V61=0,AR61&gt;0),0,IFERROR(AVERAGEIFS(Plan_Days,Plan_Role,People!$D$59,Plan_Course,'Training Matrix'!Y$6,Plan_Sched,"Within days of hire"),IFERROR(AVERAGEIFS(Plan_Days,Plan_Role,"All employees",Plan_Course,'Training Matrix'!Y$6,Plan_Sched,"Within days of hire"),0)))</f>
        <v>0</v>
      </c>
      <c r="EY61">
        <f>IF(OR(W61=0,AS61&gt;0),0,IFERROR(AVERAGEIFS(Plan_Days,Plan_Role,People!$D$59,Plan_Course,'Training Matrix'!Z$6,Plan_Sched,"Within days of hire"),IFERROR(AVERAGEIFS(Plan_Days,Plan_Role,"All employees",Plan_Course,'Training Matrix'!Z$6,Plan_Sched,"Within days of hire"),0)))</f>
        <v>0</v>
      </c>
      <c r="EZ61">
        <f>IF(OR(X61=0,AT61&gt;0),0,IFERROR(AVERAGEIFS(Plan_Days,Plan_Role,People!$D$59,Plan_Course,'Training Matrix'!AA$6,Plan_Sched,"Within days of hire"),IFERROR(AVERAGEIFS(Plan_Days,Plan_Role,"All employees",Plan_Course,'Training Matrix'!AA$6,Plan_Sched,"Within days of hire"),0)))</f>
        <v>0</v>
      </c>
      <c r="FC61">
        <f>IF(OR(E61=0,AA61&gt;0),0,MAX(IF(AND(People!$F$59&lt;&gt;"",DK61&lt;People!$F$59),0,DK61),IF(AND(People!$F$59&lt;&gt;"",EG61&gt;0),People!$F$59+EG61,0)))</f>
        <v>0</v>
      </c>
      <c r="FD61">
        <f>IF(OR(F61=0,AB61&gt;0),0,MAX(IF(AND(People!$F$59&lt;&gt;"",DL61&lt;People!$F$59),0,DL61),IF(AND(People!$F$59&lt;&gt;"",EH61&gt;0),People!$F$59+EH61,0)))</f>
        <v>0</v>
      </c>
      <c r="FE61">
        <f>IF(OR(G61=0,AC61&gt;0),0,MAX(IF(AND(People!$F$59&lt;&gt;"",DM61&lt;People!$F$59),0,DM61),IF(AND(People!$F$59&lt;&gt;"",EI61&gt;0),People!$F$59+EI61,0)))</f>
        <v>0</v>
      </c>
      <c r="FF61">
        <f>IF(OR(H61=0,AD61&gt;0),0,MAX(IF(AND(People!$F$59&lt;&gt;"",DN61&lt;People!$F$59),0,DN61),IF(AND(People!$F$59&lt;&gt;"",EJ61&gt;0),People!$F$59+EJ61,0)))</f>
        <v>0</v>
      </c>
      <c r="FG61">
        <f>IF(OR(I61=0,AE61&gt;0),0,MAX(IF(AND(People!$F$59&lt;&gt;"",DO61&lt;People!$F$59),0,DO61),IF(AND(People!$F$59&lt;&gt;"",EK61&gt;0),People!$F$59+EK61,0)))</f>
        <v>0</v>
      </c>
      <c r="FH61">
        <f>IF(OR(J61=0,AF61&gt;0),0,MAX(IF(AND(People!$F$59&lt;&gt;"",DP61&lt;People!$F$59),0,DP61),IF(AND(People!$F$59&lt;&gt;"",EL61&gt;0),People!$F$59+EL61,0)))</f>
        <v>0</v>
      </c>
      <c r="FI61">
        <f>IF(OR(K61=0,AG61&gt;0),0,MAX(IF(AND(People!$F$59&lt;&gt;"",DQ61&lt;People!$F$59),0,DQ61),IF(AND(People!$F$59&lt;&gt;"",EM61&gt;0),People!$F$59+EM61,0)))</f>
        <v>0</v>
      </c>
      <c r="FJ61">
        <f>IF(OR(L61=0,AH61&gt;0),0,MAX(IF(AND(People!$F$59&lt;&gt;"",DR61&lt;People!$F$59),0,DR61),IF(AND(People!$F$59&lt;&gt;"",EN61&gt;0),People!$F$59+EN61,0)))</f>
        <v>0</v>
      </c>
      <c r="FK61">
        <f>IF(OR(M61=0,AI61&gt;0),0,MAX(IF(AND(People!$F$59&lt;&gt;"",DS61&lt;People!$F$59),0,DS61),IF(AND(People!$F$59&lt;&gt;"",EO61&gt;0),People!$F$59+EO61,0)))</f>
        <v>0</v>
      </c>
      <c r="FL61">
        <f>IF(OR(N61=0,AJ61&gt;0),0,MAX(IF(AND(People!$F$59&lt;&gt;"",DT61&lt;People!$F$59),0,DT61),IF(AND(People!$F$59&lt;&gt;"",EP61&gt;0),People!$F$59+EP61,0)))</f>
        <v>0</v>
      </c>
      <c r="FM61">
        <f>IF(OR(O61=0,AK61&gt;0),0,MAX(IF(AND(People!$F$59&lt;&gt;"",DU61&lt;People!$F$59),0,DU61),IF(AND(People!$F$59&lt;&gt;"",EQ61&gt;0),People!$F$59+EQ61,0)))</f>
        <v>0</v>
      </c>
      <c r="FN61">
        <f>IF(OR(P61=0,AL61&gt;0),0,MAX(IF(AND(People!$F$59&lt;&gt;"",DV61&lt;People!$F$59),0,DV61),IF(AND(People!$F$59&lt;&gt;"",ER61&gt;0),People!$F$59+ER61,0)))</f>
        <v>0</v>
      </c>
      <c r="FO61">
        <f>IF(OR(Q61=0,AM61&gt;0),0,MAX(IF(AND(People!$F$59&lt;&gt;"",DW61&lt;People!$F$59),0,DW61),IF(AND(People!$F$59&lt;&gt;"",ES61&gt;0),People!$F$59+ES61,0)))</f>
        <v>0</v>
      </c>
      <c r="FP61">
        <f>IF(OR(R61=0,AN61&gt;0),0,MAX(IF(AND(People!$F$59&lt;&gt;"",DX61&lt;People!$F$59),0,DX61),IF(AND(People!$F$59&lt;&gt;"",ET61&gt;0),People!$F$59+ET61,0)))</f>
        <v>0</v>
      </c>
      <c r="FQ61">
        <f>IF(OR(S61=0,AO61&gt;0),0,MAX(IF(AND(People!$F$59&lt;&gt;"",DY61&lt;People!$F$59),0,DY61),IF(AND(People!$F$59&lt;&gt;"",EU61&gt;0),People!$F$59+EU61,0)))</f>
        <v>0</v>
      </c>
      <c r="FR61">
        <f>IF(OR(T61=0,AP61&gt;0),0,MAX(IF(AND(People!$F$59&lt;&gt;"",DZ61&lt;People!$F$59),0,DZ61),IF(AND(People!$F$59&lt;&gt;"",EV61&gt;0),People!$F$59+EV61,0)))</f>
        <v>0</v>
      </c>
      <c r="FS61">
        <f>IF(OR(U61=0,AQ61&gt;0),0,MAX(IF(AND(People!$F$59&lt;&gt;"",EA61&lt;People!$F$59),0,EA61),IF(AND(People!$F$59&lt;&gt;"",EW61&gt;0),People!$F$59+EW61,0)))</f>
        <v>0</v>
      </c>
      <c r="FT61">
        <f>IF(OR(V61=0,AR61&gt;0),0,MAX(IF(AND(People!$F$59&lt;&gt;"",EB61&lt;People!$F$59),0,EB61),IF(AND(People!$F$59&lt;&gt;"",EX61&gt;0),People!$F$59+EX61,0)))</f>
        <v>0</v>
      </c>
      <c r="FU61">
        <f>IF(OR(W61=0,AS61&gt;0),0,MAX(IF(AND(People!$F$59&lt;&gt;"",EC61&lt;People!$F$59),0,EC61),IF(AND(People!$F$59&lt;&gt;"",EY61&gt;0),People!$F$59+EY61,0)))</f>
        <v>0</v>
      </c>
      <c r="FV61">
        <f>IF(OR(X61=0,AT61&gt;0),0,MAX(IF(AND(People!$F$59&lt;&gt;"",ED61&lt;People!$F$59),0,ED61),IF(AND(People!$F$59&lt;&gt;"",EZ61&gt;0),People!$F$59+EZ61,0)))</f>
        <v>0</v>
      </c>
    </row>
    <row r="62" spans="5:178" x14ac:dyDescent="0.3">
      <c r="E62">
        <f>IF(OR(People!$A$60="",'Training Matrix'!H$6=""),0,COUNTIFS(Plan_Role,People!$D$60,Plan_Course,'Training Matrix'!H$6)+COUNTIFS(Plan_Role,"All employees",Plan_Course,'Training Matrix'!H$6))</f>
        <v>0</v>
      </c>
      <c r="F62">
        <f>IF(OR(People!$A$60="",'Training Matrix'!I$6=""),0,COUNTIFS(Plan_Role,People!$D$60,Plan_Course,'Training Matrix'!I$6)+COUNTIFS(Plan_Role,"All employees",Plan_Course,'Training Matrix'!I$6))</f>
        <v>0</v>
      </c>
      <c r="G62">
        <f>IF(OR(People!$A$60="",'Training Matrix'!J$6=""),0,COUNTIFS(Plan_Role,People!$D$60,Plan_Course,'Training Matrix'!J$6)+COUNTIFS(Plan_Role,"All employees",Plan_Course,'Training Matrix'!J$6))</f>
        <v>0</v>
      </c>
      <c r="H62">
        <f>IF(OR(People!$A$60="",'Training Matrix'!K$6=""),0,COUNTIFS(Plan_Role,People!$D$60,Plan_Course,'Training Matrix'!K$6)+COUNTIFS(Plan_Role,"All employees",Plan_Course,'Training Matrix'!K$6))</f>
        <v>0</v>
      </c>
      <c r="I62">
        <f>IF(OR(People!$A$60="",'Training Matrix'!L$6=""),0,COUNTIFS(Plan_Role,People!$D$60,Plan_Course,'Training Matrix'!L$6)+COUNTIFS(Plan_Role,"All employees",Plan_Course,'Training Matrix'!L$6))</f>
        <v>0</v>
      </c>
      <c r="J62">
        <f>IF(OR(People!$A$60="",'Training Matrix'!M$6=""),0,COUNTIFS(Plan_Role,People!$D$60,Plan_Course,'Training Matrix'!M$6)+COUNTIFS(Plan_Role,"All employees",Plan_Course,'Training Matrix'!M$6))</f>
        <v>0</v>
      </c>
      <c r="K62">
        <f>IF(OR(People!$A$60="",'Training Matrix'!N$6=""),0,COUNTIFS(Plan_Role,People!$D$60,Plan_Course,'Training Matrix'!N$6)+COUNTIFS(Plan_Role,"All employees",Plan_Course,'Training Matrix'!N$6))</f>
        <v>0</v>
      </c>
      <c r="L62">
        <f>IF(OR(People!$A$60="",'Training Matrix'!O$6=""),0,COUNTIFS(Plan_Role,People!$D$60,Plan_Course,'Training Matrix'!O$6)+COUNTIFS(Plan_Role,"All employees",Plan_Course,'Training Matrix'!O$6))</f>
        <v>0</v>
      </c>
      <c r="M62">
        <f>IF(OR(People!$A$60="",'Training Matrix'!P$6=""),0,COUNTIFS(Plan_Role,People!$D$60,Plan_Course,'Training Matrix'!P$6)+COUNTIFS(Plan_Role,"All employees",Plan_Course,'Training Matrix'!P$6))</f>
        <v>0</v>
      </c>
      <c r="N62">
        <f>IF(OR(People!$A$60="",'Training Matrix'!Q$6=""),0,COUNTIFS(Plan_Role,People!$D$60,Plan_Course,'Training Matrix'!Q$6)+COUNTIFS(Plan_Role,"All employees",Plan_Course,'Training Matrix'!Q$6))</f>
        <v>0</v>
      </c>
      <c r="O62">
        <f>IF(OR(People!$A$60="",'Training Matrix'!R$6=""),0,COUNTIFS(Plan_Role,People!$D$60,Plan_Course,'Training Matrix'!R$6)+COUNTIFS(Plan_Role,"All employees",Plan_Course,'Training Matrix'!R$6))</f>
        <v>0</v>
      </c>
      <c r="P62">
        <f>IF(OR(People!$A$60="",'Training Matrix'!S$6=""),0,COUNTIFS(Plan_Role,People!$D$60,Plan_Course,'Training Matrix'!S$6)+COUNTIFS(Plan_Role,"All employees",Plan_Course,'Training Matrix'!S$6))</f>
        <v>0</v>
      </c>
      <c r="Q62">
        <f>IF(OR(People!$A$60="",'Training Matrix'!T$6=""),0,COUNTIFS(Plan_Role,People!$D$60,Plan_Course,'Training Matrix'!T$6)+COUNTIFS(Plan_Role,"All employees",Plan_Course,'Training Matrix'!T$6))</f>
        <v>0</v>
      </c>
      <c r="R62">
        <f>IF(OR(People!$A$60="",'Training Matrix'!U$6=""),0,COUNTIFS(Plan_Role,People!$D$60,Plan_Course,'Training Matrix'!U$6)+COUNTIFS(Plan_Role,"All employees",Plan_Course,'Training Matrix'!U$6))</f>
        <v>0</v>
      </c>
      <c r="S62">
        <f>IF(OR(People!$A$60="",'Training Matrix'!V$6=""),0,COUNTIFS(Plan_Role,People!$D$60,Plan_Course,'Training Matrix'!V$6)+COUNTIFS(Plan_Role,"All employees",Plan_Course,'Training Matrix'!V$6))</f>
        <v>0</v>
      </c>
      <c r="T62">
        <f>IF(OR(People!$A$60="",'Training Matrix'!W$6=""),0,COUNTIFS(Plan_Role,People!$D$60,Plan_Course,'Training Matrix'!W$6)+COUNTIFS(Plan_Role,"All employees",Plan_Course,'Training Matrix'!W$6))</f>
        <v>0</v>
      </c>
      <c r="U62">
        <f>IF(OR(People!$A$60="",'Training Matrix'!X$6=""),0,COUNTIFS(Plan_Role,People!$D$60,Plan_Course,'Training Matrix'!X$6)+COUNTIFS(Plan_Role,"All employees",Plan_Course,'Training Matrix'!X$6))</f>
        <v>0</v>
      </c>
      <c r="V62">
        <f>IF(OR(People!$A$60="",'Training Matrix'!Y$6=""),0,COUNTIFS(Plan_Role,People!$D$60,Plan_Course,'Training Matrix'!Y$6)+COUNTIFS(Plan_Role,"All employees",Plan_Course,'Training Matrix'!Y$6))</f>
        <v>0</v>
      </c>
      <c r="W62">
        <f>IF(OR(People!$A$60="",'Training Matrix'!Z$6=""),0,COUNTIFS(Plan_Role,People!$D$60,Plan_Course,'Training Matrix'!Z$6)+COUNTIFS(Plan_Role,"All employees",Plan_Course,'Training Matrix'!Z$6))</f>
        <v>0</v>
      </c>
      <c r="X62">
        <f>IF(OR(People!$A$60="",'Training Matrix'!AA$6=""),0,COUNTIFS(Plan_Role,People!$D$60,Plan_Course,'Training Matrix'!AA$6)+COUNTIFS(Plan_Role,"All employees",Plan_Course,'Training Matrix'!AA$6))</f>
        <v>0</v>
      </c>
      <c r="AA62">
        <f>IF(E62=0,0,COUNTIFS(Rec_Emp,People!$A$60,Rec_Course,'Training Matrix'!H$6,Rec_Done,1))</f>
        <v>0</v>
      </c>
      <c r="AB62">
        <f>IF(F62=0,0,COUNTIFS(Rec_Emp,People!$A$60,Rec_Course,'Training Matrix'!I$6,Rec_Done,1))</f>
        <v>0</v>
      </c>
      <c r="AC62">
        <f>IF(G62=0,0,COUNTIFS(Rec_Emp,People!$A$60,Rec_Course,'Training Matrix'!J$6,Rec_Done,1))</f>
        <v>0</v>
      </c>
      <c r="AD62">
        <f>IF(H62=0,0,COUNTIFS(Rec_Emp,People!$A$60,Rec_Course,'Training Matrix'!K$6,Rec_Done,1))</f>
        <v>0</v>
      </c>
      <c r="AE62">
        <f>IF(I62=0,0,COUNTIFS(Rec_Emp,People!$A$60,Rec_Course,'Training Matrix'!L$6,Rec_Done,1))</f>
        <v>0</v>
      </c>
      <c r="AF62">
        <f>IF(J62=0,0,COUNTIFS(Rec_Emp,People!$A$60,Rec_Course,'Training Matrix'!M$6,Rec_Done,1))</f>
        <v>0</v>
      </c>
      <c r="AG62">
        <f>IF(K62=0,0,COUNTIFS(Rec_Emp,People!$A$60,Rec_Course,'Training Matrix'!N$6,Rec_Done,1))</f>
        <v>0</v>
      </c>
      <c r="AH62">
        <f>IF(L62=0,0,COUNTIFS(Rec_Emp,People!$A$60,Rec_Course,'Training Matrix'!O$6,Rec_Done,1))</f>
        <v>0</v>
      </c>
      <c r="AI62">
        <f>IF(M62=0,0,COUNTIFS(Rec_Emp,People!$A$60,Rec_Course,'Training Matrix'!P$6,Rec_Done,1))</f>
        <v>0</v>
      </c>
      <c r="AJ62">
        <f>IF(N62=0,0,COUNTIFS(Rec_Emp,People!$A$60,Rec_Course,'Training Matrix'!Q$6,Rec_Done,1))</f>
        <v>0</v>
      </c>
      <c r="AK62">
        <f>IF(O62=0,0,COUNTIFS(Rec_Emp,People!$A$60,Rec_Course,'Training Matrix'!R$6,Rec_Done,1))</f>
        <v>0</v>
      </c>
      <c r="AL62">
        <f>IF(P62=0,0,COUNTIFS(Rec_Emp,People!$A$60,Rec_Course,'Training Matrix'!S$6,Rec_Done,1))</f>
        <v>0</v>
      </c>
      <c r="AM62">
        <f>IF(Q62=0,0,COUNTIFS(Rec_Emp,People!$A$60,Rec_Course,'Training Matrix'!T$6,Rec_Done,1))</f>
        <v>0</v>
      </c>
      <c r="AN62">
        <f>IF(R62=0,0,COUNTIFS(Rec_Emp,People!$A$60,Rec_Course,'Training Matrix'!U$6,Rec_Done,1))</f>
        <v>0</v>
      </c>
      <c r="AO62">
        <f>IF(S62=0,0,COUNTIFS(Rec_Emp,People!$A$60,Rec_Course,'Training Matrix'!V$6,Rec_Done,1))</f>
        <v>0</v>
      </c>
      <c r="AP62">
        <f>IF(T62=0,0,COUNTIFS(Rec_Emp,People!$A$60,Rec_Course,'Training Matrix'!W$6,Rec_Done,1))</f>
        <v>0</v>
      </c>
      <c r="AQ62">
        <f>IF(U62=0,0,COUNTIFS(Rec_Emp,People!$A$60,Rec_Course,'Training Matrix'!X$6,Rec_Done,1))</f>
        <v>0</v>
      </c>
      <c r="AR62">
        <f>IF(V62=0,0,COUNTIFS(Rec_Emp,People!$A$60,Rec_Course,'Training Matrix'!Y$6,Rec_Done,1))</f>
        <v>0</v>
      </c>
      <c r="AS62">
        <f>IF(W62=0,0,COUNTIFS(Rec_Emp,People!$A$60,Rec_Course,'Training Matrix'!Z$6,Rec_Done,1))</f>
        <v>0</v>
      </c>
      <c r="AT62">
        <f>IF(X62=0,0,COUNTIFS(Rec_Emp,People!$A$60,Rec_Course,'Training Matrix'!AA$6,Rec_Done,1))</f>
        <v>0</v>
      </c>
      <c r="AW62">
        <f ca="1">IF(AA62=0,0,COUNTIFS(Rec_Emp,People!$A$60,Rec_Course,'Training Matrix'!H$6,Rec_Done,1,Rec_Exp,"&gt;="&amp;TODAY()))</f>
        <v>0</v>
      </c>
      <c r="AX62">
        <f ca="1">IF(AB62=0,0,COUNTIFS(Rec_Emp,People!$A$60,Rec_Course,'Training Matrix'!I$6,Rec_Done,1,Rec_Exp,"&gt;="&amp;TODAY()))</f>
        <v>0</v>
      </c>
      <c r="AY62">
        <f ca="1">IF(AC62=0,0,COUNTIFS(Rec_Emp,People!$A$60,Rec_Course,'Training Matrix'!J$6,Rec_Done,1,Rec_Exp,"&gt;="&amp;TODAY()))</f>
        <v>0</v>
      </c>
      <c r="AZ62">
        <f ca="1">IF(AD62=0,0,COUNTIFS(Rec_Emp,People!$A$60,Rec_Course,'Training Matrix'!K$6,Rec_Done,1,Rec_Exp,"&gt;="&amp;TODAY()))</f>
        <v>0</v>
      </c>
      <c r="BA62">
        <f ca="1">IF(AE62=0,0,COUNTIFS(Rec_Emp,People!$A$60,Rec_Course,'Training Matrix'!L$6,Rec_Done,1,Rec_Exp,"&gt;="&amp;TODAY()))</f>
        <v>0</v>
      </c>
      <c r="BB62">
        <f ca="1">IF(AF62=0,0,COUNTIFS(Rec_Emp,People!$A$60,Rec_Course,'Training Matrix'!M$6,Rec_Done,1,Rec_Exp,"&gt;="&amp;TODAY()))</f>
        <v>0</v>
      </c>
      <c r="BC62">
        <f ca="1">IF(AG62=0,0,COUNTIFS(Rec_Emp,People!$A$60,Rec_Course,'Training Matrix'!N$6,Rec_Done,1,Rec_Exp,"&gt;="&amp;TODAY()))</f>
        <v>0</v>
      </c>
      <c r="BD62">
        <f ca="1">IF(AH62=0,0,COUNTIFS(Rec_Emp,People!$A$60,Rec_Course,'Training Matrix'!O$6,Rec_Done,1,Rec_Exp,"&gt;="&amp;TODAY()))</f>
        <v>0</v>
      </c>
      <c r="BE62">
        <f ca="1">IF(AI62=0,0,COUNTIFS(Rec_Emp,People!$A$60,Rec_Course,'Training Matrix'!P$6,Rec_Done,1,Rec_Exp,"&gt;="&amp;TODAY()))</f>
        <v>0</v>
      </c>
      <c r="BF62">
        <f ca="1">IF(AJ62=0,0,COUNTIFS(Rec_Emp,People!$A$60,Rec_Course,'Training Matrix'!Q$6,Rec_Done,1,Rec_Exp,"&gt;="&amp;TODAY()))</f>
        <v>0</v>
      </c>
      <c r="BG62">
        <f ca="1">IF(AK62=0,0,COUNTIFS(Rec_Emp,People!$A$60,Rec_Course,'Training Matrix'!R$6,Rec_Done,1,Rec_Exp,"&gt;="&amp;TODAY()))</f>
        <v>0</v>
      </c>
      <c r="BH62">
        <f ca="1">IF(AL62=0,0,COUNTIFS(Rec_Emp,People!$A$60,Rec_Course,'Training Matrix'!S$6,Rec_Done,1,Rec_Exp,"&gt;="&amp;TODAY()))</f>
        <v>0</v>
      </c>
      <c r="BI62">
        <f ca="1">IF(AM62=0,0,COUNTIFS(Rec_Emp,People!$A$60,Rec_Course,'Training Matrix'!T$6,Rec_Done,1,Rec_Exp,"&gt;="&amp;TODAY()))</f>
        <v>0</v>
      </c>
      <c r="BJ62">
        <f ca="1">IF(AN62=0,0,COUNTIFS(Rec_Emp,People!$A$60,Rec_Course,'Training Matrix'!U$6,Rec_Done,1,Rec_Exp,"&gt;="&amp;TODAY()))</f>
        <v>0</v>
      </c>
      <c r="BK62">
        <f ca="1">IF(AO62=0,0,COUNTIFS(Rec_Emp,People!$A$60,Rec_Course,'Training Matrix'!V$6,Rec_Done,1,Rec_Exp,"&gt;="&amp;TODAY()))</f>
        <v>0</v>
      </c>
      <c r="BL62">
        <f ca="1">IF(AP62=0,0,COUNTIFS(Rec_Emp,People!$A$60,Rec_Course,'Training Matrix'!W$6,Rec_Done,1,Rec_Exp,"&gt;="&amp;TODAY()))</f>
        <v>0</v>
      </c>
      <c r="BM62">
        <f ca="1">IF(AQ62=0,0,COUNTIFS(Rec_Emp,People!$A$60,Rec_Course,'Training Matrix'!X$6,Rec_Done,1,Rec_Exp,"&gt;="&amp;TODAY()))</f>
        <v>0</v>
      </c>
      <c r="BN62">
        <f ca="1">IF(AR62=0,0,COUNTIFS(Rec_Emp,People!$A$60,Rec_Course,'Training Matrix'!Y$6,Rec_Done,1,Rec_Exp,"&gt;="&amp;TODAY()))</f>
        <v>0</v>
      </c>
      <c r="BO62">
        <f ca="1">IF(AS62=0,0,COUNTIFS(Rec_Emp,People!$A$60,Rec_Course,'Training Matrix'!Z$6,Rec_Done,1,Rec_Exp,"&gt;="&amp;TODAY()))</f>
        <v>0</v>
      </c>
      <c r="BP62">
        <f ca="1">IF(AT62=0,0,COUNTIFS(Rec_Emp,People!$A$60,Rec_Course,'Training Matrix'!AA$6,Rec_Done,1,Rec_Exp,"&gt;="&amp;TODAY()))</f>
        <v>0</v>
      </c>
      <c r="BS62">
        <f ca="1">IF(AW62=0,0,COUNTIFS(Rec_Emp,People!$A$60,Rec_Course,'Training Matrix'!H$6,Rec_Done,1,Rec_Exp,"&gt;"&amp;(TODAY()+WarnDays)))</f>
        <v>0</v>
      </c>
      <c r="BT62">
        <f ca="1">IF(AX62=0,0,COUNTIFS(Rec_Emp,People!$A$60,Rec_Course,'Training Matrix'!I$6,Rec_Done,1,Rec_Exp,"&gt;"&amp;(TODAY()+WarnDays)))</f>
        <v>0</v>
      </c>
      <c r="BU62">
        <f ca="1">IF(AY62=0,0,COUNTIFS(Rec_Emp,People!$A$60,Rec_Course,'Training Matrix'!J$6,Rec_Done,1,Rec_Exp,"&gt;"&amp;(TODAY()+WarnDays)))</f>
        <v>0</v>
      </c>
      <c r="BV62">
        <f ca="1">IF(AZ62=0,0,COUNTIFS(Rec_Emp,People!$A$60,Rec_Course,'Training Matrix'!K$6,Rec_Done,1,Rec_Exp,"&gt;"&amp;(TODAY()+WarnDays)))</f>
        <v>0</v>
      </c>
      <c r="BW62">
        <f ca="1">IF(BA62=0,0,COUNTIFS(Rec_Emp,People!$A$60,Rec_Course,'Training Matrix'!L$6,Rec_Done,1,Rec_Exp,"&gt;"&amp;(TODAY()+WarnDays)))</f>
        <v>0</v>
      </c>
      <c r="BX62">
        <f ca="1">IF(BB62=0,0,COUNTIFS(Rec_Emp,People!$A$60,Rec_Course,'Training Matrix'!M$6,Rec_Done,1,Rec_Exp,"&gt;"&amp;(TODAY()+WarnDays)))</f>
        <v>0</v>
      </c>
      <c r="BY62">
        <f ca="1">IF(BC62=0,0,COUNTIFS(Rec_Emp,People!$A$60,Rec_Course,'Training Matrix'!N$6,Rec_Done,1,Rec_Exp,"&gt;"&amp;(TODAY()+WarnDays)))</f>
        <v>0</v>
      </c>
      <c r="BZ62">
        <f ca="1">IF(BD62=0,0,COUNTIFS(Rec_Emp,People!$A$60,Rec_Course,'Training Matrix'!O$6,Rec_Done,1,Rec_Exp,"&gt;"&amp;(TODAY()+WarnDays)))</f>
        <v>0</v>
      </c>
      <c r="CA62">
        <f ca="1">IF(BE62=0,0,COUNTIFS(Rec_Emp,People!$A$60,Rec_Course,'Training Matrix'!P$6,Rec_Done,1,Rec_Exp,"&gt;"&amp;(TODAY()+WarnDays)))</f>
        <v>0</v>
      </c>
      <c r="CB62">
        <f ca="1">IF(BF62=0,0,COUNTIFS(Rec_Emp,People!$A$60,Rec_Course,'Training Matrix'!Q$6,Rec_Done,1,Rec_Exp,"&gt;"&amp;(TODAY()+WarnDays)))</f>
        <v>0</v>
      </c>
      <c r="CC62">
        <f ca="1">IF(BG62=0,0,COUNTIFS(Rec_Emp,People!$A$60,Rec_Course,'Training Matrix'!R$6,Rec_Done,1,Rec_Exp,"&gt;"&amp;(TODAY()+WarnDays)))</f>
        <v>0</v>
      </c>
      <c r="CD62">
        <f ca="1">IF(BH62=0,0,COUNTIFS(Rec_Emp,People!$A$60,Rec_Course,'Training Matrix'!S$6,Rec_Done,1,Rec_Exp,"&gt;"&amp;(TODAY()+WarnDays)))</f>
        <v>0</v>
      </c>
      <c r="CE62">
        <f ca="1">IF(BI62=0,0,COUNTIFS(Rec_Emp,People!$A$60,Rec_Course,'Training Matrix'!T$6,Rec_Done,1,Rec_Exp,"&gt;"&amp;(TODAY()+WarnDays)))</f>
        <v>0</v>
      </c>
      <c r="CF62">
        <f ca="1">IF(BJ62=0,0,COUNTIFS(Rec_Emp,People!$A$60,Rec_Course,'Training Matrix'!U$6,Rec_Done,1,Rec_Exp,"&gt;"&amp;(TODAY()+WarnDays)))</f>
        <v>0</v>
      </c>
      <c r="CG62">
        <f ca="1">IF(BK62=0,0,COUNTIFS(Rec_Emp,People!$A$60,Rec_Course,'Training Matrix'!V$6,Rec_Done,1,Rec_Exp,"&gt;"&amp;(TODAY()+WarnDays)))</f>
        <v>0</v>
      </c>
      <c r="CH62">
        <f ca="1">IF(BL62=0,0,COUNTIFS(Rec_Emp,People!$A$60,Rec_Course,'Training Matrix'!W$6,Rec_Done,1,Rec_Exp,"&gt;"&amp;(TODAY()+WarnDays)))</f>
        <v>0</v>
      </c>
      <c r="CI62">
        <f ca="1">IF(BM62=0,0,COUNTIFS(Rec_Emp,People!$A$60,Rec_Course,'Training Matrix'!X$6,Rec_Done,1,Rec_Exp,"&gt;"&amp;(TODAY()+WarnDays)))</f>
        <v>0</v>
      </c>
      <c r="CJ62">
        <f ca="1">IF(BN62=0,0,COUNTIFS(Rec_Emp,People!$A$60,Rec_Course,'Training Matrix'!Y$6,Rec_Done,1,Rec_Exp,"&gt;"&amp;(TODAY()+WarnDays)))</f>
        <v>0</v>
      </c>
      <c r="CK62">
        <f ca="1">IF(BO62=0,0,COUNTIFS(Rec_Emp,People!$A$60,Rec_Course,'Training Matrix'!Z$6,Rec_Done,1,Rec_Exp,"&gt;"&amp;(TODAY()+WarnDays)))</f>
        <v>0</v>
      </c>
      <c r="CL62">
        <f ca="1">IF(BP62=0,0,COUNTIFS(Rec_Emp,People!$A$60,Rec_Course,'Training Matrix'!AA$6,Rec_Done,1,Rec_Exp,"&gt;"&amp;(TODAY()+WarnDays)))</f>
        <v>0</v>
      </c>
      <c r="CO62">
        <f>IF(OR(E62=0,AA62&gt;0),0,COUNTIFS(Rec_Emp,People!$A$60,Rec_Course,'Training Matrix'!H$6,Rec_Result,"Fail"))</f>
        <v>0</v>
      </c>
      <c r="CP62">
        <f>IF(OR(F62=0,AB62&gt;0),0,COUNTIFS(Rec_Emp,People!$A$60,Rec_Course,'Training Matrix'!I$6,Rec_Result,"Fail"))</f>
        <v>0</v>
      </c>
      <c r="CQ62">
        <f>IF(OR(G62=0,AC62&gt;0),0,COUNTIFS(Rec_Emp,People!$A$60,Rec_Course,'Training Matrix'!J$6,Rec_Result,"Fail"))</f>
        <v>0</v>
      </c>
      <c r="CR62">
        <f>IF(OR(H62=0,AD62&gt;0),0,COUNTIFS(Rec_Emp,People!$A$60,Rec_Course,'Training Matrix'!K$6,Rec_Result,"Fail"))</f>
        <v>0</v>
      </c>
      <c r="CS62">
        <f>IF(OR(I62=0,AE62&gt;0),0,COUNTIFS(Rec_Emp,People!$A$60,Rec_Course,'Training Matrix'!L$6,Rec_Result,"Fail"))</f>
        <v>0</v>
      </c>
      <c r="CT62">
        <f>IF(OR(J62=0,AF62&gt;0),0,COUNTIFS(Rec_Emp,People!$A$60,Rec_Course,'Training Matrix'!M$6,Rec_Result,"Fail"))</f>
        <v>0</v>
      </c>
      <c r="CU62">
        <f>IF(OR(K62=0,AG62&gt;0),0,COUNTIFS(Rec_Emp,People!$A$60,Rec_Course,'Training Matrix'!N$6,Rec_Result,"Fail"))</f>
        <v>0</v>
      </c>
      <c r="CV62">
        <f>IF(OR(L62=0,AH62&gt;0),0,COUNTIFS(Rec_Emp,People!$A$60,Rec_Course,'Training Matrix'!O$6,Rec_Result,"Fail"))</f>
        <v>0</v>
      </c>
      <c r="CW62">
        <f>IF(OR(M62=0,AI62&gt;0),0,COUNTIFS(Rec_Emp,People!$A$60,Rec_Course,'Training Matrix'!P$6,Rec_Result,"Fail"))</f>
        <v>0</v>
      </c>
      <c r="CX62">
        <f>IF(OR(N62=0,AJ62&gt;0),0,COUNTIFS(Rec_Emp,People!$A$60,Rec_Course,'Training Matrix'!Q$6,Rec_Result,"Fail"))</f>
        <v>0</v>
      </c>
      <c r="CY62">
        <f>IF(OR(O62=0,AK62&gt;0),0,COUNTIFS(Rec_Emp,People!$A$60,Rec_Course,'Training Matrix'!R$6,Rec_Result,"Fail"))</f>
        <v>0</v>
      </c>
      <c r="CZ62">
        <f>IF(OR(P62=0,AL62&gt;0),0,COUNTIFS(Rec_Emp,People!$A$60,Rec_Course,'Training Matrix'!S$6,Rec_Result,"Fail"))</f>
        <v>0</v>
      </c>
      <c r="DA62">
        <f>IF(OR(Q62=0,AM62&gt;0),0,COUNTIFS(Rec_Emp,People!$A$60,Rec_Course,'Training Matrix'!T$6,Rec_Result,"Fail"))</f>
        <v>0</v>
      </c>
      <c r="DB62">
        <f>IF(OR(R62=0,AN62&gt;0),0,COUNTIFS(Rec_Emp,People!$A$60,Rec_Course,'Training Matrix'!U$6,Rec_Result,"Fail"))</f>
        <v>0</v>
      </c>
      <c r="DC62">
        <f>IF(OR(S62=0,AO62&gt;0),0,COUNTIFS(Rec_Emp,People!$A$60,Rec_Course,'Training Matrix'!V$6,Rec_Result,"Fail"))</f>
        <v>0</v>
      </c>
      <c r="DD62">
        <f>IF(OR(T62=0,AP62&gt;0),0,COUNTIFS(Rec_Emp,People!$A$60,Rec_Course,'Training Matrix'!W$6,Rec_Result,"Fail"))</f>
        <v>0</v>
      </c>
      <c r="DE62">
        <f>IF(OR(U62=0,AQ62&gt;0),0,COUNTIFS(Rec_Emp,People!$A$60,Rec_Course,'Training Matrix'!X$6,Rec_Result,"Fail"))</f>
        <v>0</v>
      </c>
      <c r="DF62">
        <f>IF(OR(V62=0,AR62&gt;0),0,COUNTIFS(Rec_Emp,People!$A$60,Rec_Course,'Training Matrix'!Y$6,Rec_Result,"Fail"))</f>
        <v>0</v>
      </c>
      <c r="DG62">
        <f>IF(OR(W62=0,AS62&gt;0),0,COUNTIFS(Rec_Emp,People!$A$60,Rec_Course,'Training Matrix'!Z$6,Rec_Result,"Fail"))</f>
        <v>0</v>
      </c>
      <c r="DH62">
        <f>IF(OR(X62=0,AT62&gt;0),0,COUNTIFS(Rec_Emp,People!$A$60,Rec_Course,'Training Matrix'!AA$6,Rec_Result,"Fail"))</f>
        <v>0</v>
      </c>
      <c r="DK62">
        <f>IF(OR(E62=0,AA62&gt;0),0,IFERROR(AVERAGEIFS(Plan_End,Plan_Role,People!$D$60,Plan_Course,'Training Matrix'!H$6,Plan_Sched,"Window"),IFERROR(AVERAGEIFS(Plan_End,Plan_Role,"All employees",Plan_Course,'Training Matrix'!H$6,Plan_Sched,"Window"),0)))</f>
        <v>0</v>
      </c>
      <c r="DL62">
        <f>IF(OR(F62=0,AB62&gt;0),0,IFERROR(AVERAGEIFS(Plan_End,Plan_Role,People!$D$60,Plan_Course,'Training Matrix'!I$6,Plan_Sched,"Window"),IFERROR(AVERAGEIFS(Plan_End,Plan_Role,"All employees",Plan_Course,'Training Matrix'!I$6,Plan_Sched,"Window"),0)))</f>
        <v>0</v>
      </c>
      <c r="DM62">
        <f>IF(OR(G62=0,AC62&gt;0),0,IFERROR(AVERAGEIFS(Plan_End,Plan_Role,People!$D$60,Plan_Course,'Training Matrix'!J$6,Plan_Sched,"Window"),IFERROR(AVERAGEIFS(Plan_End,Plan_Role,"All employees",Plan_Course,'Training Matrix'!J$6,Plan_Sched,"Window"),0)))</f>
        <v>0</v>
      </c>
      <c r="DN62">
        <f>IF(OR(H62=0,AD62&gt;0),0,IFERROR(AVERAGEIFS(Plan_End,Plan_Role,People!$D$60,Plan_Course,'Training Matrix'!K$6,Plan_Sched,"Window"),IFERROR(AVERAGEIFS(Plan_End,Plan_Role,"All employees",Plan_Course,'Training Matrix'!K$6,Plan_Sched,"Window"),0)))</f>
        <v>0</v>
      </c>
      <c r="DO62">
        <f>IF(OR(I62=0,AE62&gt;0),0,IFERROR(AVERAGEIFS(Plan_End,Plan_Role,People!$D$60,Plan_Course,'Training Matrix'!L$6,Plan_Sched,"Window"),IFERROR(AVERAGEIFS(Plan_End,Plan_Role,"All employees",Plan_Course,'Training Matrix'!L$6,Plan_Sched,"Window"),0)))</f>
        <v>0</v>
      </c>
      <c r="DP62">
        <f>IF(OR(J62=0,AF62&gt;0),0,IFERROR(AVERAGEIFS(Plan_End,Plan_Role,People!$D$60,Plan_Course,'Training Matrix'!M$6,Plan_Sched,"Window"),IFERROR(AVERAGEIFS(Plan_End,Plan_Role,"All employees",Plan_Course,'Training Matrix'!M$6,Plan_Sched,"Window"),0)))</f>
        <v>0</v>
      </c>
      <c r="DQ62">
        <f>IF(OR(K62=0,AG62&gt;0),0,IFERROR(AVERAGEIFS(Plan_End,Plan_Role,People!$D$60,Plan_Course,'Training Matrix'!N$6,Plan_Sched,"Window"),IFERROR(AVERAGEIFS(Plan_End,Plan_Role,"All employees",Plan_Course,'Training Matrix'!N$6,Plan_Sched,"Window"),0)))</f>
        <v>0</v>
      </c>
      <c r="DR62">
        <f>IF(OR(L62=0,AH62&gt;0),0,IFERROR(AVERAGEIFS(Plan_End,Plan_Role,People!$D$60,Plan_Course,'Training Matrix'!O$6,Plan_Sched,"Window"),IFERROR(AVERAGEIFS(Plan_End,Plan_Role,"All employees",Plan_Course,'Training Matrix'!O$6,Plan_Sched,"Window"),0)))</f>
        <v>0</v>
      </c>
      <c r="DS62">
        <f>IF(OR(M62=0,AI62&gt;0),0,IFERROR(AVERAGEIFS(Plan_End,Plan_Role,People!$D$60,Plan_Course,'Training Matrix'!P$6,Plan_Sched,"Window"),IFERROR(AVERAGEIFS(Plan_End,Plan_Role,"All employees",Plan_Course,'Training Matrix'!P$6,Plan_Sched,"Window"),0)))</f>
        <v>0</v>
      </c>
      <c r="DT62">
        <f>IF(OR(N62=0,AJ62&gt;0),0,IFERROR(AVERAGEIFS(Plan_End,Plan_Role,People!$D$60,Plan_Course,'Training Matrix'!Q$6,Plan_Sched,"Window"),IFERROR(AVERAGEIFS(Plan_End,Plan_Role,"All employees",Plan_Course,'Training Matrix'!Q$6,Plan_Sched,"Window"),0)))</f>
        <v>0</v>
      </c>
      <c r="DU62">
        <f>IF(OR(O62=0,AK62&gt;0),0,IFERROR(AVERAGEIFS(Plan_End,Plan_Role,People!$D$60,Plan_Course,'Training Matrix'!R$6,Plan_Sched,"Window"),IFERROR(AVERAGEIFS(Plan_End,Plan_Role,"All employees",Plan_Course,'Training Matrix'!R$6,Plan_Sched,"Window"),0)))</f>
        <v>0</v>
      </c>
      <c r="DV62">
        <f>IF(OR(P62=0,AL62&gt;0),0,IFERROR(AVERAGEIFS(Plan_End,Plan_Role,People!$D$60,Plan_Course,'Training Matrix'!S$6,Plan_Sched,"Window"),IFERROR(AVERAGEIFS(Plan_End,Plan_Role,"All employees",Plan_Course,'Training Matrix'!S$6,Plan_Sched,"Window"),0)))</f>
        <v>0</v>
      </c>
      <c r="DW62">
        <f>IF(OR(Q62=0,AM62&gt;0),0,IFERROR(AVERAGEIFS(Plan_End,Plan_Role,People!$D$60,Plan_Course,'Training Matrix'!T$6,Plan_Sched,"Window"),IFERROR(AVERAGEIFS(Plan_End,Plan_Role,"All employees",Plan_Course,'Training Matrix'!T$6,Plan_Sched,"Window"),0)))</f>
        <v>0</v>
      </c>
      <c r="DX62">
        <f>IF(OR(R62=0,AN62&gt;0),0,IFERROR(AVERAGEIFS(Plan_End,Plan_Role,People!$D$60,Plan_Course,'Training Matrix'!U$6,Plan_Sched,"Window"),IFERROR(AVERAGEIFS(Plan_End,Plan_Role,"All employees",Plan_Course,'Training Matrix'!U$6,Plan_Sched,"Window"),0)))</f>
        <v>0</v>
      </c>
      <c r="DY62">
        <f>IF(OR(S62=0,AO62&gt;0),0,IFERROR(AVERAGEIFS(Plan_End,Plan_Role,People!$D$60,Plan_Course,'Training Matrix'!V$6,Plan_Sched,"Window"),IFERROR(AVERAGEIFS(Plan_End,Plan_Role,"All employees",Plan_Course,'Training Matrix'!V$6,Plan_Sched,"Window"),0)))</f>
        <v>0</v>
      </c>
      <c r="DZ62">
        <f>IF(OR(T62=0,AP62&gt;0),0,IFERROR(AVERAGEIFS(Plan_End,Plan_Role,People!$D$60,Plan_Course,'Training Matrix'!W$6,Plan_Sched,"Window"),IFERROR(AVERAGEIFS(Plan_End,Plan_Role,"All employees",Plan_Course,'Training Matrix'!W$6,Plan_Sched,"Window"),0)))</f>
        <v>0</v>
      </c>
      <c r="EA62">
        <f>IF(OR(U62=0,AQ62&gt;0),0,IFERROR(AVERAGEIFS(Plan_End,Plan_Role,People!$D$60,Plan_Course,'Training Matrix'!X$6,Plan_Sched,"Window"),IFERROR(AVERAGEIFS(Plan_End,Plan_Role,"All employees",Plan_Course,'Training Matrix'!X$6,Plan_Sched,"Window"),0)))</f>
        <v>0</v>
      </c>
      <c r="EB62">
        <f>IF(OR(V62=0,AR62&gt;0),0,IFERROR(AVERAGEIFS(Plan_End,Plan_Role,People!$D$60,Plan_Course,'Training Matrix'!Y$6,Plan_Sched,"Window"),IFERROR(AVERAGEIFS(Plan_End,Plan_Role,"All employees",Plan_Course,'Training Matrix'!Y$6,Plan_Sched,"Window"),0)))</f>
        <v>0</v>
      </c>
      <c r="EC62">
        <f>IF(OR(W62=0,AS62&gt;0),0,IFERROR(AVERAGEIFS(Plan_End,Plan_Role,People!$D$60,Plan_Course,'Training Matrix'!Z$6,Plan_Sched,"Window"),IFERROR(AVERAGEIFS(Plan_End,Plan_Role,"All employees",Plan_Course,'Training Matrix'!Z$6,Plan_Sched,"Window"),0)))</f>
        <v>0</v>
      </c>
      <c r="ED62">
        <f>IF(OR(X62=0,AT62&gt;0),0,IFERROR(AVERAGEIFS(Plan_End,Plan_Role,People!$D$60,Plan_Course,'Training Matrix'!AA$6,Plan_Sched,"Window"),IFERROR(AVERAGEIFS(Plan_End,Plan_Role,"All employees",Plan_Course,'Training Matrix'!AA$6,Plan_Sched,"Window"),0)))</f>
        <v>0</v>
      </c>
      <c r="EG62">
        <f>IF(OR(E62=0,AA62&gt;0),0,IFERROR(AVERAGEIFS(Plan_Days,Plan_Role,People!$D$60,Plan_Course,'Training Matrix'!H$6,Plan_Sched,"Within days of hire"),IFERROR(AVERAGEIFS(Plan_Days,Plan_Role,"All employees",Plan_Course,'Training Matrix'!H$6,Plan_Sched,"Within days of hire"),0)))</f>
        <v>0</v>
      </c>
      <c r="EH62">
        <f>IF(OR(F62=0,AB62&gt;0),0,IFERROR(AVERAGEIFS(Plan_Days,Plan_Role,People!$D$60,Plan_Course,'Training Matrix'!I$6,Plan_Sched,"Within days of hire"),IFERROR(AVERAGEIFS(Plan_Days,Plan_Role,"All employees",Plan_Course,'Training Matrix'!I$6,Plan_Sched,"Within days of hire"),0)))</f>
        <v>0</v>
      </c>
      <c r="EI62">
        <f>IF(OR(G62=0,AC62&gt;0),0,IFERROR(AVERAGEIFS(Plan_Days,Plan_Role,People!$D$60,Plan_Course,'Training Matrix'!J$6,Plan_Sched,"Within days of hire"),IFERROR(AVERAGEIFS(Plan_Days,Plan_Role,"All employees",Plan_Course,'Training Matrix'!J$6,Plan_Sched,"Within days of hire"),0)))</f>
        <v>0</v>
      </c>
      <c r="EJ62">
        <f>IF(OR(H62=0,AD62&gt;0),0,IFERROR(AVERAGEIFS(Plan_Days,Plan_Role,People!$D$60,Plan_Course,'Training Matrix'!K$6,Plan_Sched,"Within days of hire"),IFERROR(AVERAGEIFS(Plan_Days,Plan_Role,"All employees",Plan_Course,'Training Matrix'!K$6,Plan_Sched,"Within days of hire"),0)))</f>
        <v>0</v>
      </c>
      <c r="EK62">
        <f>IF(OR(I62=0,AE62&gt;0),0,IFERROR(AVERAGEIFS(Plan_Days,Plan_Role,People!$D$60,Plan_Course,'Training Matrix'!L$6,Plan_Sched,"Within days of hire"),IFERROR(AVERAGEIFS(Plan_Days,Plan_Role,"All employees",Plan_Course,'Training Matrix'!L$6,Plan_Sched,"Within days of hire"),0)))</f>
        <v>0</v>
      </c>
      <c r="EL62">
        <f>IF(OR(J62=0,AF62&gt;0),0,IFERROR(AVERAGEIFS(Plan_Days,Plan_Role,People!$D$60,Plan_Course,'Training Matrix'!M$6,Plan_Sched,"Within days of hire"),IFERROR(AVERAGEIFS(Plan_Days,Plan_Role,"All employees",Plan_Course,'Training Matrix'!M$6,Plan_Sched,"Within days of hire"),0)))</f>
        <v>0</v>
      </c>
      <c r="EM62">
        <f>IF(OR(K62=0,AG62&gt;0),0,IFERROR(AVERAGEIFS(Plan_Days,Plan_Role,People!$D$60,Plan_Course,'Training Matrix'!N$6,Plan_Sched,"Within days of hire"),IFERROR(AVERAGEIFS(Plan_Days,Plan_Role,"All employees",Plan_Course,'Training Matrix'!N$6,Plan_Sched,"Within days of hire"),0)))</f>
        <v>0</v>
      </c>
      <c r="EN62">
        <f>IF(OR(L62=0,AH62&gt;0),0,IFERROR(AVERAGEIFS(Plan_Days,Plan_Role,People!$D$60,Plan_Course,'Training Matrix'!O$6,Plan_Sched,"Within days of hire"),IFERROR(AVERAGEIFS(Plan_Days,Plan_Role,"All employees",Plan_Course,'Training Matrix'!O$6,Plan_Sched,"Within days of hire"),0)))</f>
        <v>0</v>
      </c>
      <c r="EO62">
        <f>IF(OR(M62=0,AI62&gt;0),0,IFERROR(AVERAGEIFS(Plan_Days,Plan_Role,People!$D$60,Plan_Course,'Training Matrix'!P$6,Plan_Sched,"Within days of hire"),IFERROR(AVERAGEIFS(Plan_Days,Plan_Role,"All employees",Plan_Course,'Training Matrix'!P$6,Plan_Sched,"Within days of hire"),0)))</f>
        <v>0</v>
      </c>
      <c r="EP62">
        <f>IF(OR(N62=0,AJ62&gt;0),0,IFERROR(AVERAGEIFS(Plan_Days,Plan_Role,People!$D$60,Plan_Course,'Training Matrix'!Q$6,Plan_Sched,"Within days of hire"),IFERROR(AVERAGEIFS(Plan_Days,Plan_Role,"All employees",Plan_Course,'Training Matrix'!Q$6,Plan_Sched,"Within days of hire"),0)))</f>
        <v>0</v>
      </c>
      <c r="EQ62">
        <f>IF(OR(O62=0,AK62&gt;0),0,IFERROR(AVERAGEIFS(Plan_Days,Plan_Role,People!$D$60,Plan_Course,'Training Matrix'!R$6,Plan_Sched,"Within days of hire"),IFERROR(AVERAGEIFS(Plan_Days,Plan_Role,"All employees",Plan_Course,'Training Matrix'!R$6,Plan_Sched,"Within days of hire"),0)))</f>
        <v>0</v>
      </c>
      <c r="ER62">
        <f>IF(OR(P62=0,AL62&gt;0),0,IFERROR(AVERAGEIFS(Plan_Days,Plan_Role,People!$D$60,Plan_Course,'Training Matrix'!S$6,Plan_Sched,"Within days of hire"),IFERROR(AVERAGEIFS(Plan_Days,Plan_Role,"All employees",Plan_Course,'Training Matrix'!S$6,Plan_Sched,"Within days of hire"),0)))</f>
        <v>0</v>
      </c>
      <c r="ES62">
        <f>IF(OR(Q62=0,AM62&gt;0),0,IFERROR(AVERAGEIFS(Plan_Days,Plan_Role,People!$D$60,Plan_Course,'Training Matrix'!T$6,Plan_Sched,"Within days of hire"),IFERROR(AVERAGEIFS(Plan_Days,Plan_Role,"All employees",Plan_Course,'Training Matrix'!T$6,Plan_Sched,"Within days of hire"),0)))</f>
        <v>0</v>
      </c>
      <c r="ET62">
        <f>IF(OR(R62=0,AN62&gt;0),0,IFERROR(AVERAGEIFS(Plan_Days,Plan_Role,People!$D$60,Plan_Course,'Training Matrix'!U$6,Plan_Sched,"Within days of hire"),IFERROR(AVERAGEIFS(Plan_Days,Plan_Role,"All employees",Plan_Course,'Training Matrix'!U$6,Plan_Sched,"Within days of hire"),0)))</f>
        <v>0</v>
      </c>
      <c r="EU62">
        <f>IF(OR(S62=0,AO62&gt;0),0,IFERROR(AVERAGEIFS(Plan_Days,Plan_Role,People!$D$60,Plan_Course,'Training Matrix'!V$6,Plan_Sched,"Within days of hire"),IFERROR(AVERAGEIFS(Plan_Days,Plan_Role,"All employees",Plan_Course,'Training Matrix'!V$6,Plan_Sched,"Within days of hire"),0)))</f>
        <v>0</v>
      </c>
      <c r="EV62">
        <f>IF(OR(T62=0,AP62&gt;0),0,IFERROR(AVERAGEIFS(Plan_Days,Plan_Role,People!$D$60,Plan_Course,'Training Matrix'!W$6,Plan_Sched,"Within days of hire"),IFERROR(AVERAGEIFS(Plan_Days,Plan_Role,"All employees",Plan_Course,'Training Matrix'!W$6,Plan_Sched,"Within days of hire"),0)))</f>
        <v>0</v>
      </c>
      <c r="EW62">
        <f>IF(OR(U62=0,AQ62&gt;0),0,IFERROR(AVERAGEIFS(Plan_Days,Plan_Role,People!$D$60,Plan_Course,'Training Matrix'!X$6,Plan_Sched,"Within days of hire"),IFERROR(AVERAGEIFS(Plan_Days,Plan_Role,"All employees",Plan_Course,'Training Matrix'!X$6,Plan_Sched,"Within days of hire"),0)))</f>
        <v>0</v>
      </c>
      <c r="EX62">
        <f>IF(OR(V62=0,AR62&gt;0),0,IFERROR(AVERAGEIFS(Plan_Days,Plan_Role,People!$D$60,Plan_Course,'Training Matrix'!Y$6,Plan_Sched,"Within days of hire"),IFERROR(AVERAGEIFS(Plan_Days,Plan_Role,"All employees",Plan_Course,'Training Matrix'!Y$6,Plan_Sched,"Within days of hire"),0)))</f>
        <v>0</v>
      </c>
      <c r="EY62">
        <f>IF(OR(W62=0,AS62&gt;0),0,IFERROR(AVERAGEIFS(Plan_Days,Plan_Role,People!$D$60,Plan_Course,'Training Matrix'!Z$6,Plan_Sched,"Within days of hire"),IFERROR(AVERAGEIFS(Plan_Days,Plan_Role,"All employees",Plan_Course,'Training Matrix'!Z$6,Plan_Sched,"Within days of hire"),0)))</f>
        <v>0</v>
      </c>
      <c r="EZ62">
        <f>IF(OR(X62=0,AT62&gt;0),0,IFERROR(AVERAGEIFS(Plan_Days,Plan_Role,People!$D$60,Plan_Course,'Training Matrix'!AA$6,Plan_Sched,"Within days of hire"),IFERROR(AVERAGEIFS(Plan_Days,Plan_Role,"All employees",Plan_Course,'Training Matrix'!AA$6,Plan_Sched,"Within days of hire"),0)))</f>
        <v>0</v>
      </c>
      <c r="FC62">
        <f>IF(OR(E62=0,AA62&gt;0),0,MAX(IF(AND(People!$F$60&lt;&gt;"",DK62&lt;People!$F$60),0,DK62),IF(AND(People!$F$60&lt;&gt;"",EG62&gt;0),People!$F$60+EG62,0)))</f>
        <v>0</v>
      </c>
      <c r="FD62">
        <f>IF(OR(F62=0,AB62&gt;0),0,MAX(IF(AND(People!$F$60&lt;&gt;"",DL62&lt;People!$F$60),0,DL62),IF(AND(People!$F$60&lt;&gt;"",EH62&gt;0),People!$F$60+EH62,0)))</f>
        <v>0</v>
      </c>
      <c r="FE62">
        <f>IF(OR(G62=0,AC62&gt;0),0,MAX(IF(AND(People!$F$60&lt;&gt;"",DM62&lt;People!$F$60),0,DM62),IF(AND(People!$F$60&lt;&gt;"",EI62&gt;0),People!$F$60+EI62,0)))</f>
        <v>0</v>
      </c>
      <c r="FF62">
        <f>IF(OR(H62=0,AD62&gt;0),0,MAX(IF(AND(People!$F$60&lt;&gt;"",DN62&lt;People!$F$60),0,DN62),IF(AND(People!$F$60&lt;&gt;"",EJ62&gt;0),People!$F$60+EJ62,0)))</f>
        <v>0</v>
      </c>
      <c r="FG62">
        <f>IF(OR(I62=0,AE62&gt;0),0,MAX(IF(AND(People!$F$60&lt;&gt;"",DO62&lt;People!$F$60),0,DO62),IF(AND(People!$F$60&lt;&gt;"",EK62&gt;0),People!$F$60+EK62,0)))</f>
        <v>0</v>
      </c>
      <c r="FH62">
        <f>IF(OR(J62=0,AF62&gt;0),0,MAX(IF(AND(People!$F$60&lt;&gt;"",DP62&lt;People!$F$60),0,DP62),IF(AND(People!$F$60&lt;&gt;"",EL62&gt;0),People!$F$60+EL62,0)))</f>
        <v>0</v>
      </c>
      <c r="FI62">
        <f>IF(OR(K62=0,AG62&gt;0),0,MAX(IF(AND(People!$F$60&lt;&gt;"",DQ62&lt;People!$F$60),0,DQ62),IF(AND(People!$F$60&lt;&gt;"",EM62&gt;0),People!$F$60+EM62,0)))</f>
        <v>0</v>
      </c>
      <c r="FJ62">
        <f>IF(OR(L62=0,AH62&gt;0),0,MAX(IF(AND(People!$F$60&lt;&gt;"",DR62&lt;People!$F$60),0,DR62),IF(AND(People!$F$60&lt;&gt;"",EN62&gt;0),People!$F$60+EN62,0)))</f>
        <v>0</v>
      </c>
      <c r="FK62">
        <f>IF(OR(M62=0,AI62&gt;0),0,MAX(IF(AND(People!$F$60&lt;&gt;"",DS62&lt;People!$F$60),0,DS62),IF(AND(People!$F$60&lt;&gt;"",EO62&gt;0),People!$F$60+EO62,0)))</f>
        <v>0</v>
      </c>
      <c r="FL62">
        <f>IF(OR(N62=0,AJ62&gt;0),0,MAX(IF(AND(People!$F$60&lt;&gt;"",DT62&lt;People!$F$60),0,DT62),IF(AND(People!$F$60&lt;&gt;"",EP62&gt;0),People!$F$60+EP62,0)))</f>
        <v>0</v>
      </c>
      <c r="FM62">
        <f>IF(OR(O62=0,AK62&gt;0),0,MAX(IF(AND(People!$F$60&lt;&gt;"",DU62&lt;People!$F$60),0,DU62),IF(AND(People!$F$60&lt;&gt;"",EQ62&gt;0),People!$F$60+EQ62,0)))</f>
        <v>0</v>
      </c>
      <c r="FN62">
        <f>IF(OR(P62=0,AL62&gt;0),0,MAX(IF(AND(People!$F$60&lt;&gt;"",DV62&lt;People!$F$60),0,DV62),IF(AND(People!$F$60&lt;&gt;"",ER62&gt;0),People!$F$60+ER62,0)))</f>
        <v>0</v>
      </c>
      <c r="FO62">
        <f>IF(OR(Q62=0,AM62&gt;0),0,MAX(IF(AND(People!$F$60&lt;&gt;"",DW62&lt;People!$F$60),0,DW62),IF(AND(People!$F$60&lt;&gt;"",ES62&gt;0),People!$F$60+ES62,0)))</f>
        <v>0</v>
      </c>
      <c r="FP62">
        <f>IF(OR(R62=0,AN62&gt;0),0,MAX(IF(AND(People!$F$60&lt;&gt;"",DX62&lt;People!$F$60),0,DX62),IF(AND(People!$F$60&lt;&gt;"",ET62&gt;0),People!$F$60+ET62,0)))</f>
        <v>0</v>
      </c>
      <c r="FQ62">
        <f>IF(OR(S62=0,AO62&gt;0),0,MAX(IF(AND(People!$F$60&lt;&gt;"",DY62&lt;People!$F$60),0,DY62),IF(AND(People!$F$60&lt;&gt;"",EU62&gt;0),People!$F$60+EU62,0)))</f>
        <v>0</v>
      </c>
      <c r="FR62">
        <f>IF(OR(T62=0,AP62&gt;0),0,MAX(IF(AND(People!$F$60&lt;&gt;"",DZ62&lt;People!$F$60),0,DZ62),IF(AND(People!$F$60&lt;&gt;"",EV62&gt;0),People!$F$60+EV62,0)))</f>
        <v>0</v>
      </c>
      <c r="FS62">
        <f>IF(OR(U62=0,AQ62&gt;0),0,MAX(IF(AND(People!$F$60&lt;&gt;"",EA62&lt;People!$F$60),0,EA62),IF(AND(People!$F$60&lt;&gt;"",EW62&gt;0),People!$F$60+EW62,0)))</f>
        <v>0</v>
      </c>
      <c r="FT62">
        <f>IF(OR(V62=0,AR62&gt;0),0,MAX(IF(AND(People!$F$60&lt;&gt;"",EB62&lt;People!$F$60),0,EB62),IF(AND(People!$F$60&lt;&gt;"",EX62&gt;0),People!$F$60+EX62,0)))</f>
        <v>0</v>
      </c>
      <c r="FU62">
        <f>IF(OR(W62=0,AS62&gt;0),0,MAX(IF(AND(People!$F$60&lt;&gt;"",EC62&lt;People!$F$60),0,EC62),IF(AND(People!$F$60&lt;&gt;"",EY62&gt;0),People!$F$60+EY62,0)))</f>
        <v>0</v>
      </c>
      <c r="FV62">
        <f>IF(OR(X62=0,AT62&gt;0),0,MAX(IF(AND(People!$F$60&lt;&gt;"",ED62&lt;People!$F$60),0,ED62),IF(AND(People!$F$60&lt;&gt;"",EZ62&gt;0),People!$F$60+EZ62,0)))</f>
        <v>0</v>
      </c>
    </row>
    <row r="63" spans="5:178" x14ac:dyDescent="0.3">
      <c r="E63">
        <f>IF(OR(People!$A$61="",'Training Matrix'!H$6=""),0,COUNTIFS(Plan_Role,People!$D$61,Plan_Course,'Training Matrix'!H$6)+COUNTIFS(Plan_Role,"All employees",Plan_Course,'Training Matrix'!H$6))</f>
        <v>0</v>
      </c>
      <c r="F63">
        <f>IF(OR(People!$A$61="",'Training Matrix'!I$6=""),0,COUNTIFS(Plan_Role,People!$D$61,Plan_Course,'Training Matrix'!I$6)+COUNTIFS(Plan_Role,"All employees",Plan_Course,'Training Matrix'!I$6))</f>
        <v>0</v>
      </c>
      <c r="G63">
        <f>IF(OR(People!$A$61="",'Training Matrix'!J$6=""),0,COUNTIFS(Plan_Role,People!$D$61,Plan_Course,'Training Matrix'!J$6)+COUNTIFS(Plan_Role,"All employees",Plan_Course,'Training Matrix'!J$6))</f>
        <v>0</v>
      </c>
      <c r="H63">
        <f>IF(OR(People!$A$61="",'Training Matrix'!K$6=""),0,COUNTIFS(Plan_Role,People!$D$61,Plan_Course,'Training Matrix'!K$6)+COUNTIFS(Plan_Role,"All employees",Plan_Course,'Training Matrix'!K$6))</f>
        <v>0</v>
      </c>
      <c r="I63">
        <f>IF(OR(People!$A$61="",'Training Matrix'!L$6=""),0,COUNTIFS(Plan_Role,People!$D$61,Plan_Course,'Training Matrix'!L$6)+COUNTIFS(Plan_Role,"All employees",Plan_Course,'Training Matrix'!L$6))</f>
        <v>0</v>
      </c>
      <c r="J63">
        <f>IF(OR(People!$A$61="",'Training Matrix'!M$6=""),0,COUNTIFS(Plan_Role,People!$D$61,Plan_Course,'Training Matrix'!M$6)+COUNTIFS(Plan_Role,"All employees",Plan_Course,'Training Matrix'!M$6))</f>
        <v>0</v>
      </c>
      <c r="K63">
        <f>IF(OR(People!$A$61="",'Training Matrix'!N$6=""),0,COUNTIFS(Plan_Role,People!$D$61,Plan_Course,'Training Matrix'!N$6)+COUNTIFS(Plan_Role,"All employees",Plan_Course,'Training Matrix'!N$6))</f>
        <v>0</v>
      </c>
      <c r="L63">
        <f>IF(OR(People!$A$61="",'Training Matrix'!O$6=""),0,COUNTIFS(Plan_Role,People!$D$61,Plan_Course,'Training Matrix'!O$6)+COUNTIFS(Plan_Role,"All employees",Plan_Course,'Training Matrix'!O$6))</f>
        <v>0</v>
      </c>
      <c r="M63">
        <f>IF(OR(People!$A$61="",'Training Matrix'!P$6=""),0,COUNTIFS(Plan_Role,People!$D$61,Plan_Course,'Training Matrix'!P$6)+COUNTIFS(Plan_Role,"All employees",Plan_Course,'Training Matrix'!P$6))</f>
        <v>0</v>
      </c>
      <c r="N63">
        <f>IF(OR(People!$A$61="",'Training Matrix'!Q$6=""),0,COUNTIFS(Plan_Role,People!$D$61,Plan_Course,'Training Matrix'!Q$6)+COUNTIFS(Plan_Role,"All employees",Plan_Course,'Training Matrix'!Q$6))</f>
        <v>0</v>
      </c>
      <c r="O63">
        <f>IF(OR(People!$A$61="",'Training Matrix'!R$6=""),0,COUNTIFS(Plan_Role,People!$D$61,Plan_Course,'Training Matrix'!R$6)+COUNTIFS(Plan_Role,"All employees",Plan_Course,'Training Matrix'!R$6))</f>
        <v>0</v>
      </c>
      <c r="P63">
        <f>IF(OR(People!$A$61="",'Training Matrix'!S$6=""),0,COUNTIFS(Plan_Role,People!$D$61,Plan_Course,'Training Matrix'!S$6)+COUNTIFS(Plan_Role,"All employees",Plan_Course,'Training Matrix'!S$6))</f>
        <v>0</v>
      </c>
      <c r="Q63">
        <f>IF(OR(People!$A$61="",'Training Matrix'!T$6=""),0,COUNTIFS(Plan_Role,People!$D$61,Plan_Course,'Training Matrix'!T$6)+COUNTIFS(Plan_Role,"All employees",Plan_Course,'Training Matrix'!T$6))</f>
        <v>0</v>
      </c>
      <c r="R63">
        <f>IF(OR(People!$A$61="",'Training Matrix'!U$6=""),0,COUNTIFS(Plan_Role,People!$D$61,Plan_Course,'Training Matrix'!U$6)+COUNTIFS(Plan_Role,"All employees",Plan_Course,'Training Matrix'!U$6))</f>
        <v>0</v>
      </c>
      <c r="S63">
        <f>IF(OR(People!$A$61="",'Training Matrix'!V$6=""),0,COUNTIFS(Plan_Role,People!$D$61,Plan_Course,'Training Matrix'!V$6)+COUNTIFS(Plan_Role,"All employees",Plan_Course,'Training Matrix'!V$6))</f>
        <v>0</v>
      </c>
      <c r="T63">
        <f>IF(OR(People!$A$61="",'Training Matrix'!W$6=""),0,COUNTIFS(Plan_Role,People!$D$61,Plan_Course,'Training Matrix'!W$6)+COUNTIFS(Plan_Role,"All employees",Plan_Course,'Training Matrix'!W$6))</f>
        <v>0</v>
      </c>
      <c r="U63">
        <f>IF(OR(People!$A$61="",'Training Matrix'!X$6=""),0,COUNTIFS(Plan_Role,People!$D$61,Plan_Course,'Training Matrix'!X$6)+COUNTIFS(Plan_Role,"All employees",Plan_Course,'Training Matrix'!X$6))</f>
        <v>0</v>
      </c>
      <c r="V63">
        <f>IF(OR(People!$A$61="",'Training Matrix'!Y$6=""),0,COUNTIFS(Plan_Role,People!$D$61,Plan_Course,'Training Matrix'!Y$6)+COUNTIFS(Plan_Role,"All employees",Plan_Course,'Training Matrix'!Y$6))</f>
        <v>0</v>
      </c>
      <c r="W63">
        <f>IF(OR(People!$A$61="",'Training Matrix'!Z$6=""),0,COUNTIFS(Plan_Role,People!$D$61,Plan_Course,'Training Matrix'!Z$6)+COUNTIFS(Plan_Role,"All employees",Plan_Course,'Training Matrix'!Z$6))</f>
        <v>0</v>
      </c>
      <c r="X63">
        <f>IF(OR(People!$A$61="",'Training Matrix'!AA$6=""),0,COUNTIFS(Plan_Role,People!$D$61,Plan_Course,'Training Matrix'!AA$6)+COUNTIFS(Plan_Role,"All employees",Plan_Course,'Training Matrix'!AA$6))</f>
        <v>0</v>
      </c>
      <c r="AA63">
        <f>IF(E63=0,0,COUNTIFS(Rec_Emp,People!$A$61,Rec_Course,'Training Matrix'!H$6,Rec_Done,1))</f>
        <v>0</v>
      </c>
      <c r="AB63">
        <f>IF(F63=0,0,COUNTIFS(Rec_Emp,People!$A$61,Rec_Course,'Training Matrix'!I$6,Rec_Done,1))</f>
        <v>0</v>
      </c>
      <c r="AC63">
        <f>IF(G63=0,0,COUNTIFS(Rec_Emp,People!$A$61,Rec_Course,'Training Matrix'!J$6,Rec_Done,1))</f>
        <v>0</v>
      </c>
      <c r="AD63">
        <f>IF(H63=0,0,COUNTIFS(Rec_Emp,People!$A$61,Rec_Course,'Training Matrix'!K$6,Rec_Done,1))</f>
        <v>0</v>
      </c>
      <c r="AE63">
        <f>IF(I63=0,0,COUNTIFS(Rec_Emp,People!$A$61,Rec_Course,'Training Matrix'!L$6,Rec_Done,1))</f>
        <v>0</v>
      </c>
      <c r="AF63">
        <f>IF(J63=0,0,COUNTIFS(Rec_Emp,People!$A$61,Rec_Course,'Training Matrix'!M$6,Rec_Done,1))</f>
        <v>0</v>
      </c>
      <c r="AG63">
        <f>IF(K63=0,0,COUNTIFS(Rec_Emp,People!$A$61,Rec_Course,'Training Matrix'!N$6,Rec_Done,1))</f>
        <v>0</v>
      </c>
      <c r="AH63">
        <f>IF(L63=0,0,COUNTIFS(Rec_Emp,People!$A$61,Rec_Course,'Training Matrix'!O$6,Rec_Done,1))</f>
        <v>0</v>
      </c>
      <c r="AI63">
        <f>IF(M63=0,0,COUNTIFS(Rec_Emp,People!$A$61,Rec_Course,'Training Matrix'!P$6,Rec_Done,1))</f>
        <v>0</v>
      </c>
      <c r="AJ63">
        <f>IF(N63=0,0,COUNTIFS(Rec_Emp,People!$A$61,Rec_Course,'Training Matrix'!Q$6,Rec_Done,1))</f>
        <v>0</v>
      </c>
      <c r="AK63">
        <f>IF(O63=0,0,COUNTIFS(Rec_Emp,People!$A$61,Rec_Course,'Training Matrix'!R$6,Rec_Done,1))</f>
        <v>0</v>
      </c>
      <c r="AL63">
        <f>IF(P63=0,0,COUNTIFS(Rec_Emp,People!$A$61,Rec_Course,'Training Matrix'!S$6,Rec_Done,1))</f>
        <v>0</v>
      </c>
      <c r="AM63">
        <f>IF(Q63=0,0,COUNTIFS(Rec_Emp,People!$A$61,Rec_Course,'Training Matrix'!T$6,Rec_Done,1))</f>
        <v>0</v>
      </c>
      <c r="AN63">
        <f>IF(R63=0,0,COUNTIFS(Rec_Emp,People!$A$61,Rec_Course,'Training Matrix'!U$6,Rec_Done,1))</f>
        <v>0</v>
      </c>
      <c r="AO63">
        <f>IF(S63=0,0,COUNTIFS(Rec_Emp,People!$A$61,Rec_Course,'Training Matrix'!V$6,Rec_Done,1))</f>
        <v>0</v>
      </c>
      <c r="AP63">
        <f>IF(T63=0,0,COUNTIFS(Rec_Emp,People!$A$61,Rec_Course,'Training Matrix'!W$6,Rec_Done,1))</f>
        <v>0</v>
      </c>
      <c r="AQ63">
        <f>IF(U63=0,0,COUNTIFS(Rec_Emp,People!$A$61,Rec_Course,'Training Matrix'!X$6,Rec_Done,1))</f>
        <v>0</v>
      </c>
      <c r="AR63">
        <f>IF(V63=0,0,COUNTIFS(Rec_Emp,People!$A$61,Rec_Course,'Training Matrix'!Y$6,Rec_Done,1))</f>
        <v>0</v>
      </c>
      <c r="AS63">
        <f>IF(W63=0,0,COUNTIFS(Rec_Emp,People!$A$61,Rec_Course,'Training Matrix'!Z$6,Rec_Done,1))</f>
        <v>0</v>
      </c>
      <c r="AT63">
        <f>IF(X63=0,0,COUNTIFS(Rec_Emp,People!$A$61,Rec_Course,'Training Matrix'!AA$6,Rec_Done,1))</f>
        <v>0</v>
      </c>
      <c r="AW63">
        <f ca="1">IF(AA63=0,0,COUNTIFS(Rec_Emp,People!$A$61,Rec_Course,'Training Matrix'!H$6,Rec_Done,1,Rec_Exp,"&gt;="&amp;TODAY()))</f>
        <v>0</v>
      </c>
      <c r="AX63">
        <f ca="1">IF(AB63=0,0,COUNTIFS(Rec_Emp,People!$A$61,Rec_Course,'Training Matrix'!I$6,Rec_Done,1,Rec_Exp,"&gt;="&amp;TODAY()))</f>
        <v>0</v>
      </c>
      <c r="AY63">
        <f ca="1">IF(AC63=0,0,COUNTIFS(Rec_Emp,People!$A$61,Rec_Course,'Training Matrix'!J$6,Rec_Done,1,Rec_Exp,"&gt;="&amp;TODAY()))</f>
        <v>0</v>
      </c>
      <c r="AZ63">
        <f ca="1">IF(AD63=0,0,COUNTIFS(Rec_Emp,People!$A$61,Rec_Course,'Training Matrix'!K$6,Rec_Done,1,Rec_Exp,"&gt;="&amp;TODAY()))</f>
        <v>0</v>
      </c>
      <c r="BA63">
        <f ca="1">IF(AE63=0,0,COUNTIFS(Rec_Emp,People!$A$61,Rec_Course,'Training Matrix'!L$6,Rec_Done,1,Rec_Exp,"&gt;="&amp;TODAY()))</f>
        <v>0</v>
      </c>
      <c r="BB63">
        <f ca="1">IF(AF63=0,0,COUNTIFS(Rec_Emp,People!$A$61,Rec_Course,'Training Matrix'!M$6,Rec_Done,1,Rec_Exp,"&gt;="&amp;TODAY()))</f>
        <v>0</v>
      </c>
      <c r="BC63">
        <f ca="1">IF(AG63=0,0,COUNTIFS(Rec_Emp,People!$A$61,Rec_Course,'Training Matrix'!N$6,Rec_Done,1,Rec_Exp,"&gt;="&amp;TODAY()))</f>
        <v>0</v>
      </c>
      <c r="BD63">
        <f ca="1">IF(AH63=0,0,COUNTIFS(Rec_Emp,People!$A$61,Rec_Course,'Training Matrix'!O$6,Rec_Done,1,Rec_Exp,"&gt;="&amp;TODAY()))</f>
        <v>0</v>
      </c>
      <c r="BE63">
        <f ca="1">IF(AI63=0,0,COUNTIFS(Rec_Emp,People!$A$61,Rec_Course,'Training Matrix'!P$6,Rec_Done,1,Rec_Exp,"&gt;="&amp;TODAY()))</f>
        <v>0</v>
      </c>
      <c r="BF63">
        <f ca="1">IF(AJ63=0,0,COUNTIFS(Rec_Emp,People!$A$61,Rec_Course,'Training Matrix'!Q$6,Rec_Done,1,Rec_Exp,"&gt;="&amp;TODAY()))</f>
        <v>0</v>
      </c>
      <c r="BG63">
        <f ca="1">IF(AK63=0,0,COUNTIFS(Rec_Emp,People!$A$61,Rec_Course,'Training Matrix'!R$6,Rec_Done,1,Rec_Exp,"&gt;="&amp;TODAY()))</f>
        <v>0</v>
      </c>
      <c r="BH63">
        <f ca="1">IF(AL63=0,0,COUNTIFS(Rec_Emp,People!$A$61,Rec_Course,'Training Matrix'!S$6,Rec_Done,1,Rec_Exp,"&gt;="&amp;TODAY()))</f>
        <v>0</v>
      </c>
      <c r="BI63">
        <f ca="1">IF(AM63=0,0,COUNTIFS(Rec_Emp,People!$A$61,Rec_Course,'Training Matrix'!T$6,Rec_Done,1,Rec_Exp,"&gt;="&amp;TODAY()))</f>
        <v>0</v>
      </c>
      <c r="BJ63">
        <f ca="1">IF(AN63=0,0,COUNTIFS(Rec_Emp,People!$A$61,Rec_Course,'Training Matrix'!U$6,Rec_Done,1,Rec_Exp,"&gt;="&amp;TODAY()))</f>
        <v>0</v>
      </c>
      <c r="BK63">
        <f ca="1">IF(AO63=0,0,COUNTIFS(Rec_Emp,People!$A$61,Rec_Course,'Training Matrix'!V$6,Rec_Done,1,Rec_Exp,"&gt;="&amp;TODAY()))</f>
        <v>0</v>
      </c>
      <c r="BL63">
        <f ca="1">IF(AP63=0,0,COUNTIFS(Rec_Emp,People!$A$61,Rec_Course,'Training Matrix'!W$6,Rec_Done,1,Rec_Exp,"&gt;="&amp;TODAY()))</f>
        <v>0</v>
      </c>
      <c r="BM63">
        <f ca="1">IF(AQ63=0,0,COUNTIFS(Rec_Emp,People!$A$61,Rec_Course,'Training Matrix'!X$6,Rec_Done,1,Rec_Exp,"&gt;="&amp;TODAY()))</f>
        <v>0</v>
      </c>
      <c r="BN63">
        <f ca="1">IF(AR63=0,0,COUNTIFS(Rec_Emp,People!$A$61,Rec_Course,'Training Matrix'!Y$6,Rec_Done,1,Rec_Exp,"&gt;="&amp;TODAY()))</f>
        <v>0</v>
      </c>
      <c r="BO63">
        <f ca="1">IF(AS63=0,0,COUNTIFS(Rec_Emp,People!$A$61,Rec_Course,'Training Matrix'!Z$6,Rec_Done,1,Rec_Exp,"&gt;="&amp;TODAY()))</f>
        <v>0</v>
      </c>
      <c r="BP63">
        <f ca="1">IF(AT63=0,0,COUNTIFS(Rec_Emp,People!$A$61,Rec_Course,'Training Matrix'!AA$6,Rec_Done,1,Rec_Exp,"&gt;="&amp;TODAY()))</f>
        <v>0</v>
      </c>
      <c r="BS63">
        <f ca="1">IF(AW63=0,0,COUNTIFS(Rec_Emp,People!$A$61,Rec_Course,'Training Matrix'!H$6,Rec_Done,1,Rec_Exp,"&gt;"&amp;(TODAY()+WarnDays)))</f>
        <v>0</v>
      </c>
      <c r="BT63">
        <f ca="1">IF(AX63=0,0,COUNTIFS(Rec_Emp,People!$A$61,Rec_Course,'Training Matrix'!I$6,Rec_Done,1,Rec_Exp,"&gt;"&amp;(TODAY()+WarnDays)))</f>
        <v>0</v>
      </c>
      <c r="BU63">
        <f ca="1">IF(AY63=0,0,COUNTIFS(Rec_Emp,People!$A$61,Rec_Course,'Training Matrix'!J$6,Rec_Done,1,Rec_Exp,"&gt;"&amp;(TODAY()+WarnDays)))</f>
        <v>0</v>
      </c>
      <c r="BV63">
        <f ca="1">IF(AZ63=0,0,COUNTIFS(Rec_Emp,People!$A$61,Rec_Course,'Training Matrix'!K$6,Rec_Done,1,Rec_Exp,"&gt;"&amp;(TODAY()+WarnDays)))</f>
        <v>0</v>
      </c>
      <c r="BW63">
        <f ca="1">IF(BA63=0,0,COUNTIFS(Rec_Emp,People!$A$61,Rec_Course,'Training Matrix'!L$6,Rec_Done,1,Rec_Exp,"&gt;"&amp;(TODAY()+WarnDays)))</f>
        <v>0</v>
      </c>
      <c r="BX63">
        <f ca="1">IF(BB63=0,0,COUNTIFS(Rec_Emp,People!$A$61,Rec_Course,'Training Matrix'!M$6,Rec_Done,1,Rec_Exp,"&gt;"&amp;(TODAY()+WarnDays)))</f>
        <v>0</v>
      </c>
      <c r="BY63">
        <f ca="1">IF(BC63=0,0,COUNTIFS(Rec_Emp,People!$A$61,Rec_Course,'Training Matrix'!N$6,Rec_Done,1,Rec_Exp,"&gt;"&amp;(TODAY()+WarnDays)))</f>
        <v>0</v>
      </c>
      <c r="BZ63">
        <f ca="1">IF(BD63=0,0,COUNTIFS(Rec_Emp,People!$A$61,Rec_Course,'Training Matrix'!O$6,Rec_Done,1,Rec_Exp,"&gt;"&amp;(TODAY()+WarnDays)))</f>
        <v>0</v>
      </c>
      <c r="CA63">
        <f ca="1">IF(BE63=0,0,COUNTIFS(Rec_Emp,People!$A$61,Rec_Course,'Training Matrix'!P$6,Rec_Done,1,Rec_Exp,"&gt;"&amp;(TODAY()+WarnDays)))</f>
        <v>0</v>
      </c>
      <c r="CB63">
        <f ca="1">IF(BF63=0,0,COUNTIFS(Rec_Emp,People!$A$61,Rec_Course,'Training Matrix'!Q$6,Rec_Done,1,Rec_Exp,"&gt;"&amp;(TODAY()+WarnDays)))</f>
        <v>0</v>
      </c>
      <c r="CC63">
        <f ca="1">IF(BG63=0,0,COUNTIFS(Rec_Emp,People!$A$61,Rec_Course,'Training Matrix'!R$6,Rec_Done,1,Rec_Exp,"&gt;"&amp;(TODAY()+WarnDays)))</f>
        <v>0</v>
      </c>
      <c r="CD63">
        <f ca="1">IF(BH63=0,0,COUNTIFS(Rec_Emp,People!$A$61,Rec_Course,'Training Matrix'!S$6,Rec_Done,1,Rec_Exp,"&gt;"&amp;(TODAY()+WarnDays)))</f>
        <v>0</v>
      </c>
      <c r="CE63">
        <f ca="1">IF(BI63=0,0,COUNTIFS(Rec_Emp,People!$A$61,Rec_Course,'Training Matrix'!T$6,Rec_Done,1,Rec_Exp,"&gt;"&amp;(TODAY()+WarnDays)))</f>
        <v>0</v>
      </c>
      <c r="CF63">
        <f ca="1">IF(BJ63=0,0,COUNTIFS(Rec_Emp,People!$A$61,Rec_Course,'Training Matrix'!U$6,Rec_Done,1,Rec_Exp,"&gt;"&amp;(TODAY()+WarnDays)))</f>
        <v>0</v>
      </c>
      <c r="CG63">
        <f ca="1">IF(BK63=0,0,COUNTIFS(Rec_Emp,People!$A$61,Rec_Course,'Training Matrix'!V$6,Rec_Done,1,Rec_Exp,"&gt;"&amp;(TODAY()+WarnDays)))</f>
        <v>0</v>
      </c>
      <c r="CH63">
        <f ca="1">IF(BL63=0,0,COUNTIFS(Rec_Emp,People!$A$61,Rec_Course,'Training Matrix'!W$6,Rec_Done,1,Rec_Exp,"&gt;"&amp;(TODAY()+WarnDays)))</f>
        <v>0</v>
      </c>
      <c r="CI63">
        <f ca="1">IF(BM63=0,0,COUNTIFS(Rec_Emp,People!$A$61,Rec_Course,'Training Matrix'!X$6,Rec_Done,1,Rec_Exp,"&gt;"&amp;(TODAY()+WarnDays)))</f>
        <v>0</v>
      </c>
      <c r="CJ63">
        <f ca="1">IF(BN63=0,0,COUNTIFS(Rec_Emp,People!$A$61,Rec_Course,'Training Matrix'!Y$6,Rec_Done,1,Rec_Exp,"&gt;"&amp;(TODAY()+WarnDays)))</f>
        <v>0</v>
      </c>
      <c r="CK63">
        <f ca="1">IF(BO63=0,0,COUNTIFS(Rec_Emp,People!$A$61,Rec_Course,'Training Matrix'!Z$6,Rec_Done,1,Rec_Exp,"&gt;"&amp;(TODAY()+WarnDays)))</f>
        <v>0</v>
      </c>
      <c r="CL63">
        <f ca="1">IF(BP63=0,0,COUNTIFS(Rec_Emp,People!$A$61,Rec_Course,'Training Matrix'!AA$6,Rec_Done,1,Rec_Exp,"&gt;"&amp;(TODAY()+WarnDays)))</f>
        <v>0</v>
      </c>
      <c r="CO63">
        <f>IF(OR(E63=0,AA63&gt;0),0,COUNTIFS(Rec_Emp,People!$A$61,Rec_Course,'Training Matrix'!H$6,Rec_Result,"Fail"))</f>
        <v>0</v>
      </c>
      <c r="CP63">
        <f>IF(OR(F63=0,AB63&gt;0),0,COUNTIFS(Rec_Emp,People!$A$61,Rec_Course,'Training Matrix'!I$6,Rec_Result,"Fail"))</f>
        <v>0</v>
      </c>
      <c r="CQ63">
        <f>IF(OR(G63=0,AC63&gt;0),0,COUNTIFS(Rec_Emp,People!$A$61,Rec_Course,'Training Matrix'!J$6,Rec_Result,"Fail"))</f>
        <v>0</v>
      </c>
      <c r="CR63">
        <f>IF(OR(H63=0,AD63&gt;0),0,COUNTIFS(Rec_Emp,People!$A$61,Rec_Course,'Training Matrix'!K$6,Rec_Result,"Fail"))</f>
        <v>0</v>
      </c>
      <c r="CS63">
        <f>IF(OR(I63=0,AE63&gt;0),0,COUNTIFS(Rec_Emp,People!$A$61,Rec_Course,'Training Matrix'!L$6,Rec_Result,"Fail"))</f>
        <v>0</v>
      </c>
      <c r="CT63">
        <f>IF(OR(J63=0,AF63&gt;0),0,COUNTIFS(Rec_Emp,People!$A$61,Rec_Course,'Training Matrix'!M$6,Rec_Result,"Fail"))</f>
        <v>0</v>
      </c>
      <c r="CU63">
        <f>IF(OR(K63=0,AG63&gt;0),0,COUNTIFS(Rec_Emp,People!$A$61,Rec_Course,'Training Matrix'!N$6,Rec_Result,"Fail"))</f>
        <v>0</v>
      </c>
      <c r="CV63">
        <f>IF(OR(L63=0,AH63&gt;0),0,COUNTIFS(Rec_Emp,People!$A$61,Rec_Course,'Training Matrix'!O$6,Rec_Result,"Fail"))</f>
        <v>0</v>
      </c>
      <c r="CW63">
        <f>IF(OR(M63=0,AI63&gt;0),0,COUNTIFS(Rec_Emp,People!$A$61,Rec_Course,'Training Matrix'!P$6,Rec_Result,"Fail"))</f>
        <v>0</v>
      </c>
      <c r="CX63">
        <f>IF(OR(N63=0,AJ63&gt;0),0,COUNTIFS(Rec_Emp,People!$A$61,Rec_Course,'Training Matrix'!Q$6,Rec_Result,"Fail"))</f>
        <v>0</v>
      </c>
      <c r="CY63">
        <f>IF(OR(O63=0,AK63&gt;0),0,COUNTIFS(Rec_Emp,People!$A$61,Rec_Course,'Training Matrix'!R$6,Rec_Result,"Fail"))</f>
        <v>0</v>
      </c>
      <c r="CZ63">
        <f>IF(OR(P63=0,AL63&gt;0),0,COUNTIFS(Rec_Emp,People!$A$61,Rec_Course,'Training Matrix'!S$6,Rec_Result,"Fail"))</f>
        <v>0</v>
      </c>
      <c r="DA63">
        <f>IF(OR(Q63=0,AM63&gt;0),0,COUNTIFS(Rec_Emp,People!$A$61,Rec_Course,'Training Matrix'!T$6,Rec_Result,"Fail"))</f>
        <v>0</v>
      </c>
      <c r="DB63">
        <f>IF(OR(R63=0,AN63&gt;0),0,COUNTIFS(Rec_Emp,People!$A$61,Rec_Course,'Training Matrix'!U$6,Rec_Result,"Fail"))</f>
        <v>0</v>
      </c>
      <c r="DC63">
        <f>IF(OR(S63=0,AO63&gt;0),0,COUNTIFS(Rec_Emp,People!$A$61,Rec_Course,'Training Matrix'!V$6,Rec_Result,"Fail"))</f>
        <v>0</v>
      </c>
      <c r="DD63">
        <f>IF(OR(T63=0,AP63&gt;0),0,COUNTIFS(Rec_Emp,People!$A$61,Rec_Course,'Training Matrix'!W$6,Rec_Result,"Fail"))</f>
        <v>0</v>
      </c>
      <c r="DE63">
        <f>IF(OR(U63=0,AQ63&gt;0),0,COUNTIFS(Rec_Emp,People!$A$61,Rec_Course,'Training Matrix'!X$6,Rec_Result,"Fail"))</f>
        <v>0</v>
      </c>
      <c r="DF63">
        <f>IF(OR(V63=0,AR63&gt;0),0,COUNTIFS(Rec_Emp,People!$A$61,Rec_Course,'Training Matrix'!Y$6,Rec_Result,"Fail"))</f>
        <v>0</v>
      </c>
      <c r="DG63">
        <f>IF(OR(W63=0,AS63&gt;0),0,COUNTIFS(Rec_Emp,People!$A$61,Rec_Course,'Training Matrix'!Z$6,Rec_Result,"Fail"))</f>
        <v>0</v>
      </c>
      <c r="DH63">
        <f>IF(OR(X63=0,AT63&gt;0),0,COUNTIFS(Rec_Emp,People!$A$61,Rec_Course,'Training Matrix'!AA$6,Rec_Result,"Fail"))</f>
        <v>0</v>
      </c>
      <c r="DK63">
        <f>IF(OR(E63=0,AA63&gt;0),0,IFERROR(AVERAGEIFS(Plan_End,Plan_Role,People!$D$61,Plan_Course,'Training Matrix'!H$6,Plan_Sched,"Window"),IFERROR(AVERAGEIFS(Plan_End,Plan_Role,"All employees",Plan_Course,'Training Matrix'!H$6,Plan_Sched,"Window"),0)))</f>
        <v>0</v>
      </c>
      <c r="DL63">
        <f>IF(OR(F63=0,AB63&gt;0),0,IFERROR(AVERAGEIFS(Plan_End,Plan_Role,People!$D$61,Plan_Course,'Training Matrix'!I$6,Plan_Sched,"Window"),IFERROR(AVERAGEIFS(Plan_End,Plan_Role,"All employees",Plan_Course,'Training Matrix'!I$6,Plan_Sched,"Window"),0)))</f>
        <v>0</v>
      </c>
      <c r="DM63">
        <f>IF(OR(G63=0,AC63&gt;0),0,IFERROR(AVERAGEIFS(Plan_End,Plan_Role,People!$D$61,Plan_Course,'Training Matrix'!J$6,Plan_Sched,"Window"),IFERROR(AVERAGEIFS(Plan_End,Plan_Role,"All employees",Plan_Course,'Training Matrix'!J$6,Plan_Sched,"Window"),0)))</f>
        <v>0</v>
      </c>
      <c r="DN63">
        <f>IF(OR(H63=0,AD63&gt;0),0,IFERROR(AVERAGEIFS(Plan_End,Plan_Role,People!$D$61,Plan_Course,'Training Matrix'!K$6,Plan_Sched,"Window"),IFERROR(AVERAGEIFS(Plan_End,Plan_Role,"All employees",Plan_Course,'Training Matrix'!K$6,Plan_Sched,"Window"),0)))</f>
        <v>0</v>
      </c>
      <c r="DO63">
        <f>IF(OR(I63=0,AE63&gt;0),0,IFERROR(AVERAGEIFS(Plan_End,Plan_Role,People!$D$61,Plan_Course,'Training Matrix'!L$6,Plan_Sched,"Window"),IFERROR(AVERAGEIFS(Plan_End,Plan_Role,"All employees",Plan_Course,'Training Matrix'!L$6,Plan_Sched,"Window"),0)))</f>
        <v>0</v>
      </c>
      <c r="DP63">
        <f>IF(OR(J63=0,AF63&gt;0),0,IFERROR(AVERAGEIFS(Plan_End,Plan_Role,People!$D$61,Plan_Course,'Training Matrix'!M$6,Plan_Sched,"Window"),IFERROR(AVERAGEIFS(Plan_End,Plan_Role,"All employees",Plan_Course,'Training Matrix'!M$6,Plan_Sched,"Window"),0)))</f>
        <v>0</v>
      </c>
      <c r="DQ63">
        <f>IF(OR(K63=0,AG63&gt;0),0,IFERROR(AVERAGEIFS(Plan_End,Plan_Role,People!$D$61,Plan_Course,'Training Matrix'!N$6,Plan_Sched,"Window"),IFERROR(AVERAGEIFS(Plan_End,Plan_Role,"All employees",Plan_Course,'Training Matrix'!N$6,Plan_Sched,"Window"),0)))</f>
        <v>0</v>
      </c>
      <c r="DR63">
        <f>IF(OR(L63=0,AH63&gt;0),0,IFERROR(AVERAGEIFS(Plan_End,Plan_Role,People!$D$61,Plan_Course,'Training Matrix'!O$6,Plan_Sched,"Window"),IFERROR(AVERAGEIFS(Plan_End,Plan_Role,"All employees",Plan_Course,'Training Matrix'!O$6,Plan_Sched,"Window"),0)))</f>
        <v>0</v>
      </c>
      <c r="DS63">
        <f>IF(OR(M63=0,AI63&gt;0),0,IFERROR(AVERAGEIFS(Plan_End,Plan_Role,People!$D$61,Plan_Course,'Training Matrix'!P$6,Plan_Sched,"Window"),IFERROR(AVERAGEIFS(Plan_End,Plan_Role,"All employees",Plan_Course,'Training Matrix'!P$6,Plan_Sched,"Window"),0)))</f>
        <v>0</v>
      </c>
      <c r="DT63">
        <f>IF(OR(N63=0,AJ63&gt;0),0,IFERROR(AVERAGEIFS(Plan_End,Plan_Role,People!$D$61,Plan_Course,'Training Matrix'!Q$6,Plan_Sched,"Window"),IFERROR(AVERAGEIFS(Plan_End,Plan_Role,"All employees",Plan_Course,'Training Matrix'!Q$6,Plan_Sched,"Window"),0)))</f>
        <v>0</v>
      </c>
      <c r="DU63">
        <f>IF(OR(O63=0,AK63&gt;0),0,IFERROR(AVERAGEIFS(Plan_End,Plan_Role,People!$D$61,Plan_Course,'Training Matrix'!R$6,Plan_Sched,"Window"),IFERROR(AVERAGEIFS(Plan_End,Plan_Role,"All employees",Plan_Course,'Training Matrix'!R$6,Plan_Sched,"Window"),0)))</f>
        <v>0</v>
      </c>
      <c r="DV63">
        <f>IF(OR(P63=0,AL63&gt;0),0,IFERROR(AVERAGEIFS(Plan_End,Plan_Role,People!$D$61,Plan_Course,'Training Matrix'!S$6,Plan_Sched,"Window"),IFERROR(AVERAGEIFS(Plan_End,Plan_Role,"All employees",Plan_Course,'Training Matrix'!S$6,Plan_Sched,"Window"),0)))</f>
        <v>0</v>
      </c>
      <c r="DW63">
        <f>IF(OR(Q63=0,AM63&gt;0),0,IFERROR(AVERAGEIFS(Plan_End,Plan_Role,People!$D$61,Plan_Course,'Training Matrix'!T$6,Plan_Sched,"Window"),IFERROR(AVERAGEIFS(Plan_End,Plan_Role,"All employees",Plan_Course,'Training Matrix'!T$6,Plan_Sched,"Window"),0)))</f>
        <v>0</v>
      </c>
      <c r="DX63">
        <f>IF(OR(R63=0,AN63&gt;0),0,IFERROR(AVERAGEIFS(Plan_End,Plan_Role,People!$D$61,Plan_Course,'Training Matrix'!U$6,Plan_Sched,"Window"),IFERROR(AVERAGEIFS(Plan_End,Plan_Role,"All employees",Plan_Course,'Training Matrix'!U$6,Plan_Sched,"Window"),0)))</f>
        <v>0</v>
      </c>
      <c r="DY63">
        <f>IF(OR(S63=0,AO63&gt;0),0,IFERROR(AVERAGEIFS(Plan_End,Plan_Role,People!$D$61,Plan_Course,'Training Matrix'!V$6,Plan_Sched,"Window"),IFERROR(AVERAGEIFS(Plan_End,Plan_Role,"All employees",Plan_Course,'Training Matrix'!V$6,Plan_Sched,"Window"),0)))</f>
        <v>0</v>
      </c>
      <c r="DZ63">
        <f>IF(OR(T63=0,AP63&gt;0),0,IFERROR(AVERAGEIFS(Plan_End,Plan_Role,People!$D$61,Plan_Course,'Training Matrix'!W$6,Plan_Sched,"Window"),IFERROR(AVERAGEIFS(Plan_End,Plan_Role,"All employees",Plan_Course,'Training Matrix'!W$6,Plan_Sched,"Window"),0)))</f>
        <v>0</v>
      </c>
      <c r="EA63">
        <f>IF(OR(U63=0,AQ63&gt;0),0,IFERROR(AVERAGEIFS(Plan_End,Plan_Role,People!$D$61,Plan_Course,'Training Matrix'!X$6,Plan_Sched,"Window"),IFERROR(AVERAGEIFS(Plan_End,Plan_Role,"All employees",Plan_Course,'Training Matrix'!X$6,Plan_Sched,"Window"),0)))</f>
        <v>0</v>
      </c>
      <c r="EB63">
        <f>IF(OR(V63=0,AR63&gt;0),0,IFERROR(AVERAGEIFS(Plan_End,Plan_Role,People!$D$61,Plan_Course,'Training Matrix'!Y$6,Plan_Sched,"Window"),IFERROR(AVERAGEIFS(Plan_End,Plan_Role,"All employees",Plan_Course,'Training Matrix'!Y$6,Plan_Sched,"Window"),0)))</f>
        <v>0</v>
      </c>
      <c r="EC63">
        <f>IF(OR(W63=0,AS63&gt;0),0,IFERROR(AVERAGEIFS(Plan_End,Plan_Role,People!$D$61,Plan_Course,'Training Matrix'!Z$6,Plan_Sched,"Window"),IFERROR(AVERAGEIFS(Plan_End,Plan_Role,"All employees",Plan_Course,'Training Matrix'!Z$6,Plan_Sched,"Window"),0)))</f>
        <v>0</v>
      </c>
      <c r="ED63">
        <f>IF(OR(X63=0,AT63&gt;0),0,IFERROR(AVERAGEIFS(Plan_End,Plan_Role,People!$D$61,Plan_Course,'Training Matrix'!AA$6,Plan_Sched,"Window"),IFERROR(AVERAGEIFS(Plan_End,Plan_Role,"All employees",Plan_Course,'Training Matrix'!AA$6,Plan_Sched,"Window"),0)))</f>
        <v>0</v>
      </c>
      <c r="EG63">
        <f>IF(OR(E63=0,AA63&gt;0),0,IFERROR(AVERAGEIFS(Plan_Days,Plan_Role,People!$D$61,Plan_Course,'Training Matrix'!H$6,Plan_Sched,"Within days of hire"),IFERROR(AVERAGEIFS(Plan_Days,Plan_Role,"All employees",Plan_Course,'Training Matrix'!H$6,Plan_Sched,"Within days of hire"),0)))</f>
        <v>0</v>
      </c>
      <c r="EH63">
        <f>IF(OR(F63=0,AB63&gt;0),0,IFERROR(AVERAGEIFS(Plan_Days,Plan_Role,People!$D$61,Plan_Course,'Training Matrix'!I$6,Plan_Sched,"Within days of hire"),IFERROR(AVERAGEIFS(Plan_Days,Plan_Role,"All employees",Plan_Course,'Training Matrix'!I$6,Plan_Sched,"Within days of hire"),0)))</f>
        <v>0</v>
      </c>
      <c r="EI63">
        <f>IF(OR(G63=0,AC63&gt;0),0,IFERROR(AVERAGEIFS(Plan_Days,Plan_Role,People!$D$61,Plan_Course,'Training Matrix'!J$6,Plan_Sched,"Within days of hire"),IFERROR(AVERAGEIFS(Plan_Days,Plan_Role,"All employees",Plan_Course,'Training Matrix'!J$6,Plan_Sched,"Within days of hire"),0)))</f>
        <v>0</v>
      </c>
      <c r="EJ63">
        <f>IF(OR(H63=0,AD63&gt;0),0,IFERROR(AVERAGEIFS(Plan_Days,Plan_Role,People!$D$61,Plan_Course,'Training Matrix'!K$6,Plan_Sched,"Within days of hire"),IFERROR(AVERAGEIFS(Plan_Days,Plan_Role,"All employees",Plan_Course,'Training Matrix'!K$6,Plan_Sched,"Within days of hire"),0)))</f>
        <v>0</v>
      </c>
      <c r="EK63">
        <f>IF(OR(I63=0,AE63&gt;0),0,IFERROR(AVERAGEIFS(Plan_Days,Plan_Role,People!$D$61,Plan_Course,'Training Matrix'!L$6,Plan_Sched,"Within days of hire"),IFERROR(AVERAGEIFS(Plan_Days,Plan_Role,"All employees",Plan_Course,'Training Matrix'!L$6,Plan_Sched,"Within days of hire"),0)))</f>
        <v>0</v>
      </c>
      <c r="EL63">
        <f>IF(OR(J63=0,AF63&gt;0),0,IFERROR(AVERAGEIFS(Plan_Days,Plan_Role,People!$D$61,Plan_Course,'Training Matrix'!M$6,Plan_Sched,"Within days of hire"),IFERROR(AVERAGEIFS(Plan_Days,Plan_Role,"All employees",Plan_Course,'Training Matrix'!M$6,Plan_Sched,"Within days of hire"),0)))</f>
        <v>0</v>
      </c>
      <c r="EM63">
        <f>IF(OR(K63=0,AG63&gt;0),0,IFERROR(AVERAGEIFS(Plan_Days,Plan_Role,People!$D$61,Plan_Course,'Training Matrix'!N$6,Plan_Sched,"Within days of hire"),IFERROR(AVERAGEIFS(Plan_Days,Plan_Role,"All employees",Plan_Course,'Training Matrix'!N$6,Plan_Sched,"Within days of hire"),0)))</f>
        <v>0</v>
      </c>
      <c r="EN63">
        <f>IF(OR(L63=0,AH63&gt;0),0,IFERROR(AVERAGEIFS(Plan_Days,Plan_Role,People!$D$61,Plan_Course,'Training Matrix'!O$6,Plan_Sched,"Within days of hire"),IFERROR(AVERAGEIFS(Plan_Days,Plan_Role,"All employees",Plan_Course,'Training Matrix'!O$6,Plan_Sched,"Within days of hire"),0)))</f>
        <v>0</v>
      </c>
      <c r="EO63">
        <f>IF(OR(M63=0,AI63&gt;0),0,IFERROR(AVERAGEIFS(Plan_Days,Plan_Role,People!$D$61,Plan_Course,'Training Matrix'!P$6,Plan_Sched,"Within days of hire"),IFERROR(AVERAGEIFS(Plan_Days,Plan_Role,"All employees",Plan_Course,'Training Matrix'!P$6,Plan_Sched,"Within days of hire"),0)))</f>
        <v>0</v>
      </c>
      <c r="EP63">
        <f>IF(OR(N63=0,AJ63&gt;0),0,IFERROR(AVERAGEIFS(Plan_Days,Plan_Role,People!$D$61,Plan_Course,'Training Matrix'!Q$6,Plan_Sched,"Within days of hire"),IFERROR(AVERAGEIFS(Plan_Days,Plan_Role,"All employees",Plan_Course,'Training Matrix'!Q$6,Plan_Sched,"Within days of hire"),0)))</f>
        <v>0</v>
      </c>
      <c r="EQ63">
        <f>IF(OR(O63=0,AK63&gt;0),0,IFERROR(AVERAGEIFS(Plan_Days,Plan_Role,People!$D$61,Plan_Course,'Training Matrix'!R$6,Plan_Sched,"Within days of hire"),IFERROR(AVERAGEIFS(Plan_Days,Plan_Role,"All employees",Plan_Course,'Training Matrix'!R$6,Plan_Sched,"Within days of hire"),0)))</f>
        <v>0</v>
      </c>
      <c r="ER63">
        <f>IF(OR(P63=0,AL63&gt;0),0,IFERROR(AVERAGEIFS(Plan_Days,Plan_Role,People!$D$61,Plan_Course,'Training Matrix'!S$6,Plan_Sched,"Within days of hire"),IFERROR(AVERAGEIFS(Plan_Days,Plan_Role,"All employees",Plan_Course,'Training Matrix'!S$6,Plan_Sched,"Within days of hire"),0)))</f>
        <v>0</v>
      </c>
      <c r="ES63">
        <f>IF(OR(Q63=0,AM63&gt;0),0,IFERROR(AVERAGEIFS(Plan_Days,Plan_Role,People!$D$61,Plan_Course,'Training Matrix'!T$6,Plan_Sched,"Within days of hire"),IFERROR(AVERAGEIFS(Plan_Days,Plan_Role,"All employees",Plan_Course,'Training Matrix'!T$6,Plan_Sched,"Within days of hire"),0)))</f>
        <v>0</v>
      </c>
      <c r="ET63">
        <f>IF(OR(R63=0,AN63&gt;0),0,IFERROR(AVERAGEIFS(Plan_Days,Plan_Role,People!$D$61,Plan_Course,'Training Matrix'!U$6,Plan_Sched,"Within days of hire"),IFERROR(AVERAGEIFS(Plan_Days,Plan_Role,"All employees",Plan_Course,'Training Matrix'!U$6,Plan_Sched,"Within days of hire"),0)))</f>
        <v>0</v>
      </c>
      <c r="EU63">
        <f>IF(OR(S63=0,AO63&gt;0),0,IFERROR(AVERAGEIFS(Plan_Days,Plan_Role,People!$D$61,Plan_Course,'Training Matrix'!V$6,Plan_Sched,"Within days of hire"),IFERROR(AVERAGEIFS(Plan_Days,Plan_Role,"All employees",Plan_Course,'Training Matrix'!V$6,Plan_Sched,"Within days of hire"),0)))</f>
        <v>0</v>
      </c>
      <c r="EV63">
        <f>IF(OR(T63=0,AP63&gt;0),0,IFERROR(AVERAGEIFS(Plan_Days,Plan_Role,People!$D$61,Plan_Course,'Training Matrix'!W$6,Plan_Sched,"Within days of hire"),IFERROR(AVERAGEIFS(Plan_Days,Plan_Role,"All employees",Plan_Course,'Training Matrix'!W$6,Plan_Sched,"Within days of hire"),0)))</f>
        <v>0</v>
      </c>
      <c r="EW63">
        <f>IF(OR(U63=0,AQ63&gt;0),0,IFERROR(AVERAGEIFS(Plan_Days,Plan_Role,People!$D$61,Plan_Course,'Training Matrix'!X$6,Plan_Sched,"Within days of hire"),IFERROR(AVERAGEIFS(Plan_Days,Plan_Role,"All employees",Plan_Course,'Training Matrix'!X$6,Plan_Sched,"Within days of hire"),0)))</f>
        <v>0</v>
      </c>
      <c r="EX63">
        <f>IF(OR(V63=0,AR63&gt;0),0,IFERROR(AVERAGEIFS(Plan_Days,Plan_Role,People!$D$61,Plan_Course,'Training Matrix'!Y$6,Plan_Sched,"Within days of hire"),IFERROR(AVERAGEIFS(Plan_Days,Plan_Role,"All employees",Plan_Course,'Training Matrix'!Y$6,Plan_Sched,"Within days of hire"),0)))</f>
        <v>0</v>
      </c>
      <c r="EY63">
        <f>IF(OR(W63=0,AS63&gt;0),0,IFERROR(AVERAGEIFS(Plan_Days,Plan_Role,People!$D$61,Plan_Course,'Training Matrix'!Z$6,Plan_Sched,"Within days of hire"),IFERROR(AVERAGEIFS(Plan_Days,Plan_Role,"All employees",Plan_Course,'Training Matrix'!Z$6,Plan_Sched,"Within days of hire"),0)))</f>
        <v>0</v>
      </c>
      <c r="EZ63">
        <f>IF(OR(X63=0,AT63&gt;0),0,IFERROR(AVERAGEIFS(Plan_Days,Plan_Role,People!$D$61,Plan_Course,'Training Matrix'!AA$6,Plan_Sched,"Within days of hire"),IFERROR(AVERAGEIFS(Plan_Days,Plan_Role,"All employees",Plan_Course,'Training Matrix'!AA$6,Plan_Sched,"Within days of hire"),0)))</f>
        <v>0</v>
      </c>
      <c r="FC63">
        <f>IF(OR(E63=0,AA63&gt;0),0,MAX(IF(AND(People!$F$61&lt;&gt;"",DK63&lt;People!$F$61),0,DK63),IF(AND(People!$F$61&lt;&gt;"",EG63&gt;0),People!$F$61+EG63,0)))</f>
        <v>0</v>
      </c>
      <c r="FD63">
        <f>IF(OR(F63=0,AB63&gt;0),0,MAX(IF(AND(People!$F$61&lt;&gt;"",DL63&lt;People!$F$61),0,DL63),IF(AND(People!$F$61&lt;&gt;"",EH63&gt;0),People!$F$61+EH63,0)))</f>
        <v>0</v>
      </c>
      <c r="FE63">
        <f>IF(OR(G63=0,AC63&gt;0),0,MAX(IF(AND(People!$F$61&lt;&gt;"",DM63&lt;People!$F$61),0,DM63),IF(AND(People!$F$61&lt;&gt;"",EI63&gt;0),People!$F$61+EI63,0)))</f>
        <v>0</v>
      </c>
      <c r="FF63">
        <f>IF(OR(H63=0,AD63&gt;0),0,MAX(IF(AND(People!$F$61&lt;&gt;"",DN63&lt;People!$F$61),0,DN63),IF(AND(People!$F$61&lt;&gt;"",EJ63&gt;0),People!$F$61+EJ63,0)))</f>
        <v>0</v>
      </c>
      <c r="FG63">
        <f>IF(OR(I63=0,AE63&gt;0),0,MAX(IF(AND(People!$F$61&lt;&gt;"",DO63&lt;People!$F$61),0,DO63),IF(AND(People!$F$61&lt;&gt;"",EK63&gt;0),People!$F$61+EK63,0)))</f>
        <v>0</v>
      </c>
      <c r="FH63">
        <f>IF(OR(J63=0,AF63&gt;0),0,MAX(IF(AND(People!$F$61&lt;&gt;"",DP63&lt;People!$F$61),0,DP63),IF(AND(People!$F$61&lt;&gt;"",EL63&gt;0),People!$F$61+EL63,0)))</f>
        <v>0</v>
      </c>
      <c r="FI63">
        <f>IF(OR(K63=0,AG63&gt;0),0,MAX(IF(AND(People!$F$61&lt;&gt;"",DQ63&lt;People!$F$61),0,DQ63),IF(AND(People!$F$61&lt;&gt;"",EM63&gt;0),People!$F$61+EM63,0)))</f>
        <v>0</v>
      </c>
      <c r="FJ63">
        <f>IF(OR(L63=0,AH63&gt;0),0,MAX(IF(AND(People!$F$61&lt;&gt;"",DR63&lt;People!$F$61),0,DR63),IF(AND(People!$F$61&lt;&gt;"",EN63&gt;0),People!$F$61+EN63,0)))</f>
        <v>0</v>
      </c>
      <c r="FK63">
        <f>IF(OR(M63=0,AI63&gt;0),0,MAX(IF(AND(People!$F$61&lt;&gt;"",DS63&lt;People!$F$61),0,DS63),IF(AND(People!$F$61&lt;&gt;"",EO63&gt;0),People!$F$61+EO63,0)))</f>
        <v>0</v>
      </c>
      <c r="FL63">
        <f>IF(OR(N63=0,AJ63&gt;0),0,MAX(IF(AND(People!$F$61&lt;&gt;"",DT63&lt;People!$F$61),0,DT63),IF(AND(People!$F$61&lt;&gt;"",EP63&gt;0),People!$F$61+EP63,0)))</f>
        <v>0</v>
      </c>
      <c r="FM63">
        <f>IF(OR(O63=0,AK63&gt;0),0,MAX(IF(AND(People!$F$61&lt;&gt;"",DU63&lt;People!$F$61),0,DU63),IF(AND(People!$F$61&lt;&gt;"",EQ63&gt;0),People!$F$61+EQ63,0)))</f>
        <v>0</v>
      </c>
      <c r="FN63">
        <f>IF(OR(P63=0,AL63&gt;0),0,MAX(IF(AND(People!$F$61&lt;&gt;"",DV63&lt;People!$F$61),0,DV63),IF(AND(People!$F$61&lt;&gt;"",ER63&gt;0),People!$F$61+ER63,0)))</f>
        <v>0</v>
      </c>
      <c r="FO63">
        <f>IF(OR(Q63=0,AM63&gt;0),0,MAX(IF(AND(People!$F$61&lt;&gt;"",DW63&lt;People!$F$61),0,DW63),IF(AND(People!$F$61&lt;&gt;"",ES63&gt;0),People!$F$61+ES63,0)))</f>
        <v>0</v>
      </c>
      <c r="FP63">
        <f>IF(OR(R63=0,AN63&gt;0),0,MAX(IF(AND(People!$F$61&lt;&gt;"",DX63&lt;People!$F$61),0,DX63),IF(AND(People!$F$61&lt;&gt;"",ET63&gt;0),People!$F$61+ET63,0)))</f>
        <v>0</v>
      </c>
      <c r="FQ63">
        <f>IF(OR(S63=0,AO63&gt;0),0,MAX(IF(AND(People!$F$61&lt;&gt;"",DY63&lt;People!$F$61),0,DY63),IF(AND(People!$F$61&lt;&gt;"",EU63&gt;0),People!$F$61+EU63,0)))</f>
        <v>0</v>
      </c>
      <c r="FR63">
        <f>IF(OR(T63=0,AP63&gt;0),0,MAX(IF(AND(People!$F$61&lt;&gt;"",DZ63&lt;People!$F$61),0,DZ63),IF(AND(People!$F$61&lt;&gt;"",EV63&gt;0),People!$F$61+EV63,0)))</f>
        <v>0</v>
      </c>
      <c r="FS63">
        <f>IF(OR(U63=0,AQ63&gt;0),0,MAX(IF(AND(People!$F$61&lt;&gt;"",EA63&lt;People!$F$61),0,EA63),IF(AND(People!$F$61&lt;&gt;"",EW63&gt;0),People!$F$61+EW63,0)))</f>
        <v>0</v>
      </c>
      <c r="FT63">
        <f>IF(OR(V63=0,AR63&gt;0),0,MAX(IF(AND(People!$F$61&lt;&gt;"",EB63&lt;People!$F$61),0,EB63),IF(AND(People!$F$61&lt;&gt;"",EX63&gt;0),People!$F$61+EX63,0)))</f>
        <v>0</v>
      </c>
      <c r="FU63">
        <f>IF(OR(W63=0,AS63&gt;0),0,MAX(IF(AND(People!$F$61&lt;&gt;"",EC63&lt;People!$F$61),0,EC63),IF(AND(People!$F$61&lt;&gt;"",EY63&gt;0),People!$F$61+EY63,0)))</f>
        <v>0</v>
      </c>
      <c r="FV63">
        <f>IF(OR(X63=0,AT63&gt;0),0,MAX(IF(AND(People!$F$61&lt;&gt;"",ED63&lt;People!$F$61),0,ED63),IF(AND(People!$F$61&lt;&gt;"",EZ63&gt;0),People!$F$61+EZ63,0)))</f>
        <v>0</v>
      </c>
    </row>
    <row r="64" spans="5:178" x14ac:dyDescent="0.3">
      <c r="E64">
        <f>IF(OR(People!$A$62="",'Training Matrix'!H$6=""),0,COUNTIFS(Plan_Role,People!$D$62,Plan_Course,'Training Matrix'!H$6)+COUNTIFS(Plan_Role,"All employees",Plan_Course,'Training Matrix'!H$6))</f>
        <v>0</v>
      </c>
      <c r="F64">
        <f>IF(OR(People!$A$62="",'Training Matrix'!I$6=""),0,COUNTIFS(Plan_Role,People!$D$62,Plan_Course,'Training Matrix'!I$6)+COUNTIFS(Plan_Role,"All employees",Plan_Course,'Training Matrix'!I$6))</f>
        <v>0</v>
      </c>
      <c r="G64">
        <f>IF(OR(People!$A$62="",'Training Matrix'!J$6=""),0,COUNTIFS(Plan_Role,People!$D$62,Plan_Course,'Training Matrix'!J$6)+COUNTIFS(Plan_Role,"All employees",Plan_Course,'Training Matrix'!J$6))</f>
        <v>0</v>
      </c>
      <c r="H64">
        <f>IF(OR(People!$A$62="",'Training Matrix'!K$6=""),0,COUNTIFS(Plan_Role,People!$D$62,Plan_Course,'Training Matrix'!K$6)+COUNTIFS(Plan_Role,"All employees",Plan_Course,'Training Matrix'!K$6))</f>
        <v>0</v>
      </c>
      <c r="I64">
        <f>IF(OR(People!$A$62="",'Training Matrix'!L$6=""),0,COUNTIFS(Plan_Role,People!$D$62,Plan_Course,'Training Matrix'!L$6)+COUNTIFS(Plan_Role,"All employees",Plan_Course,'Training Matrix'!L$6))</f>
        <v>0</v>
      </c>
      <c r="J64">
        <f>IF(OR(People!$A$62="",'Training Matrix'!M$6=""),0,COUNTIFS(Plan_Role,People!$D$62,Plan_Course,'Training Matrix'!M$6)+COUNTIFS(Plan_Role,"All employees",Plan_Course,'Training Matrix'!M$6))</f>
        <v>0</v>
      </c>
      <c r="K64">
        <f>IF(OR(People!$A$62="",'Training Matrix'!N$6=""),0,COUNTIFS(Plan_Role,People!$D$62,Plan_Course,'Training Matrix'!N$6)+COUNTIFS(Plan_Role,"All employees",Plan_Course,'Training Matrix'!N$6))</f>
        <v>0</v>
      </c>
      <c r="L64">
        <f>IF(OR(People!$A$62="",'Training Matrix'!O$6=""),0,COUNTIFS(Plan_Role,People!$D$62,Plan_Course,'Training Matrix'!O$6)+COUNTIFS(Plan_Role,"All employees",Plan_Course,'Training Matrix'!O$6))</f>
        <v>0</v>
      </c>
      <c r="M64">
        <f>IF(OR(People!$A$62="",'Training Matrix'!P$6=""),0,COUNTIFS(Plan_Role,People!$D$62,Plan_Course,'Training Matrix'!P$6)+COUNTIFS(Plan_Role,"All employees",Plan_Course,'Training Matrix'!P$6))</f>
        <v>0</v>
      </c>
      <c r="N64">
        <f>IF(OR(People!$A$62="",'Training Matrix'!Q$6=""),0,COUNTIFS(Plan_Role,People!$D$62,Plan_Course,'Training Matrix'!Q$6)+COUNTIFS(Plan_Role,"All employees",Plan_Course,'Training Matrix'!Q$6))</f>
        <v>0</v>
      </c>
      <c r="O64">
        <f>IF(OR(People!$A$62="",'Training Matrix'!R$6=""),0,COUNTIFS(Plan_Role,People!$D$62,Plan_Course,'Training Matrix'!R$6)+COUNTIFS(Plan_Role,"All employees",Plan_Course,'Training Matrix'!R$6))</f>
        <v>0</v>
      </c>
      <c r="P64">
        <f>IF(OR(People!$A$62="",'Training Matrix'!S$6=""),0,COUNTIFS(Plan_Role,People!$D$62,Plan_Course,'Training Matrix'!S$6)+COUNTIFS(Plan_Role,"All employees",Plan_Course,'Training Matrix'!S$6))</f>
        <v>0</v>
      </c>
      <c r="Q64">
        <f>IF(OR(People!$A$62="",'Training Matrix'!T$6=""),0,COUNTIFS(Plan_Role,People!$D$62,Plan_Course,'Training Matrix'!T$6)+COUNTIFS(Plan_Role,"All employees",Plan_Course,'Training Matrix'!T$6))</f>
        <v>0</v>
      </c>
      <c r="R64">
        <f>IF(OR(People!$A$62="",'Training Matrix'!U$6=""),0,COUNTIFS(Plan_Role,People!$D$62,Plan_Course,'Training Matrix'!U$6)+COUNTIFS(Plan_Role,"All employees",Plan_Course,'Training Matrix'!U$6))</f>
        <v>0</v>
      </c>
      <c r="S64">
        <f>IF(OR(People!$A$62="",'Training Matrix'!V$6=""),0,COUNTIFS(Plan_Role,People!$D$62,Plan_Course,'Training Matrix'!V$6)+COUNTIFS(Plan_Role,"All employees",Plan_Course,'Training Matrix'!V$6))</f>
        <v>0</v>
      </c>
      <c r="T64">
        <f>IF(OR(People!$A$62="",'Training Matrix'!W$6=""),0,COUNTIFS(Plan_Role,People!$D$62,Plan_Course,'Training Matrix'!W$6)+COUNTIFS(Plan_Role,"All employees",Plan_Course,'Training Matrix'!W$6))</f>
        <v>0</v>
      </c>
      <c r="U64">
        <f>IF(OR(People!$A$62="",'Training Matrix'!X$6=""),0,COUNTIFS(Plan_Role,People!$D$62,Plan_Course,'Training Matrix'!X$6)+COUNTIFS(Plan_Role,"All employees",Plan_Course,'Training Matrix'!X$6))</f>
        <v>0</v>
      </c>
      <c r="V64">
        <f>IF(OR(People!$A$62="",'Training Matrix'!Y$6=""),0,COUNTIFS(Plan_Role,People!$D$62,Plan_Course,'Training Matrix'!Y$6)+COUNTIFS(Plan_Role,"All employees",Plan_Course,'Training Matrix'!Y$6))</f>
        <v>0</v>
      </c>
      <c r="W64">
        <f>IF(OR(People!$A$62="",'Training Matrix'!Z$6=""),0,COUNTIFS(Plan_Role,People!$D$62,Plan_Course,'Training Matrix'!Z$6)+COUNTIFS(Plan_Role,"All employees",Plan_Course,'Training Matrix'!Z$6))</f>
        <v>0</v>
      </c>
      <c r="X64">
        <f>IF(OR(People!$A$62="",'Training Matrix'!AA$6=""),0,COUNTIFS(Plan_Role,People!$D$62,Plan_Course,'Training Matrix'!AA$6)+COUNTIFS(Plan_Role,"All employees",Plan_Course,'Training Matrix'!AA$6))</f>
        <v>0</v>
      </c>
      <c r="AA64">
        <f>IF(E64=0,0,COUNTIFS(Rec_Emp,People!$A$62,Rec_Course,'Training Matrix'!H$6,Rec_Done,1))</f>
        <v>0</v>
      </c>
      <c r="AB64">
        <f>IF(F64=0,0,COUNTIFS(Rec_Emp,People!$A$62,Rec_Course,'Training Matrix'!I$6,Rec_Done,1))</f>
        <v>0</v>
      </c>
      <c r="AC64">
        <f>IF(G64=0,0,COUNTIFS(Rec_Emp,People!$A$62,Rec_Course,'Training Matrix'!J$6,Rec_Done,1))</f>
        <v>0</v>
      </c>
      <c r="AD64">
        <f>IF(H64=0,0,COUNTIFS(Rec_Emp,People!$A$62,Rec_Course,'Training Matrix'!K$6,Rec_Done,1))</f>
        <v>0</v>
      </c>
      <c r="AE64">
        <f>IF(I64=0,0,COUNTIFS(Rec_Emp,People!$A$62,Rec_Course,'Training Matrix'!L$6,Rec_Done,1))</f>
        <v>0</v>
      </c>
      <c r="AF64">
        <f>IF(J64=0,0,COUNTIFS(Rec_Emp,People!$A$62,Rec_Course,'Training Matrix'!M$6,Rec_Done,1))</f>
        <v>0</v>
      </c>
      <c r="AG64">
        <f>IF(K64=0,0,COUNTIFS(Rec_Emp,People!$A$62,Rec_Course,'Training Matrix'!N$6,Rec_Done,1))</f>
        <v>0</v>
      </c>
      <c r="AH64">
        <f>IF(L64=0,0,COUNTIFS(Rec_Emp,People!$A$62,Rec_Course,'Training Matrix'!O$6,Rec_Done,1))</f>
        <v>0</v>
      </c>
      <c r="AI64">
        <f>IF(M64=0,0,COUNTIFS(Rec_Emp,People!$A$62,Rec_Course,'Training Matrix'!P$6,Rec_Done,1))</f>
        <v>0</v>
      </c>
      <c r="AJ64">
        <f>IF(N64=0,0,COUNTIFS(Rec_Emp,People!$A$62,Rec_Course,'Training Matrix'!Q$6,Rec_Done,1))</f>
        <v>0</v>
      </c>
      <c r="AK64">
        <f>IF(O64=0,0,COUNTIFS(Rec_Emp,People!$A$62,Rec_Course,'Training Matrix'!R$6,Rec_Done,1))</f>
        <v>0</v>
      </c>
      <c r="AL64">
        <f>IF(P64=0,0,COUNTIFS(Rec_Emp,People!$A$62,Rec_Course,'Training Matrix'!S$6,Rec_Done,1))</f>
        <v>0</v>
      </c>
      <c r="AM64">
        <f>IF(Q64=0,0,COUNTIFS(Rec_Emp,People!$A$62,Rec_Course,'Training Matrix'!T$6,Rec_Done,1))</f>
        <v>0</v>
      </c>
      <c r="AN64">
        <f>IF(R64=0,0,COUNTIFS(Rec_Emp,People!$A$62,Rec_Course,'Training Matrix'!U$6,Rec_Done,1))</f>
        <v>0</v>
      </c>
      <c r="AO64">
        <f>IF(S64=0,0,COUNTIFS(Rec_Emp,People!$A$62,Rec_Course,'Training Matrix'!V$6,Rec_Done,1))</f>
        <v>0</v>
      </c>
      <c r="AP64">
        <f>IF(T64=0,0,COUNTIFS(Rec_Emp,People!$A$62,Rec_Course,'Training Matrix'!W$6,Rec_Done,1))</f>
        <v>0</v>
      </c>
      <c r="AQ64">
        <f>IF(U64=0,0,COUNTIFS(Rec_Emp,People!$A$62,Rec_Course,'Training Matrix'!X$6,Rec_Done,1))</f>
        <v>0</v>
      </c>
      <c r="AR64">
        <f>IF(V64=0,0,COUNTIFS(Rec_Emp,People!$A$62,Rec_Course,'Training Matrix'!Y$6,Rec_Done,1))</f>
        <v>0</v>
      </c>
      <c r="AS64">
        <f>IF(W64=0,0,COUNTIFS(Rec_Emp,People!$A$62,Rec_Course,'Training Matrix'!Z$6,Rec_Done,1))</f>
        <v>0</v>
      </c>
      <c r="AT64">
        <f>IF(X64=0,0,COUNTIFS(Rec_Emp,People!$A$62,Rec_Course,'Training Matrix'!AA$6,Rec_Done,1))</f>
        <v>0</v>
      </c>
      <c r="AW64">
        <f ca="1">IF(AA64=0,0,COUNTIFS(Rec_Emp,People!$A$62,Rec_Course,'Training Matrix'!H$6,Rec_Done,1,Rec_Exp,"&gt;="&amp;TODAY()))</f>
        <v>0</v>
      </c>
      <c r="AX64">
        <f ca="1">IF(AB64=0,0,COUNTIFS(Rec_Emp,People!$A$62,Rec_Course,'Training Matrix'!I$6,Rec_Done,1,Rec_Exp,"&gt;="&amp;TODAY()))</f>
        <v>0</v>
      </c>
      <c r="AY64">
        <f ca="1">IF(AC64=0,0,COUNTIFS(Rec_Emp,People!$A$62,Rec_Course,'Training Matrix'!J$6,Rec_Done,1,Rec_Exp,"&gt;="&amp;TODAY()))</f>
        <v>0</v>
      </c>
      <c r="AZ64">
        <f ca="1">IF(AD64=0,0,COUNTIFS(Rec_Emp,People!$A$62,Rec_Course,'Training Matrix'!K$6,Rec_Done,1,Rec_Exp,"&gt;="&amp;TODAY()))</f>
        <v>0</v>
      </c>
      <c r="BA64">
        <f ca="1">IF(AE64=0,0,COUNTIFS(Rec_Emp,People!$A$62,Rec_Course,'Training Matrix'!L$6,Rec_Done,1,Rec_Exp,"&gt;="&amp;TODAY()))</f>
        <v>0</v>
      </c>
      <c r="BB64">
        <f ca="1">IF(AF64=0,0,COUNTIFS(Rec_Emp,People!$A$62,Rec_Course,'Training Matrix'!M$6,Rec_Done,1,Rec_Exp,"&gt;="&amp;TODAY()))</f>
        <v>0</v>
      </c>
      <c r="BC64">
        <f ca="1">IF(AG64=0,0,COUNTIFS(Rec_Emp,People!$A$62,Rec_Course,'Training Matrix'!N$6,Rec_Done,1,Rec_Exp,"&gt;="&amp;TODAY()))</f>
        <v>0</v>
      </c>
      <c r="BD64">
        <f ca="1">IF(AH64=0,0,COUNTIFS(Rec_Emp,People!$A$62,Rec_Course,'Training Matrix'!O$6,Rec_Done,1,Rec_Exp,"&gt;="&amp;TODAY()))</f>
        <v>0</v>
      </c>
      <c r="BE64">
        <f ca="1">IF(AI64=0,0,COUNTIFS(Rec_Emp,People!$A$62,Rec_Course,'Training Matrix'!P$6,Rec_Done,1,Rec_Exp,"&gt;="&amp;TODAY()))</f>
        <v>0</v>
      </c>
      <c r="BF64">
        <f ca="1">IF(AJ64=0,0,COUNTIFS(Rec_Emp,People!$A$62,Rec_Course,'Training Matrix'!Q$6,Rec_Done,1,Rec_Exp,"&gt;="&amp;TODAY()))</f>
        <v>0</v>
      </c>
      <c r="BG64">
        <f ca="1">IF(AK64=0,0,COUNTIFS(Rec_Emp,People!$A$62,Rec_Course,'Training Matrix'!R$6,Rec_Done,1,Rec_Exp,"&gt;="&amp;TODAY()))</f>
        <v>0</v>
      </c>
      <c r="BH64">
        <f ca="1">IF(AL64=0,0,COUNTIFS(Rec_Emp,People!$A$62,Rec_Course,'Training Matrix'!S$6,Rec_Done,1,Rec_Exp,"&gt;="&amp;TODAY()))</f>
        <v>0</v>
      </c>
      <c r="BI64">
        <f ca="1">IF(AM64=0,0,COUNTIFS(Rec_Emp,People!$A$62,Rec_Course,'Training Matrix'!T$6,Rec_Done,1,Rec_Exp,"&gt;="&amp;TODAY()))</f>
        <v>0</v>
      </c>
      <c r="BJ64">
        <f ca="1">IF(AN64=0,0,COUNTIFS(Rec_Emp,People!$A$62,Rec_Course,'Training Matrix'!U$6,Rec_Done,1,Rec_Exp,"&gt;="&amp;TODAY()))</f>
        <v>0</v>
      </c>
      <c r="BK64">
        <f ca="1">IF(AO64=0,0,COUNTIFS(Rec_Emp,People!$A$62,Rec_Course,'Training Matrix'!V$6,Rec_Done,1,Rec_Exp,"&gt;="&amp;TODAY()))</f>
        <v>0</v>
      </c>
      <c r="BL64">
        <f ca="1">IF(AP64=0,0,COUNTIFS(Rec_Emp,People!$A$62,Rec_Course,'Training Matrix'!W$6,Rec_Done,1,Rec_Exp,"&gt;="&amp;TODAY()))</f>
        <v>0</v>
      </c>
      <c r="BM64">
        <f ca="1">IF(AQ64=0,0,COUNTIFS(Rec_Emp,People!$A$62,Rec_Course,'Training Matrix'!X$6,Rec_Done,1,Rec_Exp,"&gt;="&amp;TODAY()))</f>
        <v>0</v>
      </c>
      <c r="BN64">
        <f ca="1">IF(AR64=0,0,COUNTIFS(Rec_Emp,People!$A$62,Rec_Course,'Training Matrix'!Y$6,Rec_Done,1,Rec_Exp,"&gt;="&amp;TODAY()))</f>
        <v>0</v>
      </c>
      <c r="BO64">
        <f ca="1">IF(AS64=0,0,COUNTIFS(Rec_Emp,People!$A$62,Rec_Course,'Training Matrix'!Z$6,Rec_Done,1,Rec_Exp,"&gt;="&amp;TODAY()))</f>
        <v>0</v>
      </c>
      <c r="BP64">
        <f ca="1">IF(AT64=0,0,COUNTIFS(Rec_Emp,People!$A$62,Rec_Course,'Training Matrix'!AA$6,Rec_Done,1,Rec_Exp,"&gt;="&amp;TODAY()))</f>
        <v>0</v>
      </c>
      <c r="BS64">
        <f ca="1">IF(AW64=0,0,COUNTIFS(Rec_Emp,People!$A$62,Rec_Course,'Training Matrix'!H$6,Rec_Done,1,Rec_Exp,"&gt;"&amp;(TODAY()+WarnDays)))</f>
        <v>0</v>
      </c>
      <c r="BT64">
        <f ca="1">IF(AX64=0,0,COUNTIFS(Rec_Emp,People!$A$62,Rec_Course,'Training Matrix'!I$6,Rec_Done,1,Rec_Exp,"&gt;"&amp;(TODAY()+WarnDays)))</f>
        <v>0</v>
      </c>
      <c r="BU64">
        <f ca="1">IF(AY64=0,0,COUNTIFS(Rec_Emp,People!$A$62,Rec_Course,'Training Matrix'!J$6,Rec_Done,1,Rec_Exp,"&gt;"&amp;(TODAY()+WarnDays)))</f>
        <v>0</v>
      </c>
      <c r="BV64">
        <f ca="1">IF(AZ64=0,0,COUNTIFS(Rec_Emp,People!$A$62,Rec_Course,'Training Matrix'!K$6,Rec_Done,1,Rec_Exp,"&gt;"&amp;(TODAY()+WarnDays)))</f>
        <v>0</v>
      </c>
      <c r="BW64">
        <f ca="1">IF(BA64=0,0,COUNTIFS(Rec_Emp,People!$A$62,Rec_Course,'Training Matrix'!L$6,Rec_Done,1,Rec_Exp,"&gt;"&amp;(TODAY()+WarnDays)))</f>
        <v>0</v>
      </c>
      <c r="BX64">
        <f ca="1">IF(BB64=0,0,COUNTIFS(Rec_Emp,People!$A$62,Rec_Course,'Training Matrix'!M$6,Rec_Done,1,Rec_Exp,"&gt;"&amp;(TODAY()+WarnDays)))</f>
        <v>0</v>
      </c>
      <c r="BY64">
        <f ca="1">IF(BC64=0,0,COUNTIFS(Rec_Emp,People!$A$62,Rec_Course,'Training Matrix'!N$6,Rec_Done,1,Rec_Exp,"&gt;"&amp;(TODAY()+WarnDays)))</f>
        <v>0</v>
      </c>
      <c r="BZ64">
        <f ca="1">IF(BD64=0,0,COUNTIFS(Rec_Emp,People!$A$62,Rec_Course,'Training Matrix'!O$6,Rec_Done,1,Rec_Exp,"&gt;"&amp;(TODAY()+WarnDays)))</f>
        <v>0</v>
      </c>
      <c r="CA64">
        <f ca="1">IF(BE64=0,0,COUNTIFS(Rec_Emp,People!$A$62,Rec_Course,'Training Matrix'!P$6,Rec_Done,1,Rec_Exp,"&gt;"&amp;(TODAY()+WarnDays)))</f>
        <v>0</v>
      </c>
      <c r="CB64">
        <f ca="1">IF(BF64=0,0,COUNTIFS(Rec_Emp,People!$A$62,Rec_Course,'Training Matrix'!Q$6,Rec_Done,1,Rec_Exp,"&gt;"&amp;(TODAY()+WarnDays)))</f>
        <v>0</v>
      </c>
      <c r="CC64">
        <f ca="1">IF(BG64=0,0,COUNTIFS(Rec_Emp,People!$A$62,Rec_Course,'Training Matrix'!R$6,Rec_Done,1,Rec_Exp,"&gt;"&amp;(TODAY()+WarnDays)))</f>
        <v>0</v>
      </c>
      <c r="CD64">
        <f ca="1">IF(BH64=0,0,COUNTIFS(Rec_Emp,People!$A$62,Rec_Course,'Training Matrix'!S$6,Rec_Done,1,Rec_Exp,"&gt;"&amp;(TODAY()+WarnDays)))</f>
        <v>0</v>
      </c>
      <c r="CE64">
        <f ca="1">IF(BI64=0,0,COUNTIFS(Rec_Emp,People!$A$62,Rec_Course,'Training Matrix'!T$6,Rec_Done,1,Rec_Exp,"&gt;"&amp;(TODAY()+WarnDays)))</f>
        <v>0</v>
      </c>
      <c r="CF64">
        <f ca="1">IF(BJ64=0,0,COUNTIFS(Rec_Emp,People!$A$62,Rec_Course,'Training Matrix'!U$6,Rec_Done,1,Rec_Exp,"&gt;"&amp;(TODAY()+WarnDays)))</f>
        <v>0</v>
      </c>
      <c r="CG64">
        <f ca="1">IF(BK64=0,0,COUNTIFS(Rec_Emp,People!$A$62,Rec_Course,'Training Matrix'!V$6,Rec_Done,1,Rec_Exp,"&gt;"&amp;(TODAY()+WarnDays)))</f>
        <v>0</v>
      </c>
      <c r="CH64">
        <f ca="1">IF(BL64=0,0,COUNTIFS(Rec_Emp,People!$A$62,Rec_Course,'Training Matrix'!W$6,Rec_Done,1,Rec_Exp,"&gt;"&amp;(TODAY()+WarnDays)))</f>
        <v>0</v>
      </c>
      <c r="CI64">
        <f ca="1">IF(BM64=0,0,COUNTIFS(Rec_Emp,People!$A$62,Rec_Course,'Training Matrix'!X$6,Rec_Done,1,Rec_Exp,"&gt;"&amp;(TODAY()+WarnDays)))</f>
        <v>0</v>
      </c>
      <c r="CJ64">
        <f ca="1">IF(BN64=0,0,COUNTIFS(Rec_Emp,People!$A$62,Rec_Course,'Training Matrix'!Y$6,Rec_Done,1,Rec_Exp,"&gt;"&amp;(TODAY()+WarnDays)))</f>
        <v>0</v>
      </c>
      <c r="CK64">
        <f ca="1">IF(BO64=0,0,COUNTIFS(Rec_Emp,People!$A$62,Rec_Course,'Training Matrix'!Z$6,Rec_Done,1,Rec_Exp,"&gt;"&amp;(TODAY()+WarnDays)))</f>
        <v>0</v>
      </c>
      <c r="CL64">
        <f ca="1">IF(BP64=0,0,COUNTIFS(Rec_Emp,People!$A$62,Rec_Course,'Training Matrix'!AA$6,Rec_Done,1,Rec_Exp,"&gt;"&amp;(TODAY()+WarnDays)))</f>
        <v>0</v>
      </c>
      <c r="CO64">
        <f>IF(OR(E64=0,AA64&gt;0),0,COUNTIFS(Rec_Emp,People!$A$62,Rec_Course,'Training Matrix'!H$6,Rec_Result,"Fail"))</f>
        <v>0</v>
      </c>
      <c r="CP64">
        <f>IF(OR(F64=0,AB64&gt;0),0,COUNTIFS(Rec_Emp,People!$A$62,Rec_Course,'Training Matrix'!I$6,Rec_Result,"Fail"))</f>
        <v>0</v>
      </c>
      <c r="CQ64">
        <f>IF(OR(G64=0,AC64&gt;0),0,COUNTIFS(Rec_Emp,People!$A$62,Rec_Course,'Training Matrix'!J$6,Rec_Result,"Fail"))</f>
        <v>0</v>
      </c>
      <c r="CR64">
        <f>IF(OR(H64=0,AD64&gt;0),0,COUNTIFS(Rec_Emp,People!$A$62,Rec_Course,'Training Matrix'!K$6,Rec_Result,"Fail"))</f>
        <v>0</v>
      </c>
      <c r="CS64">
        <f>IF(OR(I64=0,AE64&gt;0),0,COUNTIFS(Rec_Emp,People!$A$62,Rec_Course,'Training Matrix'!L$6,Rec_Result,"Fail"))</f>
        <v>0</v>
      </c>
      <c r="CT64">
        <f>IF(OR(J64=0,AF64&gt;0),0,COUNTIFS(Rec_Emp,People!$A$62,Rec_Course,'Training Matrix'!M$6,Rec_Result,"Fail"))</f>
        <v>0</v>
      </c>
      <c r="CU64">
        <f>IF(OR(K64=0,AG64&gt;0),0,COUNTIFS(Rec_Emp,People!$A$62,Rec_Course,'Training Matrix'!N$6,Rec_Result,"Fail"))</f>
        <v>0</v>
      </c>
      <c r="CV64">
        <f>IF(OR(L64=0,AH64&gt;0),0,COUNTIFS(Rec_Emp,People!$A$62,Rec_Course,'Training Matrix'!O$6,Rec_Result,"Fail"))</f>
        <v>0</v>
      </c>
      <c r="CW64">
        <f>IF(OR(M64=0,AI64&gt;0),0,COUNTIFS(Rec_Emp,People!$A$62,Rec_Course,'Training Matrix'!P$6,Rec_Result,"Fail"))</f>
        <v>0</v>
      </c>
      <c r="CX64">
        <f>IF(OR(N64=0,AJ64&gt;0),0,COUNTIFS(Rec_Emp,People!$A$62,Rec_Course,'Training Matrix'!Q$6,Rec_Result,"Fail"))</f>
        <v>0</v>
      </c>
      <c r="CY64">
        <f>IF(OR(O64=0,AK64&gt;0),0,COUNTIFS(Rec_Emp,People!$A$62,Rec_Course,'Training Matrix'!R$6,Rec_Result,"Fail"))</f>
        <v>0</v>
      </c>
      <c r="CZ64">
        <f>IF(OR(P64=0,AL64&gt;0),0,COUNTIFS(Rec_Emp,People!$A$62,Rec_Course,'Training Matrix'!S$6,Rec_Result,"Fail"))</f>
        <v>0</v>
      </c>
      <c r="DA64">
        <f>IF(OR(Q64=0,AM64&gt;0),0,COUNTIFS(Rec_Emp,People!$A$62,Rec_Course,'Training Matrix'!T$6,Rec_Result,"Fail"))</f>
        <v>0</v>
      </c>
      <c r="DB64">
        <f>IF(OR(R64=0,AN64&gt;0),0,COUNTIFS(Rec_Emp,People!$A$62,Rec_Course,'Training Matrix'!U$6,Rec_Result,"Fail"))</f>
        <v>0</v>
      </c>
      <c r="DC64">
        <f>IF(OR(S64=0,AO64&gt;0),0,COUNTIFS(Rec_Emp,People!$A$62,Rec_Course,'Training Matrix'!V$6,Rec_Result,"Fail"))</f>
        <v>0</v>
      </c>
      <c r="DD64">
        <f>IF(OR(T64=0,AP64&gt;0),0,COUNTIFS(Rec_Emp,People!$A$62,Rec_Course,'Training Matrix'!W$6,Rec_Result,"Fail"))</f>
        <v>0</v>
      </c>
      <c r="DE64">
        <f>IF(OR(U64=0,AQ64&gt;0),0,COUNTIFS(Rec_Emp,People!$A$62,Rec_Course,'Training Matrix'!X$6,Rec_Result,"Fail"))</f>
        <v>0</v>
      </c>
      <c r="DF64">
        <f>IF(OR(V64=0,AR64&gt;0),0,COUNTIFS(Rec_Emp,People!$A$62,Rec_Course,'Training Matrix'!Y$6,Rec_Result,"Fail"))</f>
        <v>0</v>
      </c>
      <c r="DG64">
        <f>IF(OR(W64=0,AS64&gt;0),0,COUNTIFS(Rec_Emp,People!$A$62,Rec_Course,'Training Matrix'!Z$6,Rec_Result,"Fail"))</f>
        <v>0</v>
      </c>
      <c r="DH64">
        <f>IF(OR(X64=0,AT64&gt;0),0,COUNTIFS(Rec_Emp,People!$A$62,Rec_Course,'Training Matrix'!AA$6,Rec_Result,"Fail"))</f>
        <v>0</v>
      </c>
      <c r="DK64">
        <f>IF(OR(E64=0,AA64&gt;0),0,IFERROR(AVERAGEIFS(Plan_End,Plan_Role,People!$D$62,Plan_Course,'Training Matrix'!H$6,Plan_Sched,"Window"),IFERROR(AVERAGEIFS(Plan_End,Plan_Role,"All employees",Plan_Course,'Training Matrix'!H$6,Plan_Sched,"Window"),0)))</f>
        <v>0</v>
      </c>
      <c r="DL64">
        <f>IF(OR(F64=0,AB64&gt;0),0,IFERROR(AVERAGEIFS(Plan_End,Plan_Role,People!$D$62,Plan_Course,'Training Matrix'!I$6,Plan_Sched,"Window"),IFERROR(AVERAGEIFS(Plan_End,Plan_Role,"All employees",Plan_Course,'Training Matrix'!I$6,Plan_Sched,"Window"),0)))</f>
        <v>0</v>
      </c>
      <c r="DM64">
        <f>IF(OR(G64=0,AC64&gt;0),0,IFERROR(AVERAGEIFS(Plan_End,Plan_Role,People!$D$62,Plan_Course,'Training Matrix'!J$6,Plan_Sched,"Window"),IFERROR(AVERAGEIFS(Plan_End,Plan_Role,"All employees",Plan_Course,'Training Matrix'!J$6,Plan_Sched,"Window"),0)))</f>
        <v>0</v>
      </c>
      <c r="DN64">
        <f>IF(OR(H64=0,AD64&gt;0),0,IFERROR(AVERAGEIFS(Plan_End,Plan_Role,People!$D$62,Plan_Course,'Training Matrix'!K$6,Plan_Sched,"Window"),IFERROR(AVERAGEIFS(Plan_End,Plan_Role,"All employees",Plan_Course,'Training Matrix'!K$6,Plan_Sched,"Window"),0)))</f>
        <v>0</v>
      </c>
      <c r="DO64">
        <f>IF(OR(I64=0,AE64&gt;0),0,IFERROR(AVERAGEIFS(Plan_End,Plan_Role,People!$D$62,Plan_Course,'Training Matrix'!L$6,Plan_Sched,"Window"),IFERROR(AVERAGEIFS(Plan_End,Plan_Role,"All employees",Plan_Course,'Training Matrix'!L$6,Plan_Sched,"Window"),0)))</f>
        <v>0</v>
      </c>
      <c r="DP64">
        <f>IF(OR(J64=0,AF64&gt;0),0,IFERROR(AVERAGEIFS(Plan_End,Plan_Role,People!$D$62,Plan_Course,'Training Matrix'!M$6,Plan_Sched,"Window"),IFERROR(AVERAGEIFS(Plan_End,Plan_Role,"All employees",Plan_Course,'Training Matrix'!M$6,Plan_Sched,"Window"),0)))</f>
        <v>0</v>
      </c>
      <c r="DQ64">
        <f>IF(OR(K64=0,AG64&gt;0),0,IFERROR(AVERAGEIFS(Plan_End,Plan_Role,People!$D$62,Plan_Course,'Training Matrix'!N$6,Plan_Sched,"Window"),IFERROR(AVERAGEIFS(Plan_End,Plan_Role,"All employees",Plan_Course,'Training Matrix'!N$6,Plan_Sched,"Window"),0)))</f>
        <v>0</v>
      </c>
      <c r="DR64">
        <f>IF(OR(L64=0,AH64&gt;0),0,IFERROR(AVERAGEIFS(Plan_End,Plan_Role,People!$D$62,Plan_Course,'Training Matrix'!O$6,Plan_Sched,"Window"),IFERROR(AVERAGEIFS(Plan_End,Plan_Role,"All employees",Plan_Course,'Training Matrix'!O$6,Plan_Sched,"Window"),0)))</f>
        <v>0</v>
      </c>
      <c r="DS64">
        <f>IF(OR(M64=0,AI64&gt;0),0,IFERROR(AVERAGEIFS(Plan_End,Plan_Role,People!$D$62,Plan_Course,'Training Matrix'!P$6,Plan_Sched,"Window"),IFERROR(AVERAGEIFS(Plan_End,Plan_Role,"All employees",Plan_Course,'Training Matrix'!P$6,Plan_Sched,"Window"),0)))</f>
        <v>0</v>
      </c>
      <c r="DT64">
        <f>IF(OR(N64=0,AJ64&gt;0),0,IFERROR(AVERAGEIFS(Plan_End,Plan_Role,People!$D$62,Plan_Course,'Training Matrix'!Q$6,Plan_Sched,"Window"),IFERROR(AVERAGEIFS(Plan_End,Plan_Role,"All employees",Plan_Course,'Training Matrix'!Q$6,Plan_Sched,"Window"),0)))</f>
        <v>0</v>
      </c>
      <c r="DU64">
        <f>IF(OR(O64=0,AK64&gt;0),0,IFERROR(AVERAGEIFS(Plan_End,Plan_Role,People!$D$62,Plan_Course,'Training Matrix'!R$6,Plan_Sched,"Window"),IFERROR(AVERAGEIFS(Plan_End,Plan_Role,"All employees",Plan_Course,'Training Matrix'!R$6,Plan_Sched,"Window"),0)))</f>
        <v>0</v>
      </c>
      <c r="DV64">
        <f>IF(OR(P64=0,AL64&gt;0),0,IFERROR(AVERAGEIFS(Plan_End,Plan_Role,People!$D$62,Plan_Course,'Training Matrix'!S$6,Plan_Sched,"Window"),IFERROR(AVERAGEIFS(Plan_End,Plan_Role,"All employees",Plan_Course,'Training Matrix'!S$6,Plan_Sched,"Window"),0)))</f>
        <v>0</v>
      </c>
      <c r="DW64">
        <f>IF(OR(Q64=0,AM64&gt;0),0,IFERROR(AVERAGEIFS(Plan_End,Plan_Role,People!$D$62,Plan_Course,'Training Matrix'!T$6,Plan_Sched,"Window"),IFERROR(AVERAGEIFS(Plan_End,Plan_Role,"All employees",Plan_Course,'Training Matrix'!T$6,Plan_Sched,"Window"),0)))</f>
        <v>0</v>
      </c>
      <c r="DX64">
        <f>IF(OR(R64=0,AN64&gt;0),0,IFERROR(AVERAGEIFS(Plan_End,Plan_Role,People!$D$62,Plan_Course,'Training Matrix'!U$6,Plan_Sched,"Window"),IFERROR(AVERAGEIFS(Plan_End,Plan_Role,"All employees",Plan_Course,'Training Matrix'!U$6,Plan_Sched,"Window"),0)))</f>
        <v>0</v>
      </c>
      <c r="DY64">
        <f>IF(OR(S64=0,AO64&gt;0),0,IFERROR(AVERAGEIFS(Plan_End,Plan_Role,People!$D$62,Plan_Course,'Training Matrix'!V$6,Plan_Sched,"Window"),IFERROR(AVERAGEIFS(Plan_End,Plan_Role,"All employees",Plan_Course,'Training Matrix'!V$6,Plan_Sched,"Window"),0)))</f>
        <v>0</v>
      </c>
      <c r="DZ64">
        <f>IF(OR(T64=0,AP64&gt;0),0,IFERROR(AVERAGEIFS(Plan_End,Plan_Role,People!$D$62,Plan_Course,'Training Matrix'!W$6,Plan_Sched,"Window"),IFERROR(AVERAGEIFS(Plan_End,Plan_Role,"All employees",Plan_Course,'Training Matrix'!W$6,Plan_Sched,"Window"),0)))</f>
        <v>0</v>
      </c>
      <c r="EA64">
        <f>IF(OR(U64=0,AQ64&gt;0),0,IFERROR(AVERAGEIFS(Plan_End,Plan_Role,People!$D$62,Plan_Course,'Training Matrix'!X$6,Plan_Sched,"Window"),IFERROR(AVERAGEIFS(Plan_End,Plan_Role,"All employees",Plan_Course,'Training Matrix'!X$6,Plan_Sched,"Window"),0)))</f>
        <v>0</v>
      </c>
      <c r="EB64">
        <f>IF(OR(V64=0,AR64&gt;0),0,IFERROR(AVERAGEIFS(Plan_End,Plan_Role,People!$D$62,Plan_Course,'Training Matrix'!Y$6,Plan_Sched,"Window"),IFERROR(AVERAGEIFS(Plan_End,Plan_Role,"All employees",Plan_Course,'Training Matrix'!Y$6,Plan_Sched,"Window"),0)))</f>
        <v>0</v>
      </c>
      <c r="EC64">
        <f>IF(OR(W64=0,AS64&gt;0),0,IFERROR(AVERAGEIFS(Plan_End,Plan_Role,People!$D$62,Plan_Course,'Training Matrix'!Z$6,Plan_Sched,"Window"),IFERROR(AVERAGEIFS(Plan_End,Plan_Role,"All employees",Plan_Course,'Training Matrix'!Z$6,Plan_Sched,"Window"),0)))</f>
        <v>0</v>
      </c>
      <c r="ED64">
        <f>IF(OR(X64=0,AT64&gt;0),0,IFERROR(AVERAGEIFS(Plan_End,Plan_Role,People!$D$62,Plan_Course,'Training Matrix'!AA$6,Plan_Sched,"Window"),IFERROR(AVERAGEIFS(Plan_End,Plan_Role,"All employees",Plan_Course,'Training Matrix'!AA$6,Plan_Sched,"Window"),0)))</f>
        <v>0</v>
      </c>
      <c r="EG64">
        <f>IF(OR(E64=0,AA64&gt;0),0,IFERROR(AVERAGEIFS(Plan_Days,Plan_Role,People!$D$62,Plan_Course,'Training Matrix'!H$6,Plan_Sched,"Within days of hire"),IFERROR(AVERAGEIFS(Plan_Days,Plan_Role,"All employees",Plan_Course,'Training Matrix'!H$6,Plan_Sched,"Within days of hire"),0)))</f>
        <v>0</v>
      </c>
      <c r="EH64">
        <f>IF(OR(F64=0,AB64&gt;0),0,IFERROR(AVERAGEIFS(Plan_Days,Plan_Role,People!$D$62,Plan_Course,'Training Matrix'!I$6,Plan_Sched,"Within days of hire"),IFERROR(AVERAGEIFS(Plan_Days,Plan_Role,"All employees",Plan_Course,'Training Matrix'!I$6,Plan_Sched,"Within days of hire"),0)))</f>
        <v>0</v>
      </c>
      <c r="EI64">
        <f>IF(OR(G64=0,AC64&gt;0),0,IFERROR(AVERAGEIFS(Plan_Days,Plan_Role,People!$D$62,Plan_Course,'Training Matrix'!J$6,Plan_Sched,"Within days of hire"),IFERROR(AVERAGEIFS(Plan_Days,Plan_Role,"All employees",Plan_Course,'Training Matrix'!J$6,Plan_Sched,"Within days of hire"),0)))</f>
        <v>0</v>
      </c>
      <c r="EJ64">
        <f>IF(OR(H64=0,AD64&gt;0),0,IFERROR(AVERAGEIFS(Plan_Days,Plan_Role,People!$D$62,Plan_Course,'Training Matrix'!K$6,Plan_Sched,"Within days of hire"),IFERROR(AVERAGEIFS(Plan_Days,Plan_Role,"All employees",Plan_Course,'Training Matrix'!K$6,Plan_Sched,"Within days of hire"),0)))</f>
        <v>0</v>
      </c>
      <c r="EK64">
        <f>IF(OR(I64=0,AE64&gt;0),0,IFERROR(AVERAGEIFS(Plan_Days,Plan_Role,People!$D$62,Plan_Course,'Training Matrix'!L$6,Plan_Sched,"Within days of hire"),IFERROR(AVERAGEIFS(Plan_Days,Plan_Role,"All employees",Plan_Course,'Training Matrix'!L$6,Plan_Sched,"Within days of hire"),0)))</f>
        <v>0</v>
      </c>
      <c r="EL64">
        <f>IF(OR(J64=0,AF64&gt;0),0,IFERROR(AVERAGEIFS(Plan_Days,Plan_Role,People!$D$62,Plan_Course,'Training Matrix'!M$6,Plan_Sched,"Within days of hire"),IFERROR(AVERAGEIFS(Plan_Days,Plan_Role,"All employees",Plan_Course,'Training Matrix'!M$6,Plan_Sched,"Within days of hire"),0)))</f>
        <v>0</v>
      </c>
      <c r="EM64">
        <f>IF(OR(K64=0,AG64&gt;0),0,IFERROR(AVERAGEIFS(Plan_Days,Plan_Role,People!$D$62,Plan_Course,'Training Matrix'!N$6,Plan_Sched,"Within days of hire"),IFERROR(AVERAGEIFS(Plan_Days,Plan_Role,"All employees",Plan_Course,'Training Matrix'!N$6,Plan_Sched,"Within days of hire"),0)))</f>
        <v>0</v>
      </c>
      <c r="EN64">
        <f>IF(OR(L64=0,AH64&gt;0),0,IFERROR(AVERAGEIFS(Plan_Days,Plan_Role,People!$D$62,Plan_Course,'Training Matrix'!O$6,Plan_Sched,"Within days of hire"),IFERROR(AVERAGEIFS(Plan_Days,Plan_Role,"All employees",Plan_Course,'Training Matrix'!O$6,Plan_Sched,"Within days of hire"),0)))</f>
        <v>0</v>
      </c>
      <c r="EO64">
        <f>IF(OR(M64=0,AI64&gt;0),0,IFERROR(AVERAGEIFS(Plan_Days,Plan_Role,People!$D$62,Plan_Course,'Training Matrix'!P$6,Plan_Sched,"Within days of hire"),IFERROR(AVERAGEIFS(Plan_Days,Plan_Role,"All employees",Plan_Course,'Training Matrix'!P$6,Plan_Sched,"Within days of hire"),0)))</f>
        <v>0</v>
      </c>
      <c r="EP64">
        <f>IF(OR(N64=0,AJ64&gt;0),0,IFERROR(AVERAGEIFS(Plan_Days,Plan_Role,People!$D$62,Plan_Course,'Training Matrix'!Q$6,Plan_Sched,"Within days of hire"),IFERROR(AVERAGEIFS(Plan_Days,Plan_Role,"All employees",Plan_Course,'Training Matrix'!Q$6,Plan_Sched,"Within days of hire"),0)))</f>
        <v>0</v>
      </c>
      <c r="EQ64">
        <f>IF(OR(O64=0,AK64&gt;0),0,IFERROR(AVERAGEIFS(Plan_Days,Plan_Role,People!$D$62,Plan_Course,'Training Matrix'!R$6,Plan_Sched,"Within days of hire"),IFERROR(AVERAGEIFS(Plan_Days,Plan_Role,"All employees",Plan_Course,'Training Matrix'!R$6,Plan_Sched,"Within days of hire"),0)))</f>
        <v>0</v>
      </c>
      <c r="ER64">
        <f>IF(OR(P64=0,AL64&gt;0),0,IFERROR(AVERAGEIFS(Plan_Days,Plan_Role,People!$D$62,Plan_Course,'Training Matrix'!S$6,Plan_Sched,"Within days of hire"),IFERROR(AVERAGEIFS(Plan_Days,Plan_Role,"All employees",Plan_Course,'Training Matrix'!S$6,Plan_Sched,"Within days of hire"),0)))</f>
        <v>0</v>
      </c>
      <c r="ES64">
        <f>IF(OR(Q64=0,AM64&gt;0),0,IFERROR(AVERAGEIFS(Plan_Days,Plan_Role,People!$D$62,Plan_Course,'Training Matrix'!T$6,Plan_Sched,"Within days of hire"),IFERROR(AVERAGEIFS(Plan_Days,Plan_Role,"All employees",Plan_Course,'Training Matrix'!T$6,Plan_Sched,"Within days of hire"),0)))</f>
        <v>0</v>
      </c>
      <c r="ET64">
        <f>IF(OR(R64=0,AN64&gt;0),0,IFERROR(AVERAGEIFS(Plan_Days,Plan_Role,People!$D$62,Plan_Course,'Training Matrix'!U$6,Plan_Sched,"Within days of hire"),IFERROR(AVERAGEIFS(Plan_Days,Plan_Role,"All employees",Plan_Course,'Training Matrix'!U$6,Plan_Sched,"Within days of hire"),0)))</f>
        <v>0</v>
      </c>
      <c r="EU64">
        <f>IF(OR(S64=0,AO64&gt;0),0,IFERROR(AVERAGEIFS(Plan_Days,Plan_Role,People!$D$62,Plan_Course,'Training Matrix'!V$6,Plan_Sched,"Within days of hire"),IFERROR(AVERAGEIFS(Plan_Days,Plan_Role,"All employees",Plan_Course,'Training Matrix'!V$6,Plan_Sched,"Within days of hire"),0)))</f>
        <v>0</v>
      </c>
      <c r="EV64">
        <f>IF(OR(T64=0,AP64&gt;0),0,IFERROR(AVERAGEIFS(Plan_Days,Plan_Role,People!$D$62,Plan_Course,'Training Matrix'!W$6,Plan_Sched,"Within days of hire"),IFERROR(AVERAGEIFS(Plan_Days,Plan_Role,"All employees",Plan_Course,'Training Matrix'!W$6,Plan_Sched,"Within days of hire"),0)))</f>
        <v>0</v>
      </c>
      <c r="EW64">
        <f>IF(OR(U64=0,AQ64&gt;0),0,IFERROR(AVERAGEIFS(Plan_Days,Plan_Role,People!$D$62,Plan_Course,'Training Matrix'!X$6,Plan_Sched,"Within days of hire"),IFERROR(AVERAGEIFS(Plan_Days,Plan_Role,"All employees",Plan_Course,'Training Matrix'!X$6,Plan_Sched,"Within days of hire"),0)))</f>
        <v>0</v>
      </c>
      <c r="EX64">
        <f>IF(OR(V64=0,AR64&gt;0),0,IFERROR(AVERAGEIFS(Plan_Days,Plan_Role,People!$D$62,Plan_Course,'Training Matrix'!Y$6,Plan_Sched,"Within days of hire"),IFERROR(AVERAGEIFS(Plan_Days,Plan_Role,"All employees",Plan_Course,'Training Matrix'!Y$6,Plan_Sched,"Within days of hire"),0)))</f>
        <v>0</v>
      </c>
      <c r="EY64">
        <f>IF(OR(W64=0,AS64&gt;0),0,IFERROR(AVERAGEIFS(Plan_Days,Plan_Role,People!$D$62,Plan_Course,'Training Matrix'!Z$6,Plan_Sched,"Within days of hire"),IFERROR(AVERAGEIFS(Plan_Days,Plan_Role,"All employees",Plan_Course,'Training Matrix'!Z$6,Plan_Sched,"Within days of hire"),0)))</f>
        <v>0</v>
      </c>
      <c r="EZ64">
        <f>IF(OR(X64=0,AT64&gt;0),0,IFERROR(AVERAGEIFS(Plan_Days,Plan_Role,People!$D$62,Plan_Course,'Training Matrix'!AA$6,Plan_Sched,"Within days of hire"),IFERROR(AVERAGEIFS(Plan_Days,Plan_Role,"All employees",Plan_Course,'Training Matrix'!AA$6,Plan_Sched,"Within days of hire"),0)))</f>
        <v>0</v>
      </c>
      <c r="FC64">
        <f>IF(OR(E64=0,AA64&gt;0),0,MAX(IF(AND(People!$F$62&lt;&gt;"",DK64&lt;People!$F$62),0,DK64),IF(AND(People!$F$62&lt;&gt;"",EG64&gt;0),People!$F$62+EG64,0)))</f>
        <v>0</v>
      </c>
      <c r="FD64">
        <f>IF(OR(F64=0,AB64&gt;0),0,MAX(IF(AND(People!$F$62&lt;&gt;"",DL64&lt;People!$F$62),0,DL64),IF(AND(People!$F$62&lt;&gt;"",EH64&gt;0),People!$F$62+EH64,0)))</f>
        <v>0</v>
      </c>
      <c r="FE64">
        <f>IF(OR(G64=0,AC64&gt;0),0,MAX(IF(AND(People!$F$62&lt;&gt;"",DM64&lt;People!$F$62),0,DM64),IF(AND(People!$F$62&lt;&gt;"",EI64&gt;0),People!$F$62+EI64,0)))</f>
        <v>0</v>
      </c>
      <c r="FF64">
        <f>IF(OR(H64=0,AD64&gt;0),0,MAX(IF(AND(People!$F$62&lt;&gt;"",DN64&lt;People!$F$62),0,DN64),IF(AND(People!$F$62&lt;&gt;"",EJ64&gt;0),People!$F$62+EJ64,0)))</f>
        <v>0</v>
      </c>
      <c r="FG64">
        <f>IF(OR(I64=0,AE64&gt;0),0,MAX(IF(AND(People!$F$62&lt;&gt;"",DO64&lt;People!$F$62),0,DO64),IF(AND(People!$F$62&lt;&gt;"",EK64&gt;0),People!$F$62+EK64,0)))</f>
        <v>0</v>
      </c>
      <c r="FH64">
        <f>IF(OR(J64=0,AF64&gt;0),0,MAX(IF(AND(People!$F$62&lt;&gt;"",DP64&lt;People!$F$62),0,DP64),IF(AND(People!$F$62&lt;&gt;"",EL64&gt;0),People!$F$62+EL64,0)))</f>
        <v>0</v>
      </c>
      <c r="FI64">
        <f>IF(OR(K64=0,AG64&gt;0),0,MAX(IF(AND(People!$F$62&lt;&gt;"",DQ64&lt;People!$F$62),0,DQ64),IF(AND(People!$F$62&lt;&gt;"",EM64&gt;0),People!$F$62+EM64,0)))</f>
        <v>0</v>
      </c>
      <c r="FJ64">
        <f>IF(OR(L64=0,AH64&gt;0),0,MAX(IF(AND(People!$F$62&lt;&gt;"",DR64&lt;People!$F$62),0,DR64),IF(AND(People!$F$62&lt;&gt;"",EN64&gt;0),People!$F$62+EN64,0)))</f>
        <v>0</v>
      </c>
      <c r="FK64">
        <f>IF(OR(M64=0,AI64&gt;0),0,MAX(IF(AND(People!$F$62&lt;&gt;"",DS64&lt;People!$F$62),0,DS64),IF(AND(People!$F$62&lt;&gt;"",EO64&gt;0),People!$F$62+EO64,0)))</f>
        <v>0</v>
      </c>
      <c r="FL64">
        <f>IF(OR(N64=0,AJ64&gt;0),0,MAX(IF(AND(People!$F$62&lt;&gt;"",DT64&lt;People!$F$62),0,DT64),IF(AND(People!$F$62&lt;&gt;"",EP64&gt;0),People!$F$62+EP64,0)))</f>
        <v>0</v>
      </c>
      <c r="FM64">
        <f>IF(OR(O64=0,AK64&gt;0),0,MAX(IF(AND(People!$F$62&lt;&gt;"",DU64&lt;People!$F$62),0,DU64),IF(AND(People!$F$62&lt;&gt;"",EQ64&gt;0),People!$F$62+EQ64,0)))</f>
        <v>0</v>
      </c>
      <c r="FN64">
        <f>IF(OR(P64=0,AL64&gt;0),0,MAX(IF(AND(People!$F$62&lt;&gt;"",DV64&lt;People!$F$62),0,DV64),IF(AND(People!$F$62&lt;&gt;"",ER64&gt;0),People!$F$62+ER64,0)))</f>
        <v>0</v>
      </c>
      <c r="FO64">
        <f>IF(OR(Q64=0,AM64&gt;0),0,MAX(IF(AND(People!$F$62&lt;&gt;"",DW64&lt;People!$F$62),0,DW64),IF(AND(People!$F$62&lt;&gt;"",ES64&gt;0),People!$F$62+ES64,0)))</f>
        <v>0</v>
      </c>
      <c r="FP64">
        <f>IF(OR(R64=0,AN64&gt;0),0,MAX(IF(AND(People!$F$62&lt;&gt;"",DX64&lt;People!$F$62),0,DX64),IF(AND(People!$F$62&lt;&gt;"",ET64&gt;0),People!$F$62+ET64,0)))</f>
        <v>0</v>
      </c>
      <c r="FQ64">
        <f>IF(OR(S64=0,AO64&gt;0),0,MAX(IF(AND(People!$F$62&lt;&gt;"",DY64&lt;People!$F$62),0,DY64),IF(AND(People!$F$62&lt;&gt;"",EU64&gt;0),People!$F$62+EU64,0)))</f>
        <v>0</v>
      </c>
      <c r="FR64">
        <f>IF(OR(T64=0,AP64&gt;0),0,MAX(IF(AND(People!$F$62&lt;&gt;"",DZ64&lt;People!$F$62),0,DZ64),IF(AND(People!$F$62&lt;&gt;"",EV64&gt;0),People!$F$62+EV64,0)))</f>
        <v>0</v>
      </c>
      <c r="FS64">
        <f>IF(OR(U64=0,AQ64&gt;0),0,MAX(IF(AND(People!$F$62&lt;&gt;"",EA64&lt;People!$F$62),0,EA64),IF(AND(People!$F$62&lt;&gt;"",EW64&gt;0),People!$F$62+EW64,0)))</f>
        <v>0</v>
      </c>
      <c r="FT64">
        <f>IF(OR(V64=0,AR64&gt;0),0,MAX(IF(AND(People!$F$62&lt;&gt;"",EB64&lt;People!$F$62),0,EB64),IF(AND(People!$F$62&lt;&gt;"",EX64&gt;0),People!$F$62+EX64,0)))</f>
        <v>0</v>
      </c>
      <c r="FU64">
        <f>IF(OR(W64=0,AS64&gt;0),0,MAX(IF(AND(People!$F$62&lt;&gt;"",EC64&lt;People!$F$62),0,EC64),IF(AND(People!$F$62&lt;&gt;"",EY64&gt;0),People!$F$62+EY64,0)))</f>
        <v>0</v>
      </c>
      <c r="FV64">
        <f>IF(OR(X64=0,AT64&gt;0),0,MAX(IF(AND(People!$F$62&lt;&gt;"",ED64&lt;People!$F$62),0,ED64),IF(AND(People!$F$62&lt;&gt;"",EZ64&gt;0),People!$F$62+EZ64,0)))</f>
        <v>0</v>
      </c>
    </row>
    <row r="65" spans="5:178" x14ac:dyDescent="0.3">
      <c r="E65">
        <f>IF(OR(People!$A$63="",'Training Matrix'!H$6=""),0,COUNTIFS(Plan_Role,People!$D$63,Plan_Course,'Training Matrix'!H$6)+COUNTIFS(Plan_Role,"All employees",Plan_Course,'Training Matrix'!H$6))</f>
        <v>0</v>
      </c>
      <c r="F65">
        <f>IF(OR(People!$A$63="",'Training Matrix'!I$6=""),0,COUNTIFS(Plan_Role,People!$D$63,Plan_Course,'Training Matrix'!I$6)+COUNTIFS(Plan_Role,"All employees",Plan_Course,'Training Matrix'!I$6))</f>
        <v>0</v>
      </c>
      <c r="G65">
        <f>IF(OR(People!$A$63="",'Training Matrix'!J$6=""),0,COUNTIFS(Plan_Role,People!$D$63,Plan_Course,'Training Matrix'!J$6)+COUNTIFS(Plan_Role,"All employees",Plan_Course,'Training Matrix'!J$6))</f>
        <v>0</v>
      </c>
      <c r="H65">
        <f>IF(OR(People!$A$63="",'Training Matrix'!K$6=""),0,COUNTIFS(Plan_Role,People!$D$63,Plan_Course,'Training Matrix'!K$6)+COUNTIFS(Plan_Role,"All employees",Plan_Course,'Training Matrix'!K$6))</f>
        <v>0</v>
      </c>
      <c r="I65">
        <f>IF(OR(People!$A$63="",'Training Matrix'!L$6=""),0,COUNTIFS(Plan_Role,People!$D$63,Plan_Course,'Training Matrix'!L$6)+COUNTIFS(Plan_Role,"All employees",Plan_Course,'Training Matrix'!L$6))</f>
        <v>0</v>
      </c>
      <c r="J65">
        <f>IF(OR(People!$A$63="",'Training Matrix'!M$6=""),0,COUNTIFS(Plan_Role,People!$D$63,Plan_Course,'Training Matrix'!M$6)+COUNTIFS(Plan_Role,"All employees",Plan_Course,'Training Matrix'!M$6))</f>
        <v>0</v>
      </c>
      <c r="K65">
        <f>IF(OR(People!$A$63="",'Training Matrix'!N$6=""),0,COUNTIFS(Plan_Role,People!$D$63,Plan_Course,'Training Matrix'!N$6)+COUNTIFS(Plan_Role,"All employees",Plan_Course,'Training Matrix'!N$6))</f>
        <v>0</v>
      </c>
      <c r="L65">
        <f>IF(OR(People!$A$63="",'Training Matrix'!O$6=""),0,COUNTIFS(Plan_Role,People!$D$63,Plan_Course,'Training Matrix'!O$6)+COUNTIFS(Plan_Role,"All employees",Plan_Course,'Training Matrix'!O$6))</f>
        <v>0</v>
      </c>
      <c r="M65">
        <f>IF(OR(People!$A$63="",'Training Matrix'!P$6=""),0,COUNTIFS(Plan_Role,People!$D$63,Plan_Course,'Training Matrix'!P$6)+COUNTIFS(Plan_Role,"All employees",Plan_Course,'Training Matrix'!P$6))</f>
        <v>0</v>
      </c>
      <c r="N65">
        <f>IF(OR(People!$A$63="",'Training Matrix'!Q$6=""),0,COUNTIFS(Plan_Role,People!$D$63,Plan_Course,'Training Matrix'!Q$6)+COUNTIFS(Plan_Role,"All employees",Plan_Course,'Training Matrix'!Q$6))</f>
        <v>0</v>
      </c>
      <c r="O65">
        <f>IF(OR(People!$A$63="",'Training Matrix'!R$6=""),0,COUNTIFS(Plan_Role,People!$D$63,Plan_Course,'Training Matrix'!R$6)+COUNTIFS(Plan_Role,"All employees",Plan_Course,'Training Matrix'!R$6))</f>
        <v>0</v>
      </c>
      <c r="P65">
        <f>IF(OR(People!$A$63="",'Training Matrix'!S$6=""),0,COUNTIFS(Plan_Role,People!$D$63,Plan_Course,'Training Matrix'!S$6)+COUNTIFS(Plan_Role,"All employees",Plan_Course,'Training Matrix'!S$6))</f>
        <v>0</v>
      </c>
      <c r="Q65">
        <f>IF(OR(People!$A$63="",'Training Matrix'!T$6=""),0,COUNTIFS(Plan_Role,People!$D$63,Plan_Course,'Training Matrix'!T$6)+COUNTIFS(Plan_Role,"All employees",Plan_Course,'Training Matrix'!T$6))</f>
        <v>0</v>
      </c>
      <c r="R65">
        <f>IF(OR(People!$A$63="",'Training Matrix'!U$6=""),0,COUNTIFS(Plan_Role,People!$D$63,Plan_Course,'Training Matrix'!U$6)+COUNTIFS(Plan_Role,"All employees",Plan_Course,'Training Matrix'!U$6))</f>
        <v>0</v>
      </c>
      <c r="S65">
        <f>IF(OR(People!$A$63="",'Training Matrix'!V$6=""),0,COUNTIFS(Plan_Role,People!$D$63,Plan_Course,'Training Matrix'!V$6)+COUNTIFS(Plan_Role,"All employees",Plan_Course,'Training Matrix'!V$6))</f>
        <v>0</v>
      </c>
      <c r="T65">
        <f>IF(OR(People!$A$63="",'Training Matrix'!W$6=""),0,COUNTIFS(Plan_Role,People!$D$63,Plan_Course,'Training Matrix'!W$6)+COUNTIFS(Plan_Role,"All employees",Plan_Course,'Training Matrix'!W$6))</f>
        <v>0</v>
      </c>
      <c r="U65">
        <f>IF(OR(People!$A$63="",'Training Matrix'!X$6=""),0,COUNTIFS(Plan_Role,People!$D$63,Plan_Course,'Training Matrix'!X$6)+COUNTIFS(Plan_Role,"All employees",Plan_Course,'Training Matrix'!X$6))</f>
        <v>0</v>
      </c>
      <c r="V65">
        <f>IF(OR(People!$A$63="",'Training Matrix'!Y$6=""),0,COUNTIFS(Plan_Role,People!$D$63,Plan_Course,'Training Matrix'!Y$6)+COUNTIFS(Plan_Role,"All employees",Plan_Course,'Training Matrix'!Y$6))</f>
        <v>0</v>
      </c>
      <c r="W65">
        <f>IF(OR(People!$A$63="",'Training Matrix'!Z$6=""),0,COUNTIFS(Plan_Role,People!$D$63,Plan_Course,'Training Matrix'!Z$6)+COUNTIFS(Plan_Role,"All employees",Plan_Course,'Training Matrix'!Z$6))</f>
        <v>0</v>
      </c>
      <c r="X65">
        <f>IF(OR(People!$A$63="",'Training Matrix'!AA$6=""),0,COUNTIFS(Plan_Role,People!$D$63,Plan_Course,'Training Matrix'!AA$6)+COUNTIFS(Plan_Role,"All employees",Plan_Course,'Training Matrix'!AA$6))</f>
        <v>0</v>
      </c>
      <c r="AA65">
        <f>IF(E65=0,0,COUNTIFS(Rec_Emp,People!$A$63,Rec_Course,'Training Matrix'!H$6,Rec_Done,1))</f>
        <v>0</v>
      </c>
      <c r="AB65">
        <f>IF(F65=0,0,COUNTIFS(Rec_Emp,People!$A$63,Rec_Course,'Training Matrix'!I$6,Rec_Done,1))</f>
        <v>0</v>
      </c>
      <c r="AC65">
        <f>IF(G65=0,0,COUNTIFS(Rec_Emp,People!$A$63,Rec_Course,'Training Matrix'!J$6,Rec_Done,1))</f>
        <v>0</v>
      </c>
      <c r="AD65">
        <f>IF(H65=0,0,COUNTIFS(Rec_Emp,People!$A$63,Rec_Course,'Training Matrix'!K$6,Rec_Done,1))</f>
        <v>0</v>
      </c>
      <c r="AE65">
        <f>IF(I65=0,0,COUNTIFS(Rec_Emp,People!$A$63,Rec_Course,'Training Matrix'!L$6,Rec_Done,1))</f>
        <v>0</v>
      </c>
      <c r="AF65">
        <f>IF(J65=0,0,COUNTIFS(Rec_Emp,People!$A$63,Rec_Course,'Training Matrix'!M$6,Rec_Done,1))</f>
        <v>0</v>
      </c>
      <c r="AG65">
        <f>IF(K65=0,0,COUNTIFS(Rec_Emp,People!$A$63,Rec_Course,'Training Matrix'!N$6,Rec_Done,1))</f>
        <v>0</v>
      </c>
      <c r="AH65">
        <f>IF(L65=0,0,COUNTIFS(Rec_Emp,People!$A$63,Rec_Course,'Training Matrix'!O$6,Rec_Done,1))</f>
        <v>0</v>
      </c>
      <c r="AI65">
        <f>IF(M65=0,0,COUNTIFS(Rec_Emp,People!$A$63,Rec_Course,'Training Matrix'!P$6,Rec_Done,1))</f>
        <v>0</v>
      </c>
      <c r="AJ65">
        <f>IF(N65=0,0,COUNTIFS(Rec_Emp,People!$A$63,Rec_Course,'Training Matrix'!Q$6,Rec_Done,1))</f>
        <v>0</v>
      </c>
      <c r="AK65">
        <f>IF(O65=0,0,COUNTIFS(Rec_Emp,People!$A$63,Rec_Course,'Training Matrix'!R$6,Rec_Done,1))</f>
        <v>0</v>
      </c>
      <c r="AL65">
        <f>IF(P65=0,0,COUNTIFS(Rec_Emp,People!$A$63,Rec_Course,'Training Matrix'!S$6,Rec_Done,1))</f>
        <v>0</v>
      </c>
      <c r="AM65">
        <f>IF(Q65=0,0,COUNTIFS(Rec_Emp,People!$A$63,Rec_Course,'Training Matrix'!T$6,Rec_Done,1))</f>
        <v>0</v>
      </c>
      <c r="AN65">
        <f>IF(R65=0,0,COUNTIFS(Rec_Emp,People!$A$63,Rec_Course,'Training Matrix'!U$6,Rec_Done,1))</f>
        <v>0</v>
      </c>
      <c r="AO65">
        <f>IF(S65=0,0,COUNTIFS(Rec_Emp,People!$A$63,Rec_Course,'Training Matrix'!V$6,Rec_Done,1))</f>
        <v>0</v>
      </c>
      <c r="AP65">
        <f>IF(T65=0,0,COUNTIFS(Rec_Emp,People!$A$63,Rec_Course,'Training Matrix'!W$6,Rec_Done,1))</f>
        <v>0</v>
      </c>
      <c r="AQ65">
        <f>IF(U65=0,0,COUNTIFS(Rec_Emp,People!$A$63,Rec_Course,'Training Matrix'!X$6,Rec_Done,1))</f>
        <v>0</v>
      </c>
      <c r="AR65">
        <f>IF(V65=0,0,COUNTIFS(Rec_Emp,People!$A$63,Rec_Course,'Training Matrix'!Y$6,Rec_Done,1))</f>
        <v>0</v>
      </c>
      <c r="AS65">
        <f>IF(W65=0,0,COUNTIFS(Rec_Emp,People!$A$63,Rec_Course,'Training Matrix'!Z$6,Rec_Done,1))</f>
        <v>0</v>
      </c>
      <c r="AT65">
        <f>IF(X65=0,0,COUNTIFS(Rec_Emp,People!$A$63,Rec_Course,'Training Matrix'!AA$6,Rec_Done,1))</f>
        <v>0</v>
      </c>
      <c r="AW65">
        <f ca="1">IF(AA65=0,0,COUNTIFS(Rec_Emp,People!$A$63,Rec_Course,'Training Matrix'!H$6,Rec_Done,1,Rec_Exp,"&gt;="&amp;TODAY()))</f>
        <v>0</v>
      </c>
      <c r="AX65">
        <f ca="1">IF(AB65=0,0,COUNTIFS(Rec_Emp,People!$A$63,Rec_Course,'Training Matrix'!I$6,Rec_Done,1,Rec_Exp,"&gt;="&amp;TODAY()))</f>
        <v>0</v>
      </c>
      <c r="AY65">
        <f ca="1">IF(AC65=0,0,COUNTIFS(Rec_Emp,People!$A$63,Rec_Course,'Training Matrix'!J$6,Rec_Done,1,Rec_Exp,"&gt;="&amp;TODAY()))</f>
        <v>0</v>
      </c>
      <c r="AZ65">
        <f ca="1">IF(AD65=0,0,COUNTIFS(Rec_Emp,People!$A$63,Rec_Course,'Training Matrix'!K$6,Rec_Done,1,Rec_Exp,"&gt;="&amp;TODAY()))</f>
        <v>0</v>
      </c>
      <c r="BA65">
        <f ca="1">IF(AE65=0,0,COUNTIFS(Rec_Emp,People!$A$63,Rec_Course,'Training Matrix'!L$6,Rec_Done,1,Rec_Exp,"&gt;="&amp;TODAY()))</f>
        <v>0</v>
      </c>
      <c r="BB65">
        <f ca="1">IF(AF65=0,0,COUNTIFS(Rec_Emp,People!$A$63,Rec_Course,'Training Matrix'!M$6,Rec_Done,1,Rec_Exp,"&gt;="&amp;TODAY()))</f>
        <v>0</v>
      </c>
      <c r="BC65">
        <f ca="1">IF(AG65=0,0,COUNTIFS(Rec_Emp,People!$A$63,Rec_Course,'Training Matrix'!N$6,Rec_Done,1,Rec_Exp,"&gt;="&amp;TODAY()))</f>
        <v>0</v>
      </c>
      <c r="BD65">
        <f ca="1">IF(AH65=0,0,COUNTIFS(Rec_Emp,People!$A$63,Rec_Course,'Training Matrix'!O$6,Rec_Done,1,Rec_Exp,"&gt;="&amp;TODAY()))</f>
        <v>0</v>
      </c>
      <c r="BE65">
        <f ca="1">IF(AI65=0,0,COUNTIFS(Rec_Emp,People!$A$63,Rec_Course,'Training Matrix'!P$6,Rec_Done,1,Rec_Exp,"&gt;="&amp;TODAY()))</f>
        <v>0</v>
      </c>
      <c r="BF65">
        <f ca="1">IF(AJ65=0,0,COUNTIFS(Rec_Emp,People!$A$63,Rec_Course,'Training Matrix'!Q$6,Rec_Done,1,Rec_Exp,"&gt;="&amp;TODAY()))</f>
        <v>0</v>
      </c>
      <c r="BG65">
        <f ca="1">IF(AK65=0,0,COUNTIFS(Rec_Emp,People!$A$63,Rec_Course,'Training Matrix'!R$6,Rec_Done,1,Rec_Exp,"&gt;="&amp;TODAY()))</f>
        <v>0</v>
      </c>
      <c r="BH65">
        <f ca="1">IF(AL65=0,0,COUNTIFS(Rec_Emp,People!$A$63,Rec_Course,'Training Matrix'!S$6,Rec_Done,1,Rec_Exp,"&gt;="&amp;TODAY()))</f>
        <v>0</v>
      </c>
      <c r="BI65">
        <f ca="1">IF(AM65=0,0,COUNTIFS(Rec_Emp,People!$A$63,Rec_Course,'Training Matrix'!T$6,Rec_Done,1,Rec_Exp,"&gt;="&amp;TODAY()))</f>
        <v>0</v>
      </c>
      <c r="BJ65">
        <f ca="1">IF(AN65=0,0,COUNTIFS(Rec_Emp,People!$A$63,Rec_Course,'Training Matrix'!U$6,Rec_Done,1,Rec_Exp,"&gt;="&amp;TODAY()))</f>
        <v>0</v>
      </c>
      <c r="BK65">
        <f ca="1">IF(AO65=0,0,COUNTIFS(Rec_Emp,People!$A$63,Rec_Course,'Training Matrix'!V$6,Rec_Done,1,Rec_Exp,"&gt;="&amp;TODAY()))</f>
        <v>0</v>
      </c>
      <c r="BL65">
        <f ca="1">IF(AP65=0,0,COUNTIFS(Rec_Emp,People!$A$63,Rec_Course,'Training Matrix'!W$6,Rec_Done,1,Rec_Exp,"&gt;="&amp;TODAY()))</f>
        <v>0</v>
      </c>
      <c r="BM65">
        <f ca="1">IF(AQ65=0,0,COUNTIFS(Rec_Emp,People!$A$63,Rec_Course,'Training Matrix'!X$6,Rec_Done,1,Rec_Exp,"&gt;="&amp;TODAY()))</f>
        <v>0</v>
      </c>
      <c r="BN65">
        <f ca="1">IF(AR65=0,0,COUNTIFS(Rec_Emp,People!$A$63,Rec_Course,'Training Matrix'!Y$6,Rec_Done,1,Rec_Exp,"&gt;="&amp;TODAY()))</f>
        <v>0</v>
      </c>
      <c r="BO65">
        <f ca="1">IF(AS65=0,0,COUNTIFS(Rec_Emp,People!$A$63,Rec_Course,'Training Matrix'!Z$6,Rec_Done,1,Rec_Exp,"&gt;="&amp;TODAY()))</f>
        <v>0</v>
      </c>
      <c r="BP65">
        <f ca="1">IF(AT65=0,0,COUNTIFS(Rec_Emp,People!$A$63,Rec_Course,'Training Matrix'!AA$6,Rec_Done,1,Rec_Exp,"&gt;="&amp;TODAY()))</f>
        <v>0</v>
      </c>
      <c r="BS65">
        <f ca="1">IF(AW65=0,0,COUNTIFS(Rec_Emp,People!$A$63,Rec_Course,'Training Matrix'!H$6,Rec_Done,1,Rec_Exp,"&gt;"&amp;(TODAY()+WarnDays)))</f>
        <v>0</v>
      </c>
      <c r="BT65">
        <f ca="1">IF(AX65=0,0,COUNTIFS(Rec_Emp,People!$A$63,Rec_Course,'Training Matrix'!I$6,Rec_Done,1,Rec_Exp,"&gt;"&amp;(TODAY()+WarnDays)))</f>
        <v>0</v>
      </c>
      <c r="BU65">
        <f ca="1">IF(AY65=0,0,COUNTIFS(Rec_Emp,People!$A$63,Rec_Course,'Training Matrix'!J$6,Rec_Done,1,Rec_Exp,"&gt;"&amp;(TODAY()+WarnDays)))</f>
        <v>0</v>
      </c>
      <c r="BV65">
        <f ca="1">IF(AZ65=0,0,COUNTIFS(Rec_Emp,People!$A$63,Rec_Course,'Training Matrix'!K$6,Rec_Done,1,Rec_Exp,"&gt;"&amp;(TODAY()+WarnDays)))</f>
        <v>0</v>
      </c>
      <c r="BW65">
        <f ca="1">IF(BA65=0,0,COUNTIFS(Rec_Emp,People!$A$63,Rec_Course,'Training Matrix'!L$6,Rec_Done,1,Rec_Exp,"&gt;"&amp;(TODAY()+WarnDays)))</f>
        <v>0</v>
      </c>
      <c r="BX65">
        <f ca="1">IF(BB65=0,0,COUNTIFS(Rec_Emp,People!$A$63,Rec_Course,'Training Matrix'!M$6,Rec_Done,1,Rec_Exp,"&gt;"&amp;(TODAY()+WarnDays)))</f>
        <v>0</v>
      </c>
      <c r="BY65">
        <f ca="1">IF(BC65=0,0,COUNTIFS(Rec_Emp,People!$A$63,Rec_Course,'Training Matrix'!N$6,Rec_Done,1,Rec_Exp,"&gt;"&amp;(TODAY()+WarnDays)))</f>
        <v>0</v>
      </c>
      <c r="BZ65">
        <f ca="1">IF(BD65=0,0,COUNTIFS(Rec_Emp,People!$A$63,Rec_Course,'Training Matrix'!O$6,Rec_Done,1,Rec_Exp,"&gt;"&amp;(TODAY()+WarnDays)))</f>
        <v>0</v>
      </c>
      <c r="CA65">
        <f ca="1">IF(BE65=0,0,COUNTIFS(Rec_Emp,People!$A$63,Rec_Course,'Training Matrix'!P$6,Rec_Done,1,Rec_Exp,"&gt;"&amp;(TODAY()+WarnDays)))</f>
        <v>0</v>
      </c>
      <c r="CB65">
        <f ca="1">IF(BF65=0,0,COUNTIFS(Rec_Emp,People!$A$63,Rec_Course,'Training Matrix'!Q$6,Rec_Done,1,Rec_Exp,"&gt;"&amp;(TODAY()+WarnDays)))</f>
        <v>0</v>
      </c>
      <c r="CC65">
        <f ca="1">IF(BG65=0,0,COUNTIFS(Rec_Emp,People!$A$63,Rec_Course,'Training Matrix'!R$6,Rec_Done,1,Rec_Exp,"&gt;"&amp;(TODAY()+WarnDays)))</f>
        <v>0</v>
      </c>
      <c r="CD65">
        <f ca="1">IF(BH65=0,0,COUNTIFS(Rec_Emp,People!$A$63,Rec_Course,'Training Matrix'!S$6,Rec_Done,1,Rec_Exp,"&gt;"&amp;(TODAY()+WarnDays)))</f>
        <v>0</v>
      </c>
      <c r="CE65">
        <f ca="1">IF(BI65=0,0,COUNTIFS(Rec_Emp,People!$A$63,Rec_Course,'Training Matrix'!T$6,Rec_Done,1,Rec_Exp,"&gt;"&amp;(TODAY()+WarnDays)))</f>
        <v>0</v>
      </c>
      <c r="CF65">
        <f ca="1">IF(BJ65=0,0,COUNTIFS(Rec_Emp,People!$A$63,Rec_Course,'Training Matrix'!U$6,Rec_Done,1,Rec_Exp,"&gt;"&amp;(TODAY()+WarnDays)))</f>
        <v>0</v>
      </c>
      <c r="CG65">
        <f ca="1">IF(BK65=0,0,COUNTIFS(Rec_Emp,People!$A$63,Rec_Course,'Training Matrix'!V$6,Rec_Done,1,Rec_Exp,"&gt;"&amp;(TODAY()+WarnDays)))</f>
        <v>0</v>
      </c>
      <c r="CH65">
        <f ca="1">IF(BL65=0,0,COUNTIFS(Rec_Emp,People!$A$63,Rec_Course,'Training Matrix'!W$6,Rec_Done,1,Rec_Exp,"&gt;"&amp;(TODAY()+WarnDays)))</f>
        <v>0</v>
      </c>
      <c r="CI65">
        <f ca="1">IF(BM65=0,0,COUNTIFS(Rec_Emp,People!$A$63,Rec_Course,'Training Matrix'!X$6,Rec_Done,1,Rec_Exp,"&gt;"&amp;(TODAY()+WarnDays)))</f>
        <v>0</v>
      </c>
      <c r="CJ65">
        <f ca="1">IF(BN65=0,0,COUNTIFS(Rec_Emp,People!$A$63,Rec_Course,'Training Matrix'!Y$6,Rec_Done,1,Rec_Exp,"&gt;"&amp;(TODAY()+WarnDays)))</f>
        <v>0</v>
      </c>
      <c r="CK65">
        <f ca="1">IF(BO65=0,0,COUNTIFS(Rec_Emp,People!$A$63,Rec_Course,'Training Matrix'!Z$6,Rec_Done,1,Rec_Exp,"&gt;"&amp;(TODAY()+WarnDays)))</f>
        <v>0</v>
      </c>
      <c r="CL65">
        <f ca="1">IF(BP65=0,0,COUNTIFS(Rec_Emp,People!$A$63,Rec_Course,'Training Matrix'!AA$6,Rec_Done,1,Rec_Exp,"&gt;"&amp;(TODAY()+WarnDays)))</f>
        <v>0</v>
      </c>
      <c r="CO65">
        <f>IF(OR(E65=0,AA65&gt;0),0,COUNTIFS(Rec_Emp,People!$A$63,Rec_Course,'Training Matrix'!H$6,Rec_Result,"Fail"))</f>
        <v>0</v>
      </c>
      <c r="CP65">
        <f>IF(OR(F65=0,AB65&gt;0),0,COUNTIFS(Rec_Emp,People!$A$63,Rec_Course,'Training Matrix'!I$6,Rec_Result,"Fail"))</f>
        <v>0</v>
      </c>
      <c r="CQ65">
        <f>IF(OR(G65=0,AC65&gt;0),0,COUNTIFS(Rec_Emp,People!$A$63,Rec_Course,'Training Matrix'!J$6,Rec_Result,"Fail"))</f>
        <v>0</v>
      </c>
      <c r="CR65">
        <f>IF(OR(H65=0,AD65&gt;0),0,COUNTIFS(Rec_Emp,People!$A$63,Rec_Course,'Training Matrix'!K$6,Rec_Result,"Fail"))</f>
        <v>0</v>
      </c>
      <c r="CS65">
        <f>IF(OR(I65=0,AE65&gt;0),0,COUNTIFS(Rec_Emp,People!$A$63,Rec_Course,'Training Matrix'!L$6,Rec_Result,"Fail"))</f>
        <v>0</v>
      </c>
      <c r="CT65">
        <f>IF(OR(J65=0,AF65&gt;0),0,COUNTIFS(Rec_Emp,People!$A$63,Rec_Course,'Training Matrix'!M$6,Rec_Result,"Fail"))</f>
        <v>0</v>
      </c>
      <c r="CU65">
        <f>IF(OR(K65=0,AG65&gt;0),0,COUNTIFS(Rec_Emp,People!$A$63,Rec_Course,'Training Matrix'!N$6,Rec_Result,"Fail"))</f>
        <v>0</v>
      </c>
      <c r="CV65">
        <f>IF(OR(L65=0,AH65&gt;0),0,COUNTIFS(Rec_Emp,People!$A$63,Rec_Course,'Training Matrix'!O$6,Rec_Result,"Fail"))</f>
        <v>0</v>
      </c>
      <c r="CW65">
        <f>IF(OR(M65=0,AI65&gt;0),0,COUNTIFS(Rec_Emp,People!$A$63,Rec_Course,'Training Matrix'!P$6,Rec_Result,"Fail"))</f>
        <v>0</v>
      </c>
      <c r="CX65">
        <f>IF(OR(N65=0,AJ65&gt;0),0,COUNTIFS(Rec_Emp,People!$A$63,Rec_Course,'Training Matrix'!Q$6,Rec_Result,"Fail"))</f>
        <v>0</v>
      </c>
      <c r="CY65">
        <f>IF(OR(O65=0,AK65&gt;0),0,COUNTIFS(Rec_Emp,People!$A$63,Rec_Course,'Training Matrix'!R$6,Rec_Result,"Fail"))</f>
        <v>0</v>
      </c>
      <c r="CZ65">
        <f>IF(OR(P65=0,AL65&gt;0),0,COUNTIFS(Rec_Emp,People!$A$63,Rec_Course,'Training Matrix'!S$6,Rec_Result,"Fail"))</f>
        <v>0</v>
      </c>
      <c r="DA65">
        <f>IF(OR(Q65=0,AM65&gt;0),0,COUNTIFS(Rec_Emp,People!$A$63,Rec_Course,'Training Matrix'!T$6,Rec_Result,"Fail"))</f>
        <v>0</v>
      </c>
      <c r="DB65">
        <f>IF(OR(R65=0,AN65&gt;0),0,COUNTIFS(Rec_Emp,People!$A$63,Rec_Course,'Training Matrix'!U$6,Rec_Result,"Fail"))</f>
        <v>0</v>
      </c>
      <c r="DC65">
        <f>IF(OR(S65=0,AO65&gt;0),0,COUNTIFS(Rec_Emp,People!$A$63,Rec_Course,'Training Matrix'!V$6,Rec_Result,"Fail"))</f>
        <v>0</v>
      </c>
      <c r="DD65">
        <f>IF(OR(T65=0,AP65&gt;0),0,COUNTIFS(Rec_Emp,People!$A$63,Rec_Course,'Training Matrix'!W$6,Rec_Result,"Fail"))</f>
        <v>0</v>
      </c>
      <c r="DE65">
        <f>IF(OR(U65=0,AQ65&gt;0),0,COUNTIFS(Rec_Emp,People!$A$63,Rec_Course,'Training Matrix'!X$6,Rec_Result,"Fail"))</f>
        <v>0</v>
      </c>
      <c r="DF65">
        <f>IF(OR(V65=0,AR65&gt;0),0,COUNTIFS(Rec_Emp,People!$A$63,Rec_Course,'Training Matrix'!Y$6,Rec_Result,"Fail"))</f>
        <v>0</v>
      </c>
      <c r="DG65">
        <f>IF(OR(W65=0,AS65&gt;0),0,COUNTIFS(Rec_Emp,People!$A$63,Rec_Course,'Training Matrix'!Z$6,Rec_Result,"Fail"))</f>
        <v>0</v>
      </c>
      <c r="DH65">
        <f>IF(OR(X65=0,AT65&gt;0),0,COUNTIFS(Rec_Emp,People!$A$63,Rec_Course,'Training Matrix'!AA$6,Rec_Result,"Fail"))</f>
        <v>0</v>
      </c>
      <c r="DK65">
        <f>IF(OR(E65=0,AA65&gt;0),0,IFERROR(AVERAGEIFS(Plan_End,Plan_Role,People!$D$63,Plan_Course,'Training Matrix'!H$6,Plan_Sched,"Window"),IFERROR(AVERAGEIFS(Plan_End,Plan_Role,"All employees",Plan_Course,'Training Matrix'!H$6,Plan_Sched,"Window"),0)))</f>
        <v>0</v>
      </c>
      <c r="DL65">
        <f>IF(OR(F65=0,AB65&gt;0),0,IFERROR(AVERAGEIFS(Plan_End,Plan_Role,People!$D$63,Plan_Course,'Training Matrix'!I$6,Plan_Sched,"Window"),IFERROR(AVERAGEIFS(Plan_End,Plan_Role,"All employees",Plan_Course,'Training Matrix'!I$6,Plan_Sched,"Window"),0)))</f>
        <v>0</v>
      </c>
      <c r="DM65">
        <f>IF(OR(G65=0,AC65&gt;0),0,IFERROR(AVERAGEIFS(Plan_End,Plan_Role,People!$D$63,Plan_Course,'Training Matrix'!J$6,Plan_Sched,"Window"),IFERROR(AVERAGEIFS(Plan_End,Plan_Role,"All employees",Plan_Course,'Training Matrix'!J$6,Plan_Sched,"Window"),0)))</f>
        <v>0</v>
      </c>
      <c r="DN65">
        <f>IF(OR(H65=0,AD65&gt;0),0,IFERROR(AVERAGEIFS(Plan_End,Plan_Role,People!$D$63,Plan_Course,'Training Matrix'!K$6,Plan_Sched,"Window"),IFERROR(AVERAGEIFS(Plan_End,Plan_Role,"All employees",Plan_Course,'Training Matrix'!K$6,Plan_Sched,"Window"),0)))</f>
        <v>0</v>
      </c>
      <c r="DO65">
        <f>IF(OR(I65=0,AE65&gt;0),0,IFERROR(AVERAGEIFS(Plan_End,Plan_Role,People!$D$63,Plan_Course,'Training Matrix'!L$6,Plan_Sched,"Window"),IFERROR(AVERAGEIFS(Plan_End,Plan_Role,"All employees",Plan_Course,'Training Matrix'!L$6,Plan_Sched,"Window"),0)))</f>
        <v>0</v>
      </c>
      <c r="DP65">
        <f>IF(OR(J65=0,AF65&gt;0),0,IFERROR(AVERAGEIFS(Plan_End,Plan_Role,People!$D$63,Plan_Course,'Training Matrix'!M$6,Plan_Sched,"Window"),IFERROR(AVERAGEIFS(Plan_End,Plan_Role,"All employees",Plan_Course,'Training Matrix'!M$6,Plan_Sched,"Window"),0)))</f>
        <v>0</v>
      </c>
      <c r="DQ65">
        <f>IF(OR(K65=0,AG65&gt;0),0,IFERROR(AVERAGEIFS(Plan_End,Plan_Role,People!$D$63,Plan_Course,'Training Matrix'!N$6,Plan_Sched,"Window"),IFERROR(AVERAGEIFS(Plan_End,Plan_Role,"All employees",Plan_Course,'Training Matrix'!N$6,Plan_Sched,"Window"),0)))</f>
        <v>0</v>
      </c>
      <c r="DR65">
        <f>IF(OR(L65=0,AH65&gt;0),0,IFERROR(AVERAGEIFS(Plan_End,Plan_Role,People!$D$63,Plan_Course,'Training Matrix'!O$6,Plan_Sched,"Window"),IFERROR(AVERAGEIFS(Plan_End,Plan_Role,"All employees",Plan_Course,'Training Matrix'!O$6,Plan_Sched,"Window"),0)))</f>
        <v>0</v>
      </c>
      <c r="DS65">
        <f>IF(OR(M65=0,AI65&gt;0),0,IFERROR(AVERAGEIFS(Plan_End,Plan_Role,People!$D$63,Plan_Course,'Training Matrix'!P$6,Plan_Sched,"Window"),IFERROR(AVERAGEIFS(Plan_End,Plan_Role,"All employees",Plan_Course,'Training Matrix'!P$6,Plan_Sched,"Window"),0)))</f>
        <v>0</v>
      </c>
      <c r="DT65">
        <f>IF(OR(N65=0,AJ65&gt;0),0,IFERROR(AVERAGEIFS(Plan_End,Plan_Role,People!$D$63,Plan_Course,'Training Matrix'!Q$6,Plan_Sched,"Window"),IFERROR(AVERAGEIFS(Plan_End,Plan_Role,"All employees",Plan_Course,'Training Matrix'!Q$6,Plan_Sched,"Window"),0)))</f>
        <v>0</v>
      </c>
      <c r="DU65">
        <f>IF(OR(O65=0,AK65&gt;0),0,IFERROR(AVERAGEIFS(Plan_End,Plan_Role,People!$D$63,Plan_Course,'Training Matrix'!R$6,Plan_Sched,"Window"),IFERROR(AVERAGEIFS(Plan_End,Plan_Role,"All employees",Plan_Course,'Training Matrix'!R$6,Plan_Sched,"Window"),0)))</f>
        <v>0</v>
      </c>
      <c r="DV65">
        <f>IF(OR(P65=0,AL65&gt;0),0,IFERROR(AVERAGEIFS(Plan_End,Plan_Role,People!$D$63,Plan_Course,'Training Matrix'!S$6,Plan_Sched,"Window"),IFERROR(AVERAGEIFS(Plan_End,Plan_Role,"All employees",Plan_Course,'Training Matrix'!S$6,Plan_Sched,"Window"),0)))</f>
        <v>0</v>
      </c>
      <c r="DW65">
        <f>IF(OR(Q65=0,AM65&gt;0),0,IFERROR(AVERAGEIFS(Plan_End,Plan_Role,People!$D$63,Plan_Course,'Training Matrix'!T$6,Plan_Sched,"Window"),IFERROR(AVERAGEIFS(Plan_End,Plan_Role,"All employees",Plan_Course,'Training Matrix'!T$6,Plan_Sched,"Window"),0)))</f>
        <v>0</v>
      </c>
      <c r="DX65">
        <f>IF(OR(R65=0,AN65&gt;0),0,IFERROR(AVERAGEIFS(Plan_End,Plan_Role,People!$D$63,Plan_Course,'Training Matrix'!U$6,Plan_Sched,"Window"),IFERROR(AVERAGEIFS(Plan_End,Plan_Role,"All employees",Plan_Course,'Training Matrix'!U$6,Plan_Sched,"Window"),0)))</f>
        <v>0</v>
      </c>
      <c r="DY65">
        <f>IF(OR(S65=0,AO65&gt;0),0,IFERROR(AVERAGEIFS(Plan_End,Plan_Role,People!$D$63,Plan_Course,'Training Matrix'!V$6,Plan_Sched,"Window"),IFERROR(AVERAGEIFS(Plan_End,Plan_Role,"All employees",Plan_Course,'Training Matrix'!V$6,Plan_Sched,"Window"),0)))</f>
        <v>0</v>
      </c>
      <c r="DZ65">
        <f>IF(OR(T65=0,AP65&gt;0),0,IFERROR(AVERAGEIFS(Plan_End,Plan_Role,People!$D$63,Plan_Course,'Training Matrix'!W$6,Plan_Sched,"Window"),IFERROR(AVERAGEIFS(Plan_End,Plan_Role,"All employees",Plan_Course,'Training Matrix'!W$6,Plan_Sched,"Window"),0)))</f>
        <v>0</v>
      </c>
      <c r="EA65">
        <f>IF(OR(U65=0,AQ65&gt;0),0,IFERROR(AVERAGEIFS(Plan_End,Plan_Role,People!$D$63,Plan_Course,'Training Matrix'!X$6,Plan_Sched,"Window"),IFERROR(AVERAGEIFS(Plan_End,Plan_Role,"All employees",Plan_Course,'Training Matrix'!X$6,Plan_Sched,"Window"),0)))</f>
        <v>0</v>
      </c>
      <c r="EB65">
        <f>IF(OR(V65=0,AR65&gt;0),0,IFERROR(AVERAGEIFS(Plan_End,Plan_Role,People!$D$63,Plan_Course,'Training Matrix'!Y$6,Plan_Sched,"Window"),IFERROR(AVERAGEIFS(Plan_End,Plan_Role,"All employees",Plan_Course,'Training Matrix'!Y$6,Plan_Sched,"Window"),0)))</f>
        <v>0</v>
      </c>
      <c r="EC65">
        <f>IF(OR(W65=0,AS65&gt;0),0,IFERROR(AVERAGEIFS(Plan_End,Plan_Role,People!$D$63,Plan_Course,'Training Matrix'!Z$6,Plan_Sched,"Window"),IFERROR(AVERAGEIFS(Plan_End,Plan_Role,"All employees",Plan_Course,'Training Matrix'!Z$6,Plan_Sched,"Window"),0)))</f>
        <v>0</v>
      </c>
      <c r="ED65">
        <f>IF(OR(X65=0,AT65&gt;0),0,IFERROR(AVERAGEIFS(Plan_End,Plan_Role,People!$D$63,Plan_Course,'Training Matrix'!AA$6,Plan_Sched,"Window"),IFERROR(AVERAGEIFS(Plan_End,Plan_Role,"All employees",Plan_Course,'Training Matrix'!AA$6,Plan_Sched,"Window"),0)))</f>
        <v>0</v>
      </c>
      <c r="EG65">
        <f>IF(OR(E65=0,AA65&gt;0),0,IFERROR(AVERAGEIFS(Plan_Days,Plan_Role,People!$D$63,Plan_Course,'Training Matrix'!H$6,Plan_Sched,"Within days of hire"),IFERROR(AVERAGEIFS(Plan_Days,Plan_Role,"All employees",Plan_Course,'Training Matrix'!H$6,Plan_Sched,"Within days of hire"),0)))</f>
        <v>0</v>
      </c>
      <c r="EH65">
        <f>IF(OR(F65=0,AB65&gt;0),0,IFERROR(AVERAGEIFS(Plan_Days,Plan_Role,People!$D$63,Plan_Course,'Training Matrix'!I$6,Plan_Sched,"Within days of hire"),IFERROR(AVERAGEIFS(Plan_Days,Plan_Role,"All employees",Plan_Course,'Training Matrix'!I$6,Plan_Sched,"Within days of hire"),0)))</f>
        <v>0</v>
      </c>
      <c r="EI65">
        <f>IF(OR(G65=0,AC65&gt;0),0,IFERROR(AVERAGEIFS(Plan_Days,Plan_Role,People!$D$63,Plan_Course,'Training Matrix'!J$6,Plan_Sched,"Within days of hire"),IFERROR(AVERAGEIFS(Plan_Days,Plan_Role,"All employees",Plan_Course,'Training Matrix'!J$6,Plan_Sched,"Within days of hire"),0)))</f>
        <v>0</v>
      </c>
      <c r="EJ65">
        <f>IF(OR(H65=0,AD65&gt;0),0,IFERROR(AVERAGEIFS(Plan_Days,Plan_Role,People!$D$63,Plan_Course,'Training Matrix'!K$6,Plan_Sched,"Within days of hire"),IFERROR(AVERAGEIFS(Plan_Days,Plan_Role,"All employees",Plan_Course,'Training Matrix'!K$6,Plan_Sched,"Within days of hire"),0)))</f>
        <v>0</v>
      </c>
      <c r="EK65">
        <f>IF(OR(I65=0,AE65&gt;0),0,IFERROR(AVERAGEIFS(Plan_Days,Plan_Role,People!$D$63,Plan_Course,'Training Matrix'!L$6,Plan_Sched,"Within days of hire"),IFERROR(AVERAGEIFS(Plan_Days,Plan_Role,"All employees",Plan_Course,'Training Matrix'!L$6,Plan_Sched,"Within days of hire"),0)))</f>
        <v>0</v>
      </c>
      <c r="EL65">
        <f>IF(OR(J65=0,AF65&gt;0),0,IFERROR(AVERAGEIFS(Plan_Days,Plan_Role,People!$D$63,Plan_Course,'Training Matrix'!M$6,Plan_Sched,"Within days of hire"),IFERROR(AVERAGEIFS(Plan_Days,Plan_Role,"All employees",Plan_Course,'Training Matrix'!M$6,Plan_Sched,"Within days of hire"),0)))</f>
        <v>0</v>
      </c>
      <c r="EM65">
        <f>IF(OR(K65=0,AG65&gt;0),0,IFERROR(AVERAGEIFS(Plan_Days,Plan_Role,People!$D$63,Plan_Course,'Training Matrix'!N$6,Plan_Sched,"Within days of hire"),IFERROR(AVERAGEIFS(Plan_Days,Plan_Role,"All employees",Plan_Course,'Training Matrix'!N$6,Plan_Sched,"Within days of hire"),0)))</f>
        <v>0</v>
      </c>
      <c r="EN65">
        <f>IF(OR(L65=0,AH65&gt;0),0,IFERROR(AVERAGEIFS(Plan_Days,Plan_Role,People!$D$63,Plan_Course,'Training Matrix'!O$6,Plan_Sched,"Within days of hire"),IFERROR(AVERAGEIFS(Plan_Days,Plan_Role,"All employees",Plan_Course,'Training Matrix'!O$6,Plan_Sched,"Within days of hire"),0)))</f>
        <v>0</v>
      </c>
      <c r="EO65">
        <f>IF(OR(M65=0,AI65&gt;0),0,IFERROR(AVERAGEIFS(Plan_Days,Plan_Role,People!$D$63,Plan_Course,'Training Matrix'!P$6,Plan_Sched,"Within days of hire"),IFERROR(AVERAGEIFS(Plan_Days,Plan_Role,"All employees",Plan_Course,'Training Matrix'!P$6,Plan_Sched,"Within days of hire"),0)))</f>
        <v>0</v>
      </c>
      <c r="EP65">
        <f>IF(OR(N65=0,AJ65&gt;0),0,IFERROR(AVERAGEIFS(Plan_Days,Plan_Role,People!$D$63,Plan_Course,'Training Matrix'!Q$6,Plan_Sched,"Within days of hire"),IFERROR(AVERAGEIFS(Plan_Days,Plan_Role,"All employees",Plan_Course,'Training Matrix'!Q$6,Plan_Sched,"Within days of hire"),0)))</f>
        <v>0</v>
      </c>
      <c r="EQ65">
        <f>IF(OR(O65=0,AK65&gt;0),0,IFERROR(AVERAGEIFS(Plan_Days,Plan_Role,People!$D$63,Plan_Course,'Training Matrix'!R$6,Plan_Sched,"Within days of hire"),IFERROR(AVERAGEIFS(Plan_Days,Plan_Role,"All employees",Plan_Course,'Training Matrix'!R$6,Plan_Sched,"Within days of hire"),0)))</f>
        <v>0</v>
      </c>
      <c r="ER65">
        <f>IF(OR(P65=0,AL65&gt;0),0,IFERROR(AVERAGEIFS(Plan_Days,Plan_Role,People!$D$63,Plan_Course,'Training Matrix'!S$6,Plan_Sched,"Within days of hire"),IFERROR(AVERAGEIFS(Plan_Days,Plan_Role,"All employees",Plan_Course,'Training Matrix'!S$6,Plan_Sched,"Within days of hire"),0)))</f>
        <v>0</v>
      </c>
      <c r="ES65">
        <f>IF(OR(Q65=0,AM65&gt;0),0,IFERROR(AVERAGEIFS(Plan_Days,Plan_Role,People!$D$63,Plan_Course,'Training Matrix'!T$6,Plan_Sched,"Within days of hire"),IFERROR(AVERAGEIFS(Plan_Days,Plan_Role,"All employees",Plan_Course,'Training Matrix'!T$6,Plan_Sched,"Within days of hire"),0)))</f>
        <v>0</v>
      </c>
      <c r="ET65">
        <f>IF(OR(R65=0,AN65&gt;0),0,IFERROR(AVERAGEIFS(Plan_Days,Plan_Role,People!$D$63,Plan_Course,'Training Matrix'!U$6,Plan_Sched,"Within days of hire"),IFERROR(AVERAGEIFS(Plan_Days,Plan_Role,"All employees",Plan_Course,'Training Matrix'!U$6,Plan_Sched,"Within days of hire"),0)))</f>
        <v>0</v>
      </c>
      <c r="EU65">
        <f>IF(OR(S65=0,AO65&gt;0),0,IFERROR(AVERAGEIFS(Plan_Days,Plan_Role,People!$D$63,Plan_Course,'Training Matrix'!V$6,Plan_Sched,"Within days of hire"),IFERROR(AVERAGEIFS(Plan_Days,Plan_Role,"All employees",Plan_Course,'Training Matrix'!V$6,Plan_Sched,"Within days of hire"),0)))</f>
        <v>0</v>
      </c>
      <c r="EV65">
        <f>IF(OR(T65=0,AP65&gt;0),0,IFERROR(AVERAGEIFS(Plan_Days,Plan_Role,People!$D$63,Plan_Course,'Training Matrix'!W$6,Plan_Sched,"Within days of hire"),IFERROR(AVERAGEIFS(Plan_Days,Plan_Role,"All employees",Plan_Course,'Training Matrix'!W$6,Plan_Sched,"Within days of hire"),0)))</f>
        <v>0</v>
      </c>
      <c r="EW65">
        <f>IF(OR(U65=0,AQ65&gt;0),0,IFERROR(AVERAGEIFS(Plan_Days,Plan_Role,People!$D$63,Plan_Course,'Training Matrix'!X$6,Plan_Sched,"Within days of hire"),IFERROR(AVERAGEIFS(Plan_Days,Plan_Role,"All employees",Plan_Course,'Training Matrix'!X$6,Plan_Sched,"Within days of hire"),0)))</f>
        <v>0</v>
      </c>
      <c r="EX65">
        <f>IF(OR(V65=0,AR65&gt;0),0,IFERROR(AVERAGEIFS(Plan_Days,Plan_Role,People!$D$63,Plan_Course,'Training Matrix'!Y$6,Plan_Sched,"Within days of hire"),IFERROR(AVERAGEIFS(Plan_Days,Plan_Role,"All employees",Plan_Course,'Training Matrix'!Y$6,Plan_Sched,"Within days of hire"),0)))</f>
        <v>0</v>
      </c>
      <c r="EY65">
        <f>IF(OR(W65=0,AS65&gt;0),0,IFERROR(AVERAGEIFS(Plan_Days,Plan_Role,People!$D$63,Plan_Course,'Training Matrix'!Z$6,Plan_Sched,"Within days of hire"),IFERROR(AVERAGEIFS(Plan_Days,Plan_Role,"All employees",Plan_Course,'Training Matrix'!Z$6,Plan_Sched,"Within days of hire"),0)))</f>
        <v>0</v>
      </c>
      <c r="EZ65">
        <f>IF(OR(X65=0,AT65&gt;0),0,IFERROR(AVERAGEIFS(Plan_Days,Plan_Role,People!$D$63,Plan_Course,'Training Matrix'!AA$6,Plan_Sched,"Within days of hire"),IFERROR(AVERAGEIFS(Plan_Days,Plan_Role,"All employees",Plan_Course,'Training Matrix'!AA$6,Plan_Sched,"Within days of hire"),0)))</f>
        <v>0</v>
      </c>
      <c r="FC65">
        <f>IF(OR(E65=0,AA65&gt;0),0,MAX(IF(AND(People!$F$63&lt;&gt;"",DK65&lt;People!$F$63),0,DK65),IF(AND(People!$F$63&lt;&gt;"",EG65&gt;0),People!$F$63+EG65,0)))</f>
        <v>0</v>
      </c>
      <c r="FD65">
        <f>IF(OR(F65=0,AB65&gt;0),0,MAX(IF(AND(People!$F$63&lt;&gt;"",DL65&lt;People!$F$63),0,DL65),IF(AND(People!$F$63&lt;&gt;"",EH65&gt;0),People!$F$63+EH65,0)))</f>
        <v>0</v>
      </c>
      <c r="FE65">
        <f>IF(OR(G65=0,AC65&gt;0),0,MAX(IF(AND(People!$F$63&lt;&gt;"",DM65&lt;People!$F$63),0,DM65),IF(AND(People!$F$63&lt;&gt;"",EI65&gt;0),People!$F$63+EI65,0)))</f>
        <v>0</v>
      </c>
      <c r="FF65">
        <f>IF(OR(H65=0,AD65&gt;0),0,MAX(IF(AND(People!$F$63&lt;&gt;"",DN65&lt;People!$F$63),0,DN65),IF(AND(People!$F$63&lt;&gt;"",EJ65&gt;0),People!$F$63+EJ65,0)))</f>
        <v>0</v>
      </c>
      <c r="FG65">
        <f>IF(OR(I65=0,AE65&gt;0),0,MAX(IF(AND(People!$F$63&lt;&gt;"",DO65&lt;People!$F$63),0,DO65),IF(AND(People!$F$63&lt;&gt;"",EK65&gt;0),People!$F$63+EK65,0)))</f>
        <v>0</v>
      </c>
      <c r="FH65">
        <f>IF(OR(J65=0,AF65&gt;0),0,MAX(IF(AND(People!$F$63&lt;&gt;"",DP65&lt;People!$F$63),0,DP65),IF(AND(People!$F$63&lt;&gt;"",EL65&gt;0),People!$F$63+EL65,0)))</f>
        <v>0</v>
      </c>
      <c r="FI65">
        <f>IF(OR(K65=0,AG65&gt;0),0,MAX(IF(AND(People!$F$63&lt;&gt;"",DQ65&lt;People!$F$63),0,DQ65),IF(AND(People!$F$63&lt;&gt;"",EM65&gt;0),People!$F$63+EM65,0)))</f>
        <v>0</v>
      </c>
      <c r="FJ65">
        <f>IF(OR(L65=0,AH65&gt;0),0,MAX(IF(AND(People!$F$63&lt;&gt;"",DR65&lt;People!$F$63),0,DR65),IF(AND(People!$F$63&lt;&gt;"",EN65&gt;0),People!$F$63+EN65,0)))</f>
        <v>0</v>
      </c>
      <c r="FK65">
        <f>IF(OR(M65=0,AI65&gt;0),0,MAX(IF(AND(People!$F$63&lt;&gt;"",DS65&lt;People!$F$63),0,DS65),IF(AND(People!$F$63&lt;&gt;"",EO65&gt;0),People!$F$63+EO65,0)))</f>
        <v>0</v>
      </c>
      <c r="FL65">
        <f>IF(OR(N65=0,AJ65&gt;0),0,MAX(IF(AND(People!$F$63&lt;&gt;"",DT65&lt;People!$F$63),0,DT65),IF(AND(People!$F$63&lt;&gt;"",EP65&gt;0),People!$F$63+EP65,0)))</f>
        <v>0</v>
      </c>
      <c r="FM65">
        <f>IF(OR(O65=0,AK65&gt;0),0,MAX(IF(AND(People!$F$63&lt;&gt;"",DU65&lt;People!$F$63),0,DU65),IF(AND(People!$F$63&lt;&gt;"",EQ65&gt;0),People!$F$63+EQ65,0)))</f>
        <v>0</v>
      </c>
      <c r="FN65">
        <f>IF(OR(P65=0,AL65&gt;0),0,MAX(IF(AND(People!$F$63&lt;&gt;"",DV65&lt;People!$F$63),0,DV65),IF(AND(People!$F$63&lt;&gt;"",ER65&gt;0),People!$F$63+ER65,0)))</f>
        <v>0</v>
      </c>
      <c r="FO65">
        <f>IF(OR(Q65=0,AM65&gt;0),0,MAX(IF(AND(People!$F$63&lt;&gt;"",DW65&lt;People!$F$63),0,DW65),IF(AND(People!$F$63&lt;&gt;"",ES65&gt;0),People!$F$63+ES65,0)))</f>
        <v>0</v>
      </c>
      <c r="FP65">
        <f>IF(OR(R65=0,AN65&gt;0),0,MAX(IF(AND(People!$F$63&lt;&gt;"",DX65&lt;People!$F$63),0,DX65),IF(AND(People!$F$63&lt;&gt;"",ET65&gt;0),People!$F$63+ET65,0)))</f>
        <v>0</v>
      </c>
      <c r="FQ65">
        <f>IF(OR(S65=0,AO65&gt;0),0,MAX(IF(AND(People!$F$63&lt;&gt;"",DY65&lt;People!$F$63),0,DY65),IF(AND(People!$F$63&lt;&gt;"",EU65&gt;0),People!$F$63+EU65,0)))</f>
        <v>0</v>
      </c>
      <c r="FR65">
        <f>IF(OR(T65=0,AP65&gt;0),0,MAX(IF(AND(People!$F$63&lt;&gt;"",DZ65&lt;People!$F$63),0,DZ65),IF(AND(People!$F$63&lt;&gt;"",EV65&gt;0),People!$F$63+EV65,0)))</f>
        <v>0</v>
      </c>
      <c r="FS65">
        <f>IF(OR(U65=0,AQ65&gt;0),0,MAX(IF(AND(People!$F$63&lt;&gt;"",EA65&lt;People!$F$63),0,EA65),IF(AND(People!$F$63&lt;&gt;"",EW65&gt;0),People!$F$63+EW65,0)))</f>
        <v>0</v>
      </c>
      <c r="FT65">
        <f>IF(OR(V65=0,AR65&gt;0),0,MAX(IF(AND(People!$F$63&lt;&gt;"",EB65&lt;People!$F$63),0,EB65),IF(AND(People!$F$63&lt;&gt;"",EX65&gt;0),People!$F$63+EX65,0)))</f>
        <v>0</v>
      </c>
      <c r="FU65">
        <f>IF(OR(W65=0,AS65&gt;0),0,MAX(IF(AND(People!$F$63&lt;&gt;"",EC65&lt;People!$F$63),0,EC65),IF(AND(People!$F$63&lt;&gt;"",EY65&gt;0),People!$F$63+EY65,0)))</f>
        <v>0</v>
      </c>
      <c r="FV65">
        <f>IF(OR(X65=0,AT65&gt;0),0,MAX(IF(AND(People!$F$63&lt;&gt;"",ED65&lt;People!$F$63),0,ED65),IF(AND(People!$F$63&lt;&gt;"",EZ65&gt;0),People!$F$63+EZ65,0)))</f>
        <v>0</v>
      </c>
    </row>
    <row r="66" spans="5:178" x14ac:dyDescent="0.3">
      <c r="E66">
        <f>IF(OR(People!$A$64="",'Training Matrix'!H$6=""),0,COUNTIFS(Plan_Role,People!$D$64,Plan_Course,'Training Matrix'!H$6)+COUNTIFS(Plan_Role,"All employees",Plan_Course,'Training Matrix'!H$6))</f>
        <v>0</v>
      </c>
      <c r="F66">
        <f>IF(OR(People!$A$64="",'Training Matrix'!I$6=""),0,COUNTIFS(Plan_Role,People!$D$64,Plan_Course,'Training Matrix'!I$6)+COUNTIFS(Plan_Role,"All employees",Plan_Course,'Training Matrix'!I$6))</f>
        <v>0</v>
      </c>
      <c r="G66">
        <f>IF(OR(People!$A$64="",'Training Matrix'!J$6=""),0,COUNTIFS(Plan_Role,People!$D$64,Plan_Course,'Training Matrix'!J$6)+COUNTIFS(Plan_Role,"All employees",Plan_Course,'Training Matrix'!J$6))</f>
        <v>0</v>
      </c>
      <c r="H66">
        <f>IF(OR(People!$A$64="",'Training Matrix'!K$6=""),0,COUNTIFS(Plan_Role,People!$D$64,Plan_Course,'Training Matrix'!K$6)+COUNTIFS(Plan_Role,"All employees",Plan_Course,'Training Matrix'!K$6))</f>
        <v>0</v>
      </c>
      <c r="I66">
        <f>IF(OR(People!$A$64="",'Training Matrix'!L$6=""),0,COUNTIFS(Plan_Role,People!$D$64,Plan_Course,'Training Matrix'!L$6)+COUNTIFS(Plan_Role,"All employees",Plan_Course,'Training Matrix'!L$6))</f>
        <v>0</v>
      </c>
      <c r="J66">
        <f>IF(OR(People!$A$64="",'Training Matrix'!M$6=""),0,COUNTIFS(Plan_Role,People!$D$64,Plan_Course,'Training Matrix'!M$6)+COUNTIFS(Plan_Role,"All employees",Plan_Course,'Training Matrix'!M$6))</f>
        <v>0</v>
      </c>
      <c r="K66">
        <f>IF(OR(People!$A$64="",'Training Matrix'!N$6=""),0,COUNTIFS(Plan_Role,People!$D$64,Plan_Course,'Training Matrix'!N$6)+COUNTIFS(Plan_Role,"All employees",Plan_Course,'Training Matrix'!N$6))</f>
        <v>0</v>
      </c>
      <c r="L66">
        <f>IF(OR(People!$A$64="",'Training Matrix'!O$6=""),0,COUNTIFS(Plan_Role,People!$D$64,Plan_Course,'Training Matrix'!O$6)+COUNTIFS(Plan_Role,"All employees",Plan_Course,'Training Matrix'!O$6))</f>
        <v>0</v>
      </c>
      <c r="M66">
        <f>IF(OR(People!$A$64="",'Training Matrix'!P$6=""),0,COUNTIFS(Plan_Role,People!$D$64,Plan_Course,'Training Matrix'!P$6)+COUNTIFS(Plan_Role,"All employees",Plan_Course,'Training Matrix'!P$6))</f>
        <v>0</v>
      </c>
      <c r="N66">
        <f>IF(OR(People!$A$64="",'Training Matrix'!Q$6=""),0,COUNTIFS(Plan_Role,People!$D$64,Plan_Course,'Training Matrix'!Q$6)+COUNTIFS(Plan_Role,"All employees",Plan_Course,'Training Matrix'!Q$6))</f>
        <v>0</v>
      </c>
      <c r="O66">
        <f>IF(OR(People!$A$64="",'Training Matrix'!R$6=""),0,COUNTIFS(Plan_Role,People!$D$64,Plan_Course,'Training Matrix'!R$6)+COUNTIFS(Plan_Role,"All employees",Plan_Course,'Training Matrix'!R$6))</f>
        <v>0</v>
      </c>
      <c r="P66">
        <f>IF(OR(People!$A$64="",'Training Matrix'!S$6=""),0,COUNTIFS(Plan_Role,People!$D$64,Plan_Course,'Training Matrix'!S$6)+COUNTIFS(Plan_Role,"All employees",Plan_Course,'Training Matrix'!S$6))</f>
        <v>0</v>
      </c>
      <c r="Q66">
        <f>IF(OR(People!$A$64="",'Training Matrix'!T$6=""),0,COUNTIFS(Plan_Role,People!$D$64,Plan_Course,'Training Matrix'!T$6)+COUNTIFS(Plan_Role,"All employees",Plan_Course,'Training Matrix'!T$6))</f>
        <v>0</v>
      </c>
      <c r="R66">
        <f>IF(OR(People!$A$64="",'Training Matrix'!U$6=""),0,COUNTIFS(Plan_Role,People!$D$64,Plan_Course,'Training Matrix'!U$6)+COUNTIFS(Plan_Role,"All employees",Plan_Course,'Training Matrix'!U$6))</f>
        <v>0</v>
      </c>
      <c r="S66">
        <f>IF(OR(People!$A$64="",'Training Matrix'!V$6=""),0,COUNTIFS(Plan_Role,People!$D$64,Plan_Course,'Training Matrix'!V$6)+COUNTIFS(Plan_Role,"All employees",Plan_Course,'Training Matrix'!V$6))</f>
        <v>0</v>
      </c>
      <c r="T66">
        <f>IF(OR(People!$A$64="",'Training Matrix'!W$6=""),0,COUNTIFS(Plan_Role,People!$D$64,Plan_Course,'Training Matrix'!W$6)+COUNTIFS(Plan_Role,"All employees",Plan_Course,'Training Matrix'!W$6))</f>
        <v>0</v>
      </c>
      <c r="U66">
        <f>IF(OR(People!$A$64="",'Training Matrix'!X$6=""),0,COUNTIFS(Plan_Role,People!$D$64,Plan_Course,'Training Matrix'!X$6)+COUNTIFS(Plan_Role,"All employees",Plan_Course,'Training Matrix'!X$6))</f>
        <v>0</v>
      </c>
      <c r="V66">
        <f>IF(OR(People!$A$64="",'Training Matrix'!Y$6=""),0,COUNTIFS(Plan_Role,People!$D$64,Plan_Course,'Training Matrix'!Y$6)+COUNTIFS(Plan_Role,"All employees",Plan_Course,'Training Matrix'!Y$6))</f>
        <v>0</v>
      </c>
      <c r="W66">
        <f>IF(OR(People!$A$64="",'Training Matrix'!Z$6=""),0,COUNTIFS(Plan_Role,People!$D$64,Plan_Course,'Training Matrix'!Z$6)+COUNTIFS(Plan_Role,"All employees",Plan_Course,'Training Matrix'!Z$6))</f>
        <v>0</v>
      </c>
      <c r="X66">
        <f>IF(OR(People!$A$64="",'Training Matrix'!AA$6=""),0,COUNTIFS(Plan_Role,People!$D$64,Plan_Course,'Training Matrix'!AA$6)+COUNTIFS(Plan_Role,"All employees",Plan_Course,'Training Matrix'!AA$6))</f>
        <v>0</v>
      </c>
      <c r="AA66">
        <f>IF(E66=0,0,COUNTIFS(Rec_Emp,People!$A$64,Rec_Course,'Training Matrix'!H$6,Rec_Done,1))</f>
        <v>0</v>
      </c>
      <c r="AB66">
        <f>IF(F66=0,0,COUNTIFS(Rec_Emp,People!$A$64,Rec_Course,'Training Matrix'!I$6,Rec_Done,1))</f>
        <v>0</v>
      </c>
      <c r="AC66">
        <f>IF(G66=0,0,COUNTIFS(Rec_Emp,People!$A$64,Rec_Course,'Training Matrix'!J$6,Rec_Done,1))</f>
        <v>0</v>
      </c>
      <c r="AD66">
        <f>IF(H66=0,0,COUNTIFS(Rec_Emp,People!$A$64,Rec_Course,'Training Matrix'!K$6,Rec_Done,1))</f>
        <v>0</v>
      </c>
      <c r="AE66">
        <f>IF(I66=0,0,COUNTIFS(Rec_Emp,People!$A$64,Rec_Course,'Training Matrix'!L$6,Rec_Done,1))</f>
        <v>0</v>
      </c>
      <c r="AF66">
        <f>IF(J66=0,0,COUNTIFS(Rec_Emp,People!$A$64,Rec_Course,'Training Matrix'!M$6,Rec_Done,1))</f>
        <v>0</v>
      </c>
      <c r="AG66">
        <f>IF(K66=0,0,COUNTIFS(Rec_Emp,People!$A$64,Rec_Course,'Training Matrix'!N$6,Rec_Done,1))</f>
        <v>0</v>
      </c>
      <c r="AH66">
        <f>IF(L66=0,0,COUNTIFS(Rec_Emp,People!$A$64,Rec_Course,'Training Matrix'!O$6,Rec_Done,1))</f>
        <v>0</v>
      </c>
      <c r="AI66">
        <f>IF(M66=0,0,COUNTIFS(Rec_Emp,People!$A$64,Rec_Course,'Training Matrix'!P$6,Rec_Done,1))</f>
        <v>0</v>
      </c>
      <c r="AJ66">
        <f>IF(N66=0,0,COUNTIFS(Rec_Emp,People!$A$64,Rec_Course,'Training Matrix'!Q$6,Rec_Done,1))</f>
        <v>0</v>
      </c>
      <c r="AK66">
        <f>IF(O66=0,0,COUNTIFS(Rec_Emp,People!$A$64,Rec_Course,'Training Matrix'!R$6,Rec_Done,1))</f>
        <v>0</v>
      </c>
      <c r="AL66">
        <f>IF(P66=0,0,COUNTIFS(Rec_Emp,People!$A$64,Rec_Course,'Training Matrix'!S$6,Rec_Done,1))</f>
        <v>0</v>
      </c>
      <c r="AM66">
        <f>IF(Q66=0,0,COUNTIFS(Rec_Emp,People!$A$64,Rec_Course,'Training Matrix'!T$6,Rec_Done,1))</f>
        <v>0</v>
      </c>
      <c r="AN66">
        <f>IF(R66=0,0,COUNTIFS(Rec_Emp,People!$A$64,Rec_Course,'Training Matrix'!U$6,Rec_Done,1))</f>
        <v>0</v>
      </c>
      <c r="AO66">
        <f>IF(S66=0,0,COUNTIFS(Rec_Emp,People!$A$64,Rec_Course,'Training Matrix'!V$6,Rec_Done,1))</f>
        <v>0</v>
      </c>
      <c r="AP66">
        <f>IF(T66=0,0,COUNTIFS(Rec_Emp,People!$A$64,Rec_Course,'Training Matrix'!W$6,Rec_Done,1))</f>
        <v>0</v>
      </c>
      <c r="AQ66">
        <f>IF(U66=0,0,COUNTIFS(Rec_Emp,People!$A$64,Rec_Course,'Training Matrix'!X$6,Rec_Done,1))</f>
        <v>0</v>
      </c>
      <c r="AR66">
        <f>IF(V66=0,0,COUNTIFS(Rec_Emp,People!$A$64,Rec_Course,'Training Matrix'!Y$6,Rec_Done,1))</f>
        <v>0</v>
      </c>
      <c r="AS66">
        <f>IF(W66=0,0,COUNTIFS(Rec_Emp,People!$A$64,Rec_Course,'Training Matrix'!Z$6,Rec_Done,1))</f>
        <v>0</v>
      </c>
      <c r="AT66">
        <f>IF(X66=0,0,COUNTIFS(Rec_Emp,People!$A$64,Rec_Course,'Training Matrix'!AA$6,Rec_Done,1))</f>
        <v>0</v>
      </c>
      <c r="AW66">
        <f ca="1">IF(AA66=0,0,COUNTIFS(Rec_Emp,People!$A$64,Rec_Course,'Training Matrix'!H$6,Rec_Done,1,Rec_Exp,"&gt;="&amp;TODAY()))</f>
        <v>0</v>
      </c>
      <c r="AX66">
        <f ca="1">IF(AB66=0,0,COUNTIFS(Rec_Emp,People!$A$64,Rec_Course,'Training Matrix'!I$6,Rec_Done,1,Rec_Exp,"&gt;="&amp;TODAY()))</f>
        <v>0</v>
      </c>
      <c r="AY66">
        <f ca="1">IF(AC66=0,0,COUNTIFS(Rec_Emp,People!$A$64,Rec_Course,'Training Matrix'!J$6,Rec_Done,1,Rec_Exp,"&gt;="&amp;TODAY()))</f>
        <v>0</v>
      </c>
      <c r="AZ66">
        <f ca="1">IF(AD66=0,0,COUNTIFS(Rec_Emp,People!$A$64,Rec_Course,'Training Matrix'!K$6,Rec_Done,1,Rec_Exp,"&gt;="&amp;TODAY()))</f>
        <v>0</v>
      </c>
      <c r="BA66">
        <f ca="1">IF(AE66=0,0,COUNTIFS(Rec_Emp,People!$A$64,Rec_Course,'Training Matrix'!L$6,Rec_Done,1,Rec_Exp,"&gt;="&amp;TODAY()))</f>
        <v>0</v>
      </c>
      <c r="BB66">
        <f ca="1">IF(AF66=0,0,COUNTIFS(Rec_Emp,People!$A$64,Rec_Course,'Training Matrix'!M$6,Rec_Done,1,Rec_Exp,"&gt;="&amp;TODAY()))</f>
        <v>0</v>
      </c>
      <c r="BC66">
        <f ca="1">IF(AG66=0,0,COUNTIFS(Rec_Emp,People!$A$64,Rec_Course,'Training Matrix'!N$6,Rec_Done,1,Rec_Exp,"&gt;="&amp;TODAY()))</f>
        <v>0</v>
      </c>
      <c r="BD66">
        <f ca="1">IF(AH66=0,0,COUNTIFS(Rec_Emp,People!$A$64,Rec_Course,'Training Matrix'!O$6,Rec_Done,1,Rec_Exp,"&gt;="&amp;TODAY()))</f>
        <v>0</v>
      </c>
      <c r="BE66">
        <f ca="1">IF(AI66=0,0,COUNTIFS(Rec_Emp,People!$A$64,Rec_Course,'Training Matrix'!P$6,Rec_Done,1,Rec_Exp,"&gt;="&amp;TODAY()))</f>
        <v>0</v>
      </c>
      <c r="BF66">
        <f ca="1">IF(AJ66=0,0,COUNTIFS(Rec_Emp,People!$A$64,Rec_Course,'Training Matrix'!Q$6,Rec_Done,1,Rec_Exp,"&gt;="&amp;TODAY()))</f>
        <v>0</v>
      </c>
      <c r="BG66">
        <f ca="1">IF(AK66=0,0,COUNTIFS(Rec_Emp,People!$A$64,Rec_Course,'Training Matrix'!R$6,Rec_Done,1,Rec_Exp,"&gt;="&amp;TODAY()))</f>
        <v>0</v>
      </c>
      <c r="BH66">
        <f ca="1">IF(AL66=0,0,COUNTIFS(Rec_Emp,People!$A$64,Rec_Course,'Training Matrix'!S$6,Rec_Done,1,Rec_Exp,"&gt;="&amp;TODAY()))</f>
        <v>0</v>
      </c>
      <c r="BI66">
        <f ca="1">IF(AM66=0,0,COUNTIFS(Rec_Emp,People!$A$64,Rec_Course,'Training Matrix'!T$6,Rec_Done,1,Rec_Exp,"&gt;="&amp;TODAY()))</f>
        <v>0</v>
      </c>
      <c r="BJ66">
        <f ca="1">IF(AN66=0,0,COUNTIFS(Rec_Emp,People!$A$64,Rec_Course,'Training Matrix'!U$6,Rec_Done,1,Rec_Exp,"&gt;="&amp;TODAY()))</f>
        <v>0</v>
      </c>
      <c r="BK66">
        <f ca="1">IF(AO66=0,0,COUNTIFS(Rec_Emp,People!$A$64,Rec_Course,'Training Matrix'!V$6,Rec_Done,1,Rec_Exp,"&gt;="&amp;TODAY()))</f>
        <v>0</v>
      </c>
      <c r="BL66">
        <f ca="1">IF(AP66=0,0,COUNTIFS(Rec_Emp,People!$A$64,Rec_Course,'Training Matrix'!W$6,Rec_Done,1,Rec_Exp,"&gt;="&amp;TODAY()))</f>
        <v>0</v>
      </c>
      <c r="BM66">
        <f ca="1">IF(AQ66=0,0,COUNTIFS(Rec_Emp,People!$A$64,Rec_Course,'Training Matrix'!X$6,Rec_Done,1,Rec_Exp,"&gt;="&amp;TODAY()))</f>
        <v>0</v>
      </c>
      <c r="BN66">
        <f ca="1">IF(AR66=0,0,COUNTIFS(Rec_Emp,People!$A$64,Rec_Course,'Training Matrix'!Y$6,Rec_Done,1,Rec_Exp,"&gt;="&amp;TODAY()))</f>
        <v>0</v>
      </c>
      <c r="BO66">
        <f ca="1">IF(AS66=0,0,COUNTIFS(Rec_Emp,People!$A$64,Rec_Course,'Training Matrix'!Z$6,Rec_Done,1,Rec_Exp,"&gt;="&amp;TODAY()))</f>
        <v>0</v>
      </c>
      <c r="BP66">
        <f ca="1">IF(AT66=0,0,COUNTIFS(Rec_Emp,People!$A$64,Rec_Course,'Training Matrix'!AA$6,Rec_Done,1,Rec_Exp,"&gt;="&amp;TODAY()))</f>
        <v>0</v>
      </c>
      <c r="BS66">
        <f ca="1">IF(AW66=0,0,COUNTIFS(Rec_Emp,People!$A$64,Rec_Course,'Training Matrix'!H$6,Rec_Done,1,Rec_Exp,"&gt;"&amp;(TODAY()+WarnDays)))</f>
        <v>0</v>
      </c>
      <c r="BT66">
        <f ca="1">IF(AX66=0,0,COUNTIFS(Rec_Emp,People!$A$64,Rec_Course,'Training Matrix'!I$6,Rec_Done,1,Rec_Exp,"&gt;"&amp;(TODAY()+WarnDays)))</f>
        <v>0</v>
      </c>
      <c r="BU66">
        <f ca="1">IF(AY66=0,0,COUNTIFS(Rec_Emp,People!$A$64,Rec_Course,'Training Matrix'!J$6,Rec_Done,1,Rec_Exp,"&gt;"&amp;(TODAY()+WarnDays)))</f>
        <v>0</v>
      </c>
      <c r="BV66">
        <f ca="1">IF(AZ66=0,0,COUNTIFS(Rec_Emp,People!$A$64,Rec_Course,'Training Matrix'!K$6,Rec_Done,1,Rec_Exp,"&gt;"&amp;(TODAY()+WarnDays)))</f>
        <v>0</v>
      </c>
      <c r="BW66">
        <f ca="1">IF(BA66=0,0,COUNTIFS(Rec_Emp,People!$A$64,Rec_Course,'Training Matrix'!L$6,Rec_Done,1,Rec_Exp,"&gt;"&amp;(TODAY()+WarnDays)))</f>
        <v>0</v>
      </c>
      <c r="BX66">
        <f ca="1">IF(BB66=0,0,COUNTIFS(Rec_Emp,People!$A$64,Rec_Course,'Training Matrix'!M$6,Rec_Done,1,Rec_Exp,"&gt;"&amp;(TODAY()+WarnDays)))</f>
        <v>0</v>
      </c>
      <c r="BY66">
        <f ca="1">IF(BC66=0,0,COUNTIFS(Rec_Emp,People!$A$64,Rec_Course,'Training Matrix'!N$6,Rec_Done,1,Rec_Exp,"&gt;"&amp;(TODAY()+WarnDays)))</f>
        <v>0</v>
      </c>
      <c r="BZ66">
        <f ca="1">IF(BD66=0,0,COUNTIFS(Rec_Emp,People!$A$64,Rec_Course,'Training Matrix'!O$6,Rec_Done,1,Rec_Exp,"&gt;"&amp;(TODAY()+WarnDays)))</f>
        <v>0</v>
      </c>
      <c r="CA66">
        <f ca="1">IF(BE66=0,0,COUNTIFS(Rec_Emp,People!$A$64,Rec_Course,'Training Matrix'!P$6,Rec_Done,1,Rec_Exp,"&gt;"&amp;(TODAY()+WarnDays)))</f>
        <v>0</v>
      </c>
      <c r="CB66">
        <f ca="1">IF(BF66=0,0,COUNTIFS(Rec_Emp,People!$A$64,Rec_Course,'Training Matrix'!Q$6,Rec_Done,1,Rec_Exp,"&gt;"&amp;(TODAY()+WarnDays)))</f>
        <v>0</v>
      </c>
      <c r="CC66">
        <f ca="1">IF(BG66=0,0,COUNTIFS(Rec_Emp,People!$A$64,Rec_Course,'Training Matrix'!R$6,Rec_Done,1,Rec_Exp,"&gt;"&amp;(TODAY()+WarnDays)))</f>
        <v>0</v>
      </c>
      <c r="CD66">
        <f ca="1">IF(BH66=0,0,COUNTIFS(Rec_Emp,People!$A$64,Rec_Course,'Training Matrix'!S$6,Rec_Done,1,Rec_Exp,"&gt;"&amp;(TODAY()+WarnDays)))</f>
        <v>0</v>
      </c>
      <c r="CE66">
        <f ca="1">IF(BI66=0,0,COUNTIFS(Rec_Emp,People!$A$64,Rec_Course,'Training Matrix'!T$6,Rec_Done,1,Rec_Exp,"&gt;"&amp;(TODAY()+WarnDays)))</f>
        <v>0</v>
      </c>
      <c r="CF66">
        <f ca="1">IF(BJ66=0,0,COUNTIFS(Rec_Emp,People!$A$64,Rec_Course,'Training Matrix'!U$6,Rec_Done,1,Rec_Exp,"&gt;"&amp;(TODAY()+WarnDays)))</f>
        <v>0</v>
      </c>
      <c r="CG66">
        <f ca="1">IF(BK66=0,0,COUNTIFS(Rec_Emp,People!$A$64,Rec_Course,'Training Matrix'!V$6,Rec_Done,1,Rec_Exp,"&gt;"&amp;(TODAY()+WarnDays)))</f>
        <v>0</v>
      </c>
      <c r="CH66">
        <f ca="1">IF(BL66=0,0,COUNTIFS(Rec_Emp,People!$A$64,Rec_Course,'Training Matrix'!W$6,Rec_Done,1,Rec_Exp,"&gt;"&amp;(TODAY()+WarnDays)))</f>
        <v>0</v>
      </c>
      <c r="CI66">
        <f ca="1">IF(BM66=0,0,COUNTIFS(Rec_Emp,People!$A$64,Rec_Course,'Training Matrix'!X$6,Rec_Done,1,Rec_Exp,"&gt;"&amp;(TODAY()+WarnDays)))</f>
        <v>0</v>
      </c>
      <c r="CJ66">
        <f ca="1">IF(BN66=0,0,COUNTIFS(Rec_Emp,People!$A$64,Rec_Course,'Training Matrix'!Y$6,Rec_Done,1,Rec_Exp,"&gt;"&amp;(TODAY()+WarnDays)))</f>
        <v>0</v>
      </c>
      <c r="CK66">
        <f ca="1">IF(BO66=0,0,COUNTIFS(Rec_Emp,People!$A$64,Rec_Course,'Training Matrix'!Z$6,Rec_Done,1,Rec_Exp,"&gt;"&amp;(TODAY()+WarnDays)))</f>
        <v>0</v>
      </c>
      <c r="CL66">
        <f ca="1">IF(BP66=0,0,COUNTIFS(Rec_Emp,People!$A$64,Rec_Course,'Training Matrix'!AA$6,Rec_Done,1,Rec_Exp,"&gt;"&amp;(TODAY()+WarnDays)))</f>
        <v>0</v>
      </c>
      <c r="CO66">
        <f>IF(OR(E66=0,AA66&gt;0),0,COUNTIFS(Rec_Emp,People!$A$64,Rec_Course,'Training Matrix'!H$6,Rec_Result,"Fail"))</f>
        <v>0</v>
      </c>
      <c r="CP66">
        <f>IF(OR(F66=0,AB66&gt;0),0,COUNTIFS(Rec_Emp,People!$A$64,Rec_Course,'Training Matrix'!I$6,Rec_Result,"Fail"))</f>
        <v>0</v>
      </c>
      <c r="CQ66">
        <f>IF(OR(G66=0,AC66&gt;0),0,COUNTIFS(Rec_Emp,People!$A$64,Rec_Course,'Training Matrix'!J$6,Rec_Result,"Fail"))</f>
        <v>0</v>
      </c>
      <c r="CR66">
        <f>IF(OR(H66=0,AD66&gt;0),0,COUNTIFS(Rec_Emp,People!$A$64,Rec_Course,'Training Matrix'!K$6,Rec_Result,"Fail"))</f>
        <v>0</v>
      </c>
      <c r="CS66">
        <f>IF(OR(I66=0,AE66&gt;0),0,COUNTIFS(Rec_Emp,People!$A$64,Rec_Course,'Training Matrix'!L$6,Rec_Result,"Fail"))</f>
        <v>0</v>
      </c>
      <c r="CT66">
        <f>IF(OR(J66=0,AF66&gt;0),0,COUNTIFS(Rec_Emp,People!$A$64,Rec_Course,'Training Matrix'!M$6,Rec_Result,"Fail"))</f>
        <v>0</v>
      </c>
      <c r="CU66">
        <f>IF(OR(K66=0,AG66&gt;0),0,COUNTIFS(Rec_Emp,People!$A$64,Rec_Course,'Training Matrix'!N$6,Rec_Result,"Fail"))</f>
        <v>0</v>
      </c>
      <c r="CV66">
        <f>IF(OR(L66=0,AH66&gt;0),0,COUNTIFS(Rec_Emp,People!$A$64,Rec_Course,'Training Matrix'!O$6,Rec_Result,"Fail"))</f>
        <v>0</v>
      </c>
      <c r="CW66">
        <f>IF(OR(M66=0,AI66&gt;0),0,COUNTIFS(Rec_Emp,People!$A$64,Rec_Course,'Training Matrix'!P$6,Rec_Result,"Fail"))</f>
        <v>0</v>
      </c>
      <c r="CX66">
        <f>IF(OR(N66=0,AJ66&gt;0),0,COUNTIFS(Rec_Emp,People!$A$64,Rec_Course,'Training Matrix'!Q$6,Rec_Result,"Fail"))</f>
        <v>0</v>
      </c>
      <c r="CY66">
        <f>IF(OR(O66=0,AK66&gt;0),0,COUNTIFS(Rec_Emp,People!$A$64,Rec_Course,'Training Matrix'!R$6,Rec_Result,"Fail"))</f>
        <v>0</v>
      </c>
      <c r="CZ66">
        <f>IF(OR(P66=0,AL66&gt;0),0,COUNTIFS(Rec_Emp,People!$A$64,Rec_Course,'Training Matrix'!S$6,Rec_Result,"Fail"))</f>
        <v>0</v>
      </c>
      <c r="DA66">
        <f>IF(OR(Q66=0,AM66&gt;0),0,COUNTIFS(Rec_Emp,People!$A$64,Rec_Course,'Training Matrix'!T$6,Rec_Result,"Fail"))</f>
        <v>0</v>
      </c>
      <c r="DB66">
        <f>IF(OR(R66=0,AN66&gt;0),0,COUNTIFS(Rec_Emp,People!$A$64,Rec_Course,'Training Matrix'!U$6,Rec_Result,"Fail"))</f>
        <v>0</v>
      </c>
      <c r="DC66">
        <f>IF(OR(S66=0,AO66&gt;0),0,COUNTIFS(Rec_Emp,People!$A$64,Rec_Course,'Training Matrix'!V$6,Rec_Result,"Fail"))</f>
        <v>0</v>
      </c>
      <c r="DD66">
        <f>IF(OR(T66=0,AP66&gt;0),0,COUNTIFS(Rec_Emp,People!$A$64,Rec_Course,'Training Matrix'!W$6,Rec_Result,"Fail"))</f>
        <v>0</v>
      </c>
      <c r="DE66">
        <f>IF(OR(U66=0,AQ66&gt;0),0,COUNTIFS(Rec_Emp,People!$A$64,Rec_Course,'Training Matrix'!X$6,Rec_Result,"Fail"))</f>
        <v>0</v>
      </c>
      <c r="DF66">
        <f>IF(OR(V66=0,AR66&gt;0),0,COUNTIFS(Rec_Emp,People!$A$64,Rec_Course,'Training Matrix'!Y$6,Rec_Result,"Fail"))</f>
        <v>0</v>
      </c>
      <c r="DG66">
        <f>IF(OR(W66=0,AS66&gt;0),0,COUNTIFS(Rec_Emp,People!$A$64,Rec_Course,'Training Matrix'!Z$6,Rec_Result,"Fail"))</f>
        <v>0</v>
      </c>
      <c r="DH66">
        <f>IF(OR(X66=0,AT66&gt;0),0,COUNTIFS(Rec_Emp,People!$A$64,Rec_Course,'Training Matrix'!AA$6,Rec_Result,"Fail"))</f>
        <v>0</v>
      </c>
      <c r="DK66">
        <f>IF(OR(E66=0,AA66&gt;0),0,IFERROR(AVERAGEIFS(Plan_End,Plan_Role,People!$D$64,Plan_Course,'Training Matrix'!H$6,Plan_Sched,"Window"),IFERROR(AVERAGEIFS(Plan_End,Plan_Role,"All employees",Plan_Course,'Training Matrix'!H$6,Plan_Sched,"Window"),0)))</f>
        <v>0</v>
      </c>
      <c r="DL66">
        <f>IF(OR(F66=0,AB66&gt;0),0,IFERROR(AVERAGEIFS(Plan_End,Plan_Role,People!$D$64,Plan_Course,'Training Matrix'!I$6,Plan_Sched,"Window"),IFERROR(AVERAGEIFS(Plan_End,Plan_Role,"All employees",Plan_Course,'Training Matrix'!I$6,Plan_Sched,"Window"),0)))</f>
        <v>0</v>
      </c>
      <c r="DM66">
        <f>IF(OR(G66=0,AC66&gt;0),0,IFERROR(AVERAGEIFS(Plan_End,Plan_Role,People!$D$64,Plan_Course,'Training Matrix'!J$6,Plan_Sched,"Window"),IFERROR(AVERAGEIFS(Plan_End,Plan_Role,"All employees",Plan_Course,'Training Matrix'!J$6,Plan_Sched,"Window"),0)))</f>
        <v>0</v>
      </c>
      <c r="DN66">
        <f>IF(OR(H66=0,AD66&gt;0),0,IFERROR(AVERAGEIFS(Plan_End,Plan_Role,People!$D$64,Plan_Course,'Training Matrix'!K$6,Plan_Sched,"Window"),IFERROR(AVERAGEIFS(Plan_End,Plan_Role,"All employees",Plan_Course,'Training Matrix'!K$6,Plan_Sched,"Window"),0)))</f>
        <v>0</v>
      </c>
      <c r="DO66">
        <f>IF(OR(I66=0,AE66&gt;0),0,IFERROR(AVERAGEIFS(Plan_End,Plan_Role,People!$D$64,Plan_Course,'Training Matrix'!L$6,Plan_Sched,"Window"),IFERROR(AVERAGEIFS(Plan_End,Plan_Role,"All employees",Plan_Course,'Training Matrix'!L$6,Plan_Sched,"Window"),0)))</f>
        <v>0</v>
      </c>
      <c r="DP66">
        <f>IF(OR(J66=0,AF66&gt;0),0,IFERROR(AVERAGEIFS(Plan_End,Plan_Role,People!$D$64,Plan_Course,'Training Matrix'!M$6,Plan_Sched,"Window"),IFERROR(AVERAGEIFS(Plan_End,Plan_Role,"All employees",Plan_Course,'Training Matrix'!M$6,Plan_Sched,"Window"),0)))</f>
        <v>0</v>
      </c>
      <c r="DQ66">
        <f>IF(OR(K66=0,AG66&gt;0),0,IFERROR(AVERAGEIFS(Plan_End,Plan_Role,People!$D$64,Plan_Course,'Training Matrix'!N$6,Plan_Sched,"Window"),IFERROR(AVERAGEIFS(Plan_End,Plan_Role,"All employees",Plan_Course,'Training Matrix'!N$6,Plan_Sched,"Window"),0)))</f>
        <v>0</v>
      </c>
      <c r="DR66">
        <f>IF(OR(L66=0,AH66&gt;0),0,IFERROR(AVERAGEIFS(Plan_End,Plan_Role,People!$D$64,Plan_Course,'Training Matrix'!O$6,Plan_Sched,"Window"),IFERROR(AVERAGEIFS(Plan_End,Plan_Role,"All employees",Plan_Course,'Training Matrix'!O$6,Plan_Sched,"Window"),0)))</f>
        <v>0</v>
      </c>
      <c r="DS66">
        <f>IF(OR(M66=0,AI66&gt;0),0,IFERROR(AVERAGEIFS(Plan_End,Plan_Role,People!$D$64,Plan_Course,'Training Matrix'!P$6,Plan_Sched,"Window"),IFERROR(AVERAGEIFS(Plan_End,Plan_Role,"All employees",Plan_Course,'Training Matrix'!P$6,Plan_Sched,"Window"),0)))</f>
        <v>0</v>
      </c>
      <c r="DT66">
        <f>IF(OR(N66=0,AJ66&gt;0),0,IFERROR(AVERAGEIFS(Plan_End,Plan_Role,People!$D$64,Plan_Course,'Training Matrix'!Q$6,Plan_Sched,"Window"),IFERROR(AVERAGEIFS(Plan_End,Plan_Role,"All employees",Plan_Course,'Training Matrix'!Q$6,Plan_Sched,"Window"),0)))</f>
        <v>0</v>
      </c>
      <c r="DU66">
        <f>IF(OR(O66=0,AK66&gt;0),0,IFERROR(AVERAGEIFS(Plan_End,Plan_Role,People!$D$64,Plan_Course,'Training Matrix'!R$6,Plan_Sched,"Window"),IFERROR(AVERAGEIFS(Plan_End,Plan_Role,"All employees",Plan_Course,'Training Matrix'!R$6,Plan_Sched,"Window"),0)))</f>
        <v>0</v>
      </c>
      <c r="DV66">
        <f>IF(OR(P66=0,AL66&gt;0),0,IFERROR(AVERAGEIFS(Plan_End,Plan_Role,People!$D$64,Plan_Course,'Training Matrix'!S$6,Plan_Sched,"Window"),IFERROR(AVERAGEIFS(Plan_End,Plan_Role,"All employees",Plan_Course,'Training Matrix'!S$6,Plan_Sched,"Window"),0)))</f>
        <v>0</v>
      </c>
      <c r="DW66">
        <f>IF(OR(Q66=0,AM66&gt;0),0,IFERROR(AVERAGEIFS(Plan_End,Plan_Role,People!$D$64,Plan_Course,'Training Matrix'!T$6,Plan_Sched,"Window"),IFERROR(AVERAGEIFS(Plan_End,Plan_Role,"All employees",Plan_Course,'Training Matrix'!T$6,Plan_Sched,"Window"),0)))</f>
        <v>0</v>
      </c>
      <c r="DX66">
        <f>IF(OR(R66=0,AN66&gt;0),0,IFERROR(AVERAGEIFS(Plan_End,Plan_Role,People!$D$64,Plan_Course,'Training Matrix'!U$6,Plan_Sched,"Window"),IFERROR(AVERAGEIFS(Plan_End,Plan_Role,"All employees",Plan_Course,'Training Matrix'!U$6,Plan_Sched,"Window"),0)))</f>
        <v>0</v>
      </c>
      <c r="DY66">
        <f>IF(OR(S66=0,AO66&gt;0),0,IFERROR(AVERAGEIFS(Plan_End,Plan_Role,People!$D$64,Plan_Course,'Training Matrix'!V$6,Plan_Sched,"Window"),IFERROR(AVERAGEIFS(Plan_End,Plan_Role,"All employees",Plan_Course,'Training Matrix'!V$6,Plan_Sched,"Window"),0)))</f>
        <v>0</v>
      </c>
      <c r="DZ66">
        <f>IF(OR(T66=0,AP66&gt;0),0,IFERROR(AVERAGEIFS(Plan_End,Plan_Role,People!$D$64,Plan_Course,'Training Matrix'!W$6,Plan_Sched,"Window"),IFERROR(AVERAGEIFS(Plan_End,Plan_Role,"All employees",Plan_Course,'Training Matrix'!W$6,Plan_Sched,"Window"),0)))</f>
        <v>0</v>
      </c>
      <c r="EA66">
        <f>IF(OR(U66=0,AQ66&gt;0),0,IFERROR(AVERAGEIFS(Plan_End,Plan_Role,People!$D$64,Plan_Course,'Training Matrix'!X$6,Plan_Sched,"Window"),IFERROR(AVERAGEIFS(Plan_End,Plan_Role,"All employees",Plan_Course,'Training Matrix'!X$6,Plan_Sched,"Window"),0)))</f>
        <v>0</v>
      </c>
      <c r="EB66">
        <f>IF(OR(V66=0,AR66&gt;0),0,IFERROR(AVERAGEIFS(Plan_End,Plan_Role,People!$D$64,Plan_Course,'Training Matrix'!Y$6,Plan_Sched,"Window"),IFERROR(AVERAGEIFS(Plan_End,Plan_Role,"All employees",Plan_Course,'Training Matrix'!Y$6,Plan_Sched,"Window"),0)))</f>
        <v>0</v>
      </c>
      <c r="EC66">
        <f>IF(OR(W66=0,AS66&gt;0),0,IFERROR(AVERAGEIFS(Plan_End,Plan_Role,People!$D$64,Plan_Course,'Training Matrix'!Z$6,Plan_Sched,"Window"),IFERROR(AVERAGEIFS(Plan_End,Plan_Role,"All employees",Plan_Course,'Training Matrix'!Z$6,Plan_Sched,"Window"),0)))</f>
        <v>0</v>
      </c>
      <c r="ED66">
        <f>IF(OR(X66=0,AT66&gt;0),0,IFERROR(AVERAGEIFS(Plan_End,Plan_Role,People!$D$64,Plan_Course,'Training Matrix'!AA$6,Plan_Sched,"Window"),IFERROR(AVERAGEIFS(Plan_End,Plan_Role,"All employees",Plan_Course,'Training Matrix'!AA$6,Plan_Sched,"Window"),0)))</f>
        <v>0</v>
      </c>
      <c r="EG66">
        <f>IF(OR(E66=0,AA66&gt;0),0,IFERROR(AVERAGEIFS(Plan_Days,Plan_Role,People!$D$64,Plan_Course,'Training Matrix'!H$6,Plan_Sched,"Within days of hire"),IFERROR(AVERAGEIFS(Plan_Days,Plan_Role,"All employees",Plan_Course,'Training Matrix'!H$6,Plan_Sched,"Within days of hire"),0)))</f>
        <v>0</v>
      </c>
      <c r="EH66">
        <f>IF(OR(F66=0,AB66&gt;0),0,IFERROR(AVERAGEIFS(Plan_Days,Plan_Role,People!$D$64,Plan_Course,'Training Matrix'!I$6,Plan_Sched,"Within days of hire"),IFERROR(AVERAGEIFS(Plan_Days,Plan_Role,"All employees",Plan_Course,'Training Matrix'!I$6,Plan_Sched,"Within days of hire"),0)))</f>
        <v>0</v>
      </c>
      <c r="EI66">
        <f>IF(OR(G66=0,AC66&gt;0),0,IFERROR(AVERAGEIFS(Plan_Days,Plan_Role,People!$D$64,Plan_Course,'Training Matrix'!J$6,Plan_Sched,"Within days of hire"),IFERROR(AVERAGEIFS(Plan_Days,Plan_Role,"All employees",Plan_Course,'Training Matrix'!J$6,Plan_Sched,"Within days of hire"),0)))</f>
        <v>0</v>
      </c>
      <c r="EJ66">
        <f>IF(OR(H66=0,AD66&gt;0),0,IFERROR(AVERAGEIFS(Plan_Days,Plan_Role,People!$D$64,Plan_Course,'Training Matrix'!K$6,Plan_Sched,"Within days of hire"),IFERROR(AVERAGEIFS(Plan_Days,Plan_Role,"All employees",Plan_Course,'Training Matrix'!K$6,Plan_Sched,"Within days of hire"),0)))</f>
        <v>0</v>
      </c>
      <c r="EK66">
        <f>IF(OR(I66=0,AE66&gt;0),0,IFERROR(AVERAGEIFS(Plan_Days,Plan_Role,People!$D$64,Plan_Course,'Training Matrix'!L$6,Plan_Sched,"Within days of hire"),IFERROR(AVERAGEIFS(Plan_Days,Plan_Role,"All employees",Plan_Course,'Training Matrix'!L$6,Plan_Sched,"Within days of hire"),0)))</f>
        <v>0</v>
      </c>
      <c r="EL66">
        <f>IF(OR(J66=0,AF66&gt;0),0,IFERROR(AVERAGEIFS(Plan_Days,Plan_Role,People!$D$64,Plan_Course,'Training Matrix'!M$6,Plan_Sched,"Within days of hire"),IFERROR(AVERAGEIFS(Plan_Days,Plan_Role,"All employees",Plan_Course,'Training Matrix'!M$6,Plan_Sched,"Within days of hire"),0)))</f>
        <v>0</v>
      </c>
      <c r="EM66">
        <f>IF(OR(K66=0,AG66&gt;0),0,IFERROR(AVERAGEIFS(Plan_Days,Plan_Role,People!$D$64,Plan_Course,'Training Matrix'!N$6,Plan_Sched,"Within days of hire"),IFERROR(AVERAGEIFS(Plan_Days,Plan_Role,"All employees",Plan_Course,'Training Matrix'!N$6,Plan_Sched,"Within days of hire"),0)))</f>
        <v>0</v>
      </c>
      <c r="EN66">
        <f>IF(OR(L66=0,AH66&gt;0),0,IFERROR(AVERAGEIFS(Plan_Days,Plan_Role,People!$D$64,Plan_Course,'Training Matrix'!O$6,Plan_Sched,"Within days of hire"),IFERROR(AVERAGEIFS(Plan_Days,Plan_Role,"All employees",Plan_Course,'Training Matrix'!O$6,Plan_Sched,"Within days of hire"),0)))</f>
        <v>0</v>
      </c>
      <c r="EO66">
        <f>IF(OR(M66=0,AI66&gt;0),0,IFERROR(AVERAGEIFS(Plan_Days,Plan_Role,People!$D$64,Plan_Course,'Training Matrix'!P$6,Plan_Sched,"Within days of hire"),IFERROR(AVERAGEIFS(Plan_Days,Plan_Role,"All employees",Plan_Course,'Training Matrix'!P$6,Plan_Sched,"Within days of hire"),0)))</f>
        <v>0</v>
      </c>
      <c r="EP66">
        <f>IF(OR(N66=0,AJ66&gt;0),0,IFERROR(AVERAGEIFS(Plan_Days,Plan_Role,People!$D$64,Plan_Course,'Training Matrix'!Q$6,Plan_Sched,"Within days of hire"),IFERROR(AVERAGEIFS(Plan_Days,Plan_Role,"All employees",Plan_Course,'Training Matrix'!Q$6,Plan_Sched,"Within days of hire"),0)))</f>
        <v>0</v>
      </c>
      <c r="EQ66">
        <f>IF(OR(O66=0,AK66&gt;0),0,IFERROR(AVERAGEIFS(Plan_Days,Plan_Role,People!$D$64,Plan_Course,'Training Matrix'!R$6,Plan_Sched,"Within days of hire"),IFERROR(AVERAGEIFS(Plan_Days,Plan_Role,"All employees",Plan_Course,'Training Matrix'!R$6,Plan_Sched,"Within days of hire"),0)))</f>
        <v>0</v>
      </c>
      <c r="ER66">
        <f>IF(OR(P66=0,AL66&gt;0),0,IFERROR(AVERAGEIFS(Plan_Days,Plan_Role,People!$D$64,Plan_Course,'Training Matrix'!S$6,Plan_Sched,"Within days of hire"),IFERROR(AVERAGEIFS(Plan_Days,Plan_Role,"All employees",Plan_Course,'Training Matrix'!S$6,Plan_Sched,"Within days of hire"),0)))</f>
        <v>0</v>
      </c>
      <c r="ES66">
        <f>IF(OR(Q66=0,AM66&gt;0),0,IFERROR(AVERAGEIFS(Plan_Days,Plan_Role,People!$D$64,Plan_Course,'Training Matrix'!T$6,Plan_Sched,"Within days of hire"),IFERROR(AVERAGEIFS(Plan_Days,Plan_Role,"All employees",Plan_Course,'Training Matrix'!T$6,Plan_Sched,"Within days of hire"),0)))</f>
        <v>0</v>
      </c>
      <c r="ET66">
        <f>IF(OR(R66=0,AN66&gt;0),0,IFERROR(AVERAGEIFS(Plan_Days,Plan_Role,People!$D$64,Plan_Course,'Training Matrix'!U$6,Plan_Sched,"Within days of hire"),IFERROR(AVERAGEIFS(Plan_Days,Plan_Role,"All employees",Plan_Course,'Training Matrix'!U$6,Plan_Sched,"Within days of hire"),0)))</f>
        <v>0</v>
      </c>
      <c r="EU66">
        <f>IF(OR(S66=0,AO66&gt;0),0,IFERROR(AVERAGEIFS(Plan_Days,Plan_Role,People!$D$64,Plan_Course,'Training Matrix'!V$6,Plan_Sched,"Within days of hire"),IFERROR(AVERAGEIFS(Plan_Days,Plan_Role,"All employees",Plan_Course,'Training Matrix'!V$6,Plan_Sched,"Within days of hire"),0)))</f>
        <v>0</v>
      </c>
      <c r="EV66">
        <f>IF(OR(T66=0,AP66&gt;0),0,IFERROR(AVERAGEIFS(Plan_Days,Plan_Role,People!$D$64,Plan_Course,'Training Matrix'!W$6,Plan_Sched,"Within days of hire"),IFERROR(AVERAGEIFS(Plan_Days,Plan_Role,"All employees",Plan_Course,'Training Matrix'!W$6,Plan_Sched,"Within days of hire"),0)))</f>
        <v>0</v>
      </c>
      <c r="EW66">
        <f>IF(OR(U66=0,AQ66&gt;0),0,IFERROR(AVERAGEIFS(Plan_Days,Plan_Role,People!$D$64,Plan_Course,'Training Matrix'!X$6,Plan_Sched,"Within days of hire"),IFERROR(AVERAGEIFS(Plan_Days,Plan_Role,"All employees",Plan_Course,'Training Matrix'!X$6,Plan_Sched,"Within days of hire"),0)))</f>
        <v>0</v>
      </c>
      <c r="EX66">
        <f>IF(OR(V66=0,AR66&gt;0),0,IFERROR(AVERAGEIFS(Plan_Days,Plan_Role,People!$D$64,Plan_Course,'Training Matrix'!Y$6,Plan_Sched,"Within days of hire"),IFERROR(AVERAGEIFS(Plan_Days,Plan_Role,"All employees",Plan_Course,'Training Matrix'!Y$6,Plan_Sched,"Within days of hire"),0)))</f>
        <v>0</v>
      </c>
      <c r="EY66">
        <f>IF(OR(W66=0,AS66&gt;0),0,IFERROR(AVERAGEIFS(Plan_Days,Plan_Role,People!$D$64,Plan_Course,'Training Matrix'!Z$6,Plan_Sched,"Within days of hire"),IFERROR(AVERAGEIFS(Plan_Days,Plan_Role,"All employees",Plan_Course,'Training Matrix'!Z$6,Plan_Sched,"Within days of hire"),0)))</f>
        <v>0</v>
      </c>
      <c r="EZ66">
        <f>IF(OR(X66=0,AT66&gt;0),0,IFERROR(AVERAGEIFS(Plan_Days,Plan_Role,People!$D$64,Plan_Course,'Training Matrix'!AA$6,Plan_Sched,"Within days of hire"),IFERROR(AVERAGEIFS(Plan_Days,Plan_Role,"All employees",Plan_Course,'Training Matrix'!AA$6,Plan_Sched,"Within days of hire"),0)))</f>
        <v>0</v>
      </c>
      <c r="FC66">
        <f>IF(OR(E66=0,AA66&gt;0),0,MAX(IF(AND(People!$F$64&lt;&gt;"",DK66&lt;People!$F$64),0,DK66),IF(AND(People!$F$64&lt;&gt;"",EG66&gt;0),People!$F$64+EG66,0)))</f>
        <v>0</v>
      </c>
      <c r="FD66">
        <f>IF(OR(F66=0,AB66&gt;0),0,MAX(IF(AND(People!$F$64&lt;&gt;"",DL66&lt;People!$F$64),0,DL66),IF(AND(People!$F$64&lt;&gt;"",EH66&gt;0),People!$F$64+EH66,0)))</f>
        <v>0</v>
      </c>
      <c r="FE66">
        <f>IF(OR(G66=0,AC66&gt;0),0,MAX(IF(AND(People!$F$64&lt;&gt;"",DM66&lt;People!$F$64),0,DM66),IF(AND(People!$F$64&lt;&gt;"",EI66&gt;0),People!$F$64+EI66,0)))</f>
        <v>0</v>
      </c>
      <c r="FF66">
        <f>IF(OR(H66=0,AD66&gt;0),0,MAX(IF(AND(People!$F$64&lt;&gt;"",DN66&lt;People!$F$64),0,DN66),IF(AND(People!$F$64&lt;&gt;"",EJ66&gt;0),People!$F$64+EJ66,0)))</f>
        <v>0</v>
      </c>
      <c r="FG66">
        <f>IF(OR(I66=0,AE66&gt;0),0,MAX(IF(AND(People!$F$64&lt;&gt;"",DO66&lt;People!$F$64),0,DO66),IF(AND(People!$F$64&lt;&gt;"",EK66&gt;0),People!$F$64+EK66,0)))</f>
        <v>0</v>
      </c>
      <c r="FH66">
        <f>IF(OR(J66=0,AF66&gt;0),0,MAX(IF(AND(People!$F$64&lt;&gt;"",DP66&lt;People!$F$64),0,DP66),IF(AND(People!$F$64&lt;&gt;"",EL66&gt;0),People!$F$64+EL66,0)))</f>
        <v>0</v>
      </c>
      <c r="FI66">
        <f>IF(OR(K66=0,AG66&gt;0),0,MAX(IF(AND(People!$F$64&lt;&gt;"",DQ66&lt;People!$F$64),0,DQ66),IF(AND(People!$F$64&lt;&gt;"",EM66&gt;0),People!$F$64+EM66,0)))</f>
        <v>0</v>
      </c>
      <c r="FJ66">
        <f>IF(OR(L66=0,AH66&gt;0),0,MAX(IF(AND(People!$F$64&lt;&gt;"",DR66&lt;People!$F$64),0,DR66),IF(AND(People!$F$64&lt;&gt;"",EN66&gt;0),People!$F$64+EN66,0)))</f>
        <v>0</v>
      </c>
      <c r="FK66">
        <f>IF(OR(M66=0,AI66&gt;0),0,MAX(IF(AND(People!$F$64&lt;&gt;"",DS66&lt;People!$F$64),0,DS66),IF(AND(People!$F$64&lt;&gt;"",EO66&gt;0),People!$F$64+EO66,0)))</f>
        <v>0</v>
      </c>
      <c r="FL66">
        <f>IF(OR(N66=0,AJ66&gt;0),0,MAX(IF(AND(People!$F$64&lt;&gt;"",DT66&lt;People!$F$64),0,DT66),IF(AND(People!$F$64&lt;&gt;"",EP66&gt;0),People!$F$64+EP66,0)))</f>
        <v>0</v>
      </c>
      <c r="FM66">
        <f>IF(OR(O66=0,AK66&gt;0),0,MAX(IF(AND(People!$F$64&lt;&gt;"",DU66&lt;People!$F$64),0,DU66),IF(AND(People!$F$64&lt;&gt;"",EQ66&gt;0),People!$F$64+EQ66,0)))</f>
        <v>0</v>
      </c>
      <c r="FN66">
        <f>IF(OR(P66=0,AL66&gt;0),0,MAX(IF(AND(People!$F$64&lt;&gt;"",DV66&lt;People!$F$64),0,DV66),IF(AND(People!$F$64&lt;&gt;"",ER66&gt;0),People!$F$64+ER66,0)))</f>
        <v>0</v>
      </c>
      <c r="FO66">
        <f>IF(OR(Q66=0,AM66&gt;0),0,MAX(IF(AND(People!$F$64&lt;&gt;"",DW66&lt;People!$F$64),0,DW66),IF(AND(People!$F$64&lt;&gt;"",ES66&gt;0),People!$F$64+ES66,0)))</f>
        <v>0</v>
      </c>
      <c r="FP66">
        <f>IF(OR(R66=0,AN66&gt;0),0,MAX(IF(AND(People!$F$64&lt;&gt;"",DX66&lt;People!$F$64),0,DX66),IF(AND(People!$F$64&lt;&gt;"",ET66&gt;0),People!$F$64+ET66,0)))</f>
        <v>0</v>
      </c>
      <c r="FQ66">
        <f>IF(OR(S66=0,AO66&gt;0),0,MAX(IF(AND(People!$F$64&lt;&gt;"",DY66&lt;People!$F$64),0,DY66),IF(AND(People!$F$64&lt;&gt;"",EU66&gt;0),People!$F$64+EU66,0)))</f>
        <v>0</v>
      </c>
      <c r="FR66">
        <f>IF(OR(T66=0,AP66&gt;0),0,MAX(IF(AND(People!$F$64&lt;&gt;"",DZ66&lt;People!$F$64),0,DZ66),IF(AND(People!$F$64&lt;&gt;"",EV66&gt;0),People!$F$64+EV66,0)))</f>
        <v>0</v>
      </c>
      <c r="FS66">
        <f>IF(OR(U66=0,AQ66&gt;0),0,MAX(IF(AND(People!$F$64&lt;&gt;"",EA66&lt;People!$F$64),0,EA66),IF(AND(People!$F$64&lt;&gt;"",EW66&gt;0),People!$F$64+EW66,0)))</f>
        <v>0</v>
      </c>
      <c r="FT66">
        <f>IF(OR(V66=0,AR66&gt;0),0,MAX(IF(AND(People!$F$64&lt;&gt;"",EB66&lt;People!$F$64),0,EB66),IF(AND(People!$F$64&lt;&gt;"",EX66&gt;0),People!$F$64+EX66,0)))</f>
        <v>0</v>
      </c>
      <c r="FU66">
        <f>IF(OR(W66=0,AS66&gt;0),0,MAX(IF(AND(People!$F$64&lt;&gt;"",EC66&lt;People!$F$64),0,EC66),IF(AND(People!$F$64&lt;&gt;"",EY66&gt;0),People!$F$64+EY66,0)))</f>
        <v>0</v>
      </c>
      <c r="FV66">
        <f>IF(OR(X66=0,AT66&gt;0),0,MAX(IF(AND(People!$F$64&lt;&gt;"",ED66&lt;People!$F$64),0,ED66),IF(AND(People!$F$64&lt;&gt;"",EZ66&gt;0),People!$F$64+EZ66,0)))</f>
        <v>0</v>
      </c>
    </row>
    <row r="67" spans="5:178" x14ac:dyDescent="0.3">
      <c r="E67">
        <f>IF(OR(People!$A$65="",'Training Matrix'!H$6=""),0,COUNTIFS(Plan_Role,People!$D$65,Plan_Course,'Training Matrix'!H$6)+COUNTIFS(Plan_Role,"All employees",Plan_Course,'Training Matrix'!H$6))</f>
        <v>0</v>
      </c>
      <c r="F67">
        <f>IF(OR(People!$A$65="",'Training Matrix'!I$6=""),0,COUNTIFS(Plan_Role,People!$D$65,Plan_Course,'Training Matrix'!I$6)+COUNTIFS(Plan_Role,"All employees",Plan_Course,'Training Matrix'!I$6))</f>
        <v>0</v>
      </c>
      <c r="G67">
        <f>IF(OR(People!$A$65="",'Training Matrix'!J$6=""),0,COUNTIFS(Plan_Role,People!$D$65,Plan_Course,'Training Matrix'!J$6)+COUNTIFS(Plan_Role,"All employees",Plan_Course,'Training Matrix'!J$6))</f>
        <v>0</v>
      </c>
      <c r="H67">
        <f>IF(OR(People!$A$65="",'Training Matrix'!K$6=""),0,COUNTIFS(Plan_Role,People!$D$65,Plan_Course,'Training Matrix'!K$6)+COUNTIFS(Plan_Role,"All employees",Plan_Course,'Training Matrix'!K$6))</f>
        <v>0</v>
      </c>
      <c r="I67">
        <f>IF(OR(People!$A$65="",'Training Matrix'!L$6=""),0,COUNTIFS(Plan_Role,People!$D$65,Plan_Course,'Training Matrix'!L$6)+COUNTIFS(Plan_Role,"All employees",Plan_Course,'Training Matrix'!L$6))</f>
        <v>0</v>
      </c>
      <c r="J67">
        <f>IF(OR(People!$A$65="",'Training Matrix'!M$6=""),0,COUNTIFS(Plan_Role,People!$D$65,Plan_Course,'Training Matrix'!M$6)+COUNTIFS(Plan_Role,"All employees",Plan_Course,'Training Matrix'!M$6))</f>
        <v>0</v>
      </c>
      <c r="K67">
        <f>IF(OR(People!$A$65="",'Training Matrix'!N$6=""),0,COUNTIFS(Plan_Role,People!$D$65,Plan_Course,'Training Matrix'!N$6)+COUNTIFS(Plan_Role,"All employees",Plan_Course,'Training Matrix'!N$6))</f>
        <v>0</v>
      </c>
      <c r="L67">
        <f>IF(OR(People!$A$65="",'Training Matrix'!O$6=""),0,COUNTIFS(Plan_Role,People!$D$65,Plan_Course,'Training Matrix'!O$6)+COUNTIFS(Plan_Role,"All employees",Plan_Course,'Training Matrix'!O$6))</f>
        <v>0</v>
      </c>
      <c r="M67">
        <f>IF(OR(People!$A$65="",'Training Matrix'!P$6=""),0,COUNTIFS(Plan_Role,People!$D$65,Plan_Course,'Training Matrix'!P$6)+COUNTIFS(Plan_Role,"All employees",Plan_Course,'Training Matrix'!P$6))</f>
        <v>0</v>
      </c>
      <c r="N67">
        <f>IF(OR(People!$A$65="",'Training Matrix'!Q$6=""),0,COUNTIFS(Plan_Role,People!$D$65,Plan_Course,'Training Matrix'!Q$6)+COUNTIFS(Plan_Role,"All employees",Plan_Course,'Training Matrix'!Q$6))</f>
        <v>0</v>
      </c>
      <c r="O67">
        <f>IF(OR(People!$A$65="",'Training Matrix'!R$6=""),0,COUNTIFS(Plan_Role,People!$D$65,Plan_Course,'Training Matrix'!R$6)+COUNTIFS(Plan_Role,"All employees",Plan_Course,'Training Matrix'!R$6))</f>
        <v>0</v>
      </c>
      <c r="P67">
        <f>IF(OR(People!$A$65="",'Training Matrix'!S$6=""),0,COUNTIFS(Plan_Role,People!$D$65,Plan_Course,'Training Matrix'!S$6)+COUNTIFS(Plan_Role,"All employees",Plan_Course,'Training Matrix'!S$6))</f>
        <v>0</v>
      </c>
      <c r="Q67">
        <f>IF(OR(People!$A$65="",'Training Matrix'!T$6=""),0,COUNTIFS(Plan_Role,People!$D$65,Plan_Course,'Training Matrix'!T$6)+COUNTIFS(Plan_Role,"All employees",Plan_Course,'Training Matrix'!T$6))</f>
        <v>0</v>
      </c>
      <c r="R67">
        <f>IF(OR(People!$A$65="",'Training Matrix'!U$6=""),0,COUNTIFS(Plan_Role,People!$D$65,Plan_Course,'Training Matrix'!U$6)+COUNTIFS(Plan_Role,"All employees",Plan_Course,'Training Matrix'!U$6))</f>
        <v>0</v>
      </c>
      <c r="S67">
        <f>IF(OR(People!$A$65="",'Training Matrix'!V$6=""),0,COUNTIFS(Plan_Role,People!$D$65,Plan_Course,'Training Matrix'!V$6)+COUNTIFS(Plan_Role,"All employees",Plan_Course,'Training Matrix'!V$6))</f>
        <v>0</v>
      </c>
      <c r="T67">
        <f>IF(OR(People!$A$65="",'Training Matrix'!W$6=""),0,COUNTIFS(Plan_Role,People!$D$65,Plan_Course,'Training Matrix'!W$6)+COUNTIFS(Plan_Role,"All employees",Plan_Course,'Training Matrix'!W$6))</f>
        <v>0</v>
      </c>
      <c r="U67">
        <f>IF(OR(People!$A$65="",'Training Matrix'!X$6=""),0,COUNTIFS(Plan_Role,People!$D$65,Plan_Course,'Training Matrix'!X$6)+COUNTIFS(Plan_Role,"All employees",Plan_Course,'Training Matrix'!X$6))</f>
        <v>0</v>
      </c>
      <c r="V67">
        <f>IF(OR(People!$A$65="",'Training Matrix'!Y$6=""),0,COUNTIFS(Plan_Role,People!$D$65,Plan_Course,'Training Matrix'!Y$6)+COUNTIFS(Plan_Role,"All employees",Plan_Course,'Training Matrix'!Y$6))</f>
        <v>0</v>
      </c>
      <c r="W67">
        <f>IF(OR(People!$A$65="",'Training Matrix'!Z$6=""),0,COUNTIFS(Plan_Role,People!$D$65,Plan_Course,'Training Matrix'!Z$6)+COUNTIFS(Plan_Role,"All employees",Plan_Course,'Training Matrix'!Z$6))</f>
        <v>0</v>
      </c>
      <c r="X67">
        <f>IF(OR(People!$A$65="",'Training Matrix'!AA$6=""),0,COUNTIFS(Plan_Role,People!$D$65,Plan_Course,'Training Matrix'!AA$6)+COUNTIFS(Plan_Role,"All employees",Plan_Course,'Training Matrix'!AA$6))</f>
        <v>0</v>
      </c>
      <c r="AA67">
        <f>IF(E67=0,0,COUNTIFS(Rec_Emp,People!$A$65,Rec_Course,'Training Matrix'!H$6,Rec_Done,1))</f>
        <v>0</v>
      </c>
      <c r="AB67">
        <f>IF(F67=0,0,COUNTIFS(Rec_Emp,People!$A$65,Rec_Course,'Training Matrix'!I$6,Rec_Done,1))</f>
        <v>0</v>
      </c>
      <c r="AC67">
        <f>IF(G67=0,0,COUNTIFS(Rec_Emp,People!$A$65,Rec_Course,'Training Matrix'!J$6,Rec_Done,1))</f>
        <v>0</v>
      </c>
      <c r="AD67">
        <f>IF(H67=0,0,COUNTIFS(Rec_Emp,People!$A$65,Rec_Course,'Training Matrix'!K$6,Rec_Done,1))</f>
        <v>0</v>
      </c>
      <c r="AE67">
        <f>IF(I67=0,0,COUNTIFS(Rec_Emp,People!$A$65,Rec_Course,'Training Matrix'!L$6,Rec_Done,1))</f>
        <v>0</v>
      </c>
      <c r="AF67">
        <f>IF(J67=0,0,COUNTIFS(Rec_Emp,People!$A$65,Rec_Course,'Training Matrix'!M$6,Rec_Done,1))</f>
        <v>0</v>
      </c>
      <c r="AG67">
        <f>IF(K67=0,0,COUNTIFS(Rec_Emp,People!$A$65,Rec_Course,'Training Matrix'!N$6,Rec_Done,1))</f>
        <v>0</v>
      </c>
      <c r="AH67">
        <f>IF(L67=0,0,COUNTIFS(Rec_Emp,People!$A$65,Rec_Course,'Training Matrix'!O$6,Rec_Done,1))</f>
        <v>0</v>
      </c>
      <c r="AI67">
        <f>IF(M67=0,0,COUNTIFS(Rec_Emp,People!$A$65,Rec_Course,'Training Matrix'!P$6,Rec_Done,1))</f>
        <v>0</v>
      </c>
      <c r="AJ67">
        <f>IF(N67=0,0,COUNTIFS(Rec_Emp,People!$A$65,Rec_Course,'Training Matrix'!Q$6,Rec_Done,1))</f>
        <v>0</v>
      </c>
      <c r="AK67">
        <f>IF(O67=0,0,COUNTIFS(Rec_Emp,People!$A$65,Rec_Course,'Training Matrix'!R$6,Rec_Done,1))</f>
        <v>0</v>
      </c>
      <c r="AL67">
        <f>IF(P67=0,0,COUNTIFS(Rec_Emp,People!$A$65,Rec_Course,'Training Matrix'!S$6,Rec_Done,1))</f>
        <v>0</v>
      </c>
      <c r="AM67">
        <f>IF(Q67=0,0,COUNTIFS(Rec_Emp,People!$A$65,Rec_Course,'Training Matrix'!T$6,Rec_Done,1))</f>
        <v>0</v>
      </c>
      <c r="AN67">
        <f>IF(R67=0,0,COUNTIFS(Rec_Emp,People!$A$65,Rec_Course,'Training Matrix'!U$6,Rec_Done,1))</f>
        <v>0</v>
      </c>
      <c r="AO67">
        <f>IF(S67=0,0,COUNTIFS(Rec_Emp,People!$A$65,Rec_Course,'Training Matrix'!V$6,Rec_Done,1))</f>
        <v>0</v>
      </c>
      <c r="AP67">
        <f>IF(T67=0,0,COUNTIFS(Rec_Emp,People!$A$65,Rec_Course,'Training Matrix'!W$6,Rec_Done,1))</f>
        <v>0</v>
      </c>
      <c r="AQ67">
        <f>IF(U67=0,0,COUNTIFS(Rec_Emp,People!$A$65,Rec_Course,'Training Matrix'!X$6,Rec_Done,1))</f>
        <v>0</v>
      </c>
      <c r="AR67">
        <f>IF(V67=0,0,COUNTIFS(Rec_Emp,People!$A$65,Rec_Course,'Training Matrix'!Y$6,Rec_Done,1))</f>
        <v>0</v>
      </c>
      <c r="AS67">
        <f>IF(W67=0,0,COUNTIFS(Rec_Emp,People!$A$65,Rec_Course,'Training Matrix'!Z$6,Rec_Done,1))</f>
        <v>0</v>
      </c>
      <c r="AT67">
        <f>IF(X67=0,0,COUNTIFS(Rec_Emp,People!$A$65,Rec_Course,'Training Matrix'!AA$6,Rec_Done,1))</f>
        <v>0</v>
      </c>
      <c r="AW67">
        <f ca="1">IF(AA67=0,0,COUNTIFS(Rec_Emp,People!$A$65,Rec_Course,'Training Matrix'!H$6,Rec_Done,1,Rec_Exp,"&gt;="&amp;TODAY()))</f>
        <v>0</v>
      </c>
      <c r="AX67">
        <f ca="1">IF(AB67=0,0,COUNTIFS(Rec_Emp,People!$A$65,Rec_Course,'Training Matrix'!I$6,Rec_Done,1,Rec_Exp,"&gt;="&amp;TODAY()))</f>
        <v>0</v>
      </c>
      <c r="AY67">
        <f ca="1">IF(AC67=0,0,COUNTIFS(Rec_Emp,People!$A$65,Rec_Course,'Training Matrix'!J$6,Rec_Done,1,Rec_Exp,"&gt;="&amp;TODAY()))</f>
        <v>0</v>
      </c>
      <c r="AZ67">
        <f ca="1">IF(AD67=0,0,COUNTIFS(Rec_Emp,People!$A$65,Rec_Course,'Training Matrix'!K$6,Rec_Done,1,Rec_Exp,"&gt;="&amp;TODAY()))</f>
        <v>0</v>
      </c>
      <c r="BA67">
        <f ca="1">IF(AE67=0,0,COUNTIFS(Rec_Emp,People!$A$65,Rec_Course,'Training Matrix'!L$6,Rec_Done,1,Rec_Exp,"&gt;="&amp;TODAY()))</f>
        <v>0</v>
      </c>
      <c r="BB67">
        <f ca="1">IF(AF67=0,0,COUNTIFS(Rec_Emp,People!$A$65,Rec_Course,'Training Matrix'!M$6,Rec_Done,1,Rec_Exp,"&gt;="&amp;TODAY()))</f>
        <v>0</v>
      </c>
      <c r="BC67">
        <f ca="1">IF(AG67=0,0,COUNTIFS(Rec_Emp,People!$A$65,Rec_Course,'Training Matrix'!N$6,Rec_Done,1,Rec_Exp,"&gt;="&amp;TODAY()))</f>
        <v>0</v>
      </c>
      <c r="BD67">
        <f ca="1">IF(AH67=0,0,COUNTIFS(Rec_Emp,People!$A$65,Rec_Course,'Training Matrix'!O$6,Rec_Done,1,Rec_Exp,"&gt;="&amp;TODAY()))</f>
        <v>0</v>
      </c>
      <c r="BE67">
        <f ca="1">IF(AI67=0,0,COUNTIFS(Rec_Emp,People!$A$65,Rec_Course,'Training Matrix'!P$6,Rec_Done,1,Rec_Exp,"&gt;="&amp;TODAY()))</f>
        <v>0</v>
      </c>
      <c r="BF67">
        <f ca="1">IF(AJ67=0,0,COUNTIFS(Rec_Emp,People!$A$65,Rec_Course,'Training Matrix'!Q$6,Rec_Done,1,Rec_Exp,"&gt;="&amp;TODAY()))</f>
        <v>0</v>
      </c>
      <c r="BG67">
        <f ca="1">IF(AK67=0,0,COUNTIFS(Rec_Emp,People!$A$65,Rec_Course,'Training Matrix'!R$6,Rec_Done,1,Rec_Exp,"&gt;="&amp;TODAY()))</f>
        <v>0</v>
      </c>
      <c r="BH67">
        <f ca="1">IF(AL67=0,0,COUNTIFS(Rec_Emp,People!$A$65,Rec_Course,'Training Matrix'!S$6,Rec_Done,1,Rec_Exp,"&gt;="&amp;TODAY()))</f>
        <v>0</v>
      </c>
      <c r="BI67">
        <f ca="1">IF(AM67=0,0,COUNTIFS(Rec_Emp,People!$A$65,Rec_Course,'Training Matrix'!T$6,Rec_Done,1,Rec_Exp,"&gt;="&amp;TODAY()))</f>
        <v>0</v>
      </c>
      <c r="BJ67">
        <f ca="1">IF(AN67=0,0,COUNTIFS(Rec_Emp,People!$A$65,Rec_Course,'Training Matrix'!U$6,Rec_Done,1,Rec_Exp,"&gt;="&amp;TODAY()))</f>
        <v>0</v>
      </c>
      <c r="BK67">
        <f ca="1">IF(AO67=0,0,COUNTIFS(Rec_Emp,People!$A$65,Rec_Course,'Training Matrix'!V$6,Rec_Done,1,Rec_Exp,"&gt;="&amp;TODAY()))</f>
        <v>0</v>
      </c>
      <c r="BL67">
        <f ca="1">IF(AP67=0,0,COUNTIFS(Rec_Emp,People!$A$65,Rec_Course,'Training Matrix'!W$6,Rec_Done,1,Rec_Exp,"&gt;="&amp;TODAY()))</f>
        <v>0</v>
      </c>
      <c r="BM67">
        <f ca="1">IF(AQ67=0,0,COUNTIFS(Rec_Emp,People!$A$65,Rec_Course,'Training Matrix'!X$6,Rec_Done,1,Rec_Exp,"&gt;="&amp;TODAY()))</f>
        <v>0</v>
      </c>
      <c r="BN67">
        <f ca="1">IF(AR67=0,0,COUNTIFS(Rec_Emp,People!$A$65,Rec_Course,'Training Matrix'!Y$6,Rec_Done,1,Rec_Exp,"&gt;="&amp;TODAY()))</f>
        <v>0</v>
      </c>
      <c r="BO67">
        <f ca="1">IF(AS67=0,0,COUNTIFS(Rec_Emp,People!$A$65,Rec_Course,'Training Matrix'!Z$6,Rec_Done,1,Rec_Exp,"&gt;="&amp;TODAY()))</f>
        <v>0</v>
      </c>
      <c r="BP67">
        <f ca="1">IF(AT67=0,0,COUNTIFS(Rec_Emp,People!$A$65,Rec_Course,'Training Matrix'!AA$6,Rec_Done,1,Rec_Exp,"&gt;="&amp;TODAY()))</f>
        <v>0</v>
      </c>
      <c r="BS67">
        <f ca="1">IF(AW67=0,0,COUNTIFS(Rec_Emp,People!$A$65,Rec_Course,'Training Matrix'!H$6,Rec_Done,1,Rec_Exp,"&gt;"&amp;(TODAY()+WarnDays)))</f>
        <v>0</v>
      </c>
      <c r="BT67">
        <f ca="1">IF(AX67=0,0,COUNTIFS(Rec_Emp,People!$A$65,Rec_Course,'Training Matrix'!I$6,Rec_Done,1,Rec_Exp,"&gt;"&amp;(TODAY()+WarnDays)))</f>
        <v>0</v>
      </c>
      <c r="BU67">
        <f ca="1">IF(AY67=0,0,COUNTIFS(Rec_Emp,People!$A$65,Rec_Course,'Training Matrix'!J$6,Rec_Done,1,Rec_Exp,"&gt;"&amp;(TODAY()+WarnDays)))</f>
        <v>0</v>
      </c>
      <c r="BV67">
        <f ca="1">IF(AZ67=0,0,COUNTIFS(Rec_Emp,People!$A$65,Rec_Course,'Training Matrix'!K$6,Rec_Done,1,Rec_Exp,"&gt;"&amp;(TODAY()+WarnDays)))</f>
        <v>0</v>
      </c>
      <c r="BW67">
        <f ca="1">IF(BA67=0,0,COUNTIFS(Rec_Emp,People!$A$65,Rec_Course,'Training Matrix'!L$6,Rec_Done,1,Rec_Exp,"&gt;"&amp;(TODAY()+WarnDays)))</f>
        <v>0</v>
      </c>
      <c r="BX67">
        <f ca="1">IF(BB67=0,0,COUNTIFS(Rec_Emp,People!$A$65,Rec_Course,'Training Matrix'!M$6,Rec_Done,1,Rec_Exp,"&gt;"&amp;(TODAY()+WarnDays)))</f>
        <v>0</v>
      </c>
      <c r="BY67">
        <f ca="1">IF(BC67=0,0,COUNTIFS(Rec_Emp,People!$A$65,Rec_Course,'Training Matrix'!N$6,Rec_Done,1,Rec_Exp,"&gt;"&amp;(TODAY()+WarnDays)))</f>
        <v>0</v>
      </c>
      <c r="BZ67">
        <f ca="1">IF(BD67=0,0,COUNTIFS(Rec_Emp,People!$A$65,Rec_Course,'Training Matrix'!O$6,Rec_Done,1,Rec_Exp,"&gt;"&amp;(TODAY()+WarnDays)))</f>
        <v>0</v>
      </c>
      <c r="CA67">
        <f ca="1">IF(BE67=0,0,COUNTIFS(Rec_Emp,People!$A$65,Rec_Course,'Training Matrix'!P$6,Rec_Done,1,Rec_Exp,"&gt;"&amp;(TODAY()+WarnDays)))</f>
        <v>0</v>
      </c>
      <c r="CB67">
        <f ca="1">IF(BF67=0,0,COUNTIFS(Rec_Emp,People!$A$65,Rec_Course,'Training Matrix'!Q$6,Rec_Done,1,Rec_Exp,"&gt;"&amp;(TODAY()+WarnDays)))</f>
        <v>0</v>
      </c>
      <c r="CC67">
        <f ca="1">IF(BG67=0,0,COUNTIFS(Rec_Emp,People!$A$65,Rec_Course,'Training Matrix'!R$6,Rec_Done,1,Rec_Exp,"&gt;"&amp;(TODAY()+WarnDays)))</f>
        <v>0</v>
      </c>
      <c r="CD67">
        <f ca="1">IF(BH67=0,0,COUNTIFS(Rec_Emp,People!$A$65,Rec_Course,'Training Matrix'!S$6,Rec_Done,1,Rec_Exp,"&gt;"&amp;(TODAY()+WarnDays)))</f>
        <v>0</v>
      </c>
      <c r="CE67">
        <f ca="1">IF(BI67=0,0,COUNTIFS(Rec_Emp,People!$A$65,Rec_Course,'Training Matrix'!T$6,Rec_Done,1,Rec_Exp,"&gt;"&amp;(TODAY()+WarnDays)))</f>
        <v>0</v>
      </c>
      <c r="CF67">
        <f ca="1">IF(BJ67=0,0,COUNTIFS(Rec_Emp,People!$A$65,Rec_Course,'Training Matrix'!U$6,Rec_Done,1,Rec_Exp,"&gt;"&amp;(TODAY()+WarnDays)))</f>
        <v>0</v>
      </c>
      <c r="CG67">
        <f ca="1">IF(BK67=0,0,COUNTIFS(Rec_Emp,People!$A$65,Rec_Course,'Training Matrix'!V$6,Rec_Done,1,Rec_Exp,"&gt;"&amp;(TODAY()+WarnDays)))</f>
        <v>0</v>
      </c>
      <c r="CH67">
        <f ca="1">IF(BL67=0,0,COUNTIFS(Rec_Emp,People!$A$65,Rec_Course,'Training Matrix'!W$6,Rec_Done,1,Rec_Exp,"&gt;"&amp;(TODAY()+WarnDays)))</f>
        <v>0</v>
      </c>
      <c r="CI67">
        <f ca="1">IF(BM67=0,0,COUNTIFS(Rec_Emp,People!$A$65,Rec_Course,'Training Matrix'!X$6,Rec_Done,1,Rec_Exp,"&gt;"&amp;(TODAY()+WarnDays)))</f>
        <v>0</v>
      </c>
      <c r="CJ67">
        <f ca="1">IF(BN67=0,0,COUNTIFS(Rec_Emp,People!$A$65,Rec_Course,'Training Matrix'!Y$6,Rec_Done,1,Rec_Exp,"&gt;"&amp;(TODAY()+WarnDays)))</f>
        <v>0</v>
      </c>
      <c r="CK67">
        <f ca="1">IF(BO67=0,0,COUNTIFS(Rec_Emp,People!$A$65,Rec_Course,'Training Matrix'!Z$6,Rec_Done,1,Rec_Exp,"&gt;"&amp;(TODAY()+WarnDays)))</f>
        <v>0</v>
      </c>
      <c r="CL67">
        <f ca="1">IF(BP67=0,0,COUNTIFS(Rec_Emp,People!$A$65,Rec_Course,'Training Matrix'!AA$6,Rec_Done,1,Rec_Exp,"&gt;"&amp;(TODAY()+WarnDays)))</f>
        <v>0</v>
      </c>
      <c r="CO67">
        <f>IF(OR(E67=0,AA67&gt;0),0,COUNTIFS(Rec_Emp,People!$A$65,Rec_Course,'Training Matrix'!H$6,Rec_Result,"Fail"))</f>
        <v>0</v>
      </c>
      <c r="CP67">
        <f>IF(OR(F67=0,AB67&gt;0),0,COUNTIFS(Rec_Emp,People!$A$65,Rec_Course,'Training Matrix'!I$6,Rec_Result,"Fail"))</f>
        <v>0</v>
      </c>
      <c r="CQ67">
        <f>IF(OR(G67=0,AC67&gt;0),0,COUNTIFS(Rec_Emp,People!$A$65,Rec_Course,'Training Matrix'!J$6,Rec_Result,"Fail"))</f>
        <v>0</v>
      </c>
      <c r="CR67">
        <f>IF(OR(H67=0,AD67&gt;0),0,COUNTIFS(Rec_Emp,People!$A$65,Rec_Course,'Training Matrix'!K$6,Rec_Result,"Fail"))</f>
        <v>0</v>
      </c>
      <c r="CS67">
        <f>IF(OR(I67=0,AE67&gt;0),0,COUNTIFS(Rec_Emp,People!$A$65,Rec_Course,'Training Matrix'!L$6,Rec_Result,"Fail"))</f>
        <v>0</v>
      </c>
      <c r="CT67">
        <f>IF(OR(J67=0,AF67&gt;0),0,COUNTIFS(Rec_Emp,People!$A$65,Rec_Course,'Training Matrix'!M$6,Rec_Result,"Fail"))</f>
        <v>0</v>
      </c>
      <c r="CU67">
        <f>IF(OR(K67=0,AG67&gt;0),0,COUNTIFS(Rec_Emp,People!$A$65,Rec_Course,'Training Matrix'!N$6,Rec_Result,"Fail"))</f>
        <v>0</v>
      </c>
      <c r="CV67">
        <f>IF(OR(L67=0,AH67&gt;0),0,COUNTIFS(Rec_Emp,People!$A$65,Rec_Course,'Training Matrix'!O$6,Rec_Result,"Fail"))</f>
        <v>0</v>
      </c>
      <c r="CW67">
        <f>IF(OR(M67=0,AI67&gt;0),0,COUNTIFS(Rec_Emp,People!$A$65,Rec_Course,'Training Matrix'!P$6,Rec_Result,"Fail"))</f>
        <v>0</v>
      </c>
      <c r="CX67">
        <f>IF(OR(N67=0,AJ67&gt;0),0,COUNTIFS(Rec_Emp,People!$A$65,Rec_Course,'Training Matrix'!Q$6,Rec_Result,"Fail"))</f>
        <v>0</v>
      </c>
      <c r="CY67">
        <f>IF(OR(O67=0,AK67&gt;0),0,COUNTIFS(Rec_Emp,People!$A$65,Rec_Course,'Training Matrix'!R$6,Rec_Result,"Fail"))</f>
        <v>0</v>
      </c>
      <c r="CZ67">
        <f>IF(OR(P67=0,AL67&gt;0),0,COUNTIFS(Rec_Emp,People!$A$65,Rec_Course,'Training Matrix'!S$6,Rec_Result,"Fail"))</f>
        <v>0</v>
      </c>
      <c r="DA67">
        <f>IF(OR(Q67=0,AM67&gt;0),0,COUNTIFS(Rec_Emp,People!$A$65,Rec_Course,'Training Matrix'!T$6,Rec_Result,"Fail"))</f>
        <v>0</v>
      </c>
      <c r="DB67">
        <f>IF(OR(R67=0,AN67&gt;0),0,COUNTIFS(Rec_Emp,People!$A$65,Rec_Course,'Training Matrix'!U$6,Rec_Result,"Fail"))</f>
        <v>0</v>
      </c>
      <c r="DC67">
        <f>IF(OR(S67=0,AO67&gt;0),0,COUNTIFS(Rec_Emp,People!$A$65,Rec_Course,'Training Matrix'!V$6,Rec_Result,"Fail"))</f>
        <v>0</v>
      </c>
      <c r="DD67">
        <f>IF(OR(T67=0,AP67&gt;0),0,COUNTIFS(Rec_Emp,People!$A$65,Rec_Course,'Training Matrix'!W$6,Rec_Result,"Fail"))</f>
        <v>0</v>
      </c>
      <c r="DE67">
        <f>IF(OR(U67=0,AQ67&gt;0),0,COUNTIFS(Rec_Emp,People!$A$65,Rec_Course,'Training Matrix'!X$6,Rec_Result,"Fail"))</f>
        <v>0</v>
      </c>
      <c r="DF67">
        <f>IF(OR(V67=0,AR67&gt;0),0,COUNTIFS(Rec_Emp,People!$A$65,Rec_Course,'Training Matrix'!Y$6,Rec_Result,"Fail"))</f>
        <v>0</v>
      </c>
      <c r="DG67">
        <f>IF(OR(W67=0,AS67&gt;0),0,COUNTIFS(Rec_Emp,People!$A$65,Rec_Course,'Training Matrix'!Z$6,Rec_Result,"Fail"))</f>
        <v>0</v>
      </c>
      <c r="DH67">
        <f>IF(OR(X67=0,AT67&gt;0),0,COUNTIFS(Rec_Emp,People!$A$65,Rec_Course,'Training Matrix'!AA$6,Rec_Result,"Fail"))</f>
        <v>0</v>
      </c>
      <c r="DK67">
        <f>IF(OR(E67=0,AA67&gt;0),0,IFERROR(AVERAGEIFS(Plan_End,Plan_Role,People!$D$65,Plan_Course,'Training Matrix'!H$6,Plan_Sched,"Window"),IFERROR(AVERAGEIFS(Plan_End,Plan_Role,"All employees",Plan_Course,'Training Matrix'!H$6,Plan_Sched,"Window"),0)))</f>
        <v>0</v>
      </c>
      <c r="DL67">
        <f>IF(OR(F67=0,AB67&gt;0),0,IFERROR(AVERAGEIFS(Plan_End,Plan_Role,People!$D$65,Plan_Course,'Training Matrix'!I$6,Plan_Sched,"Window"),IFERROR(AVERAGEIFS(Plan_End,Plan_Role,"All employees",Plan_Course,'Training Matrix'!I$6,Plan_Sched,"Window"),0)))</f>
        <v>0</v>
      </c>
      <c r="DM67">
        <f>IF(OR(G67=0,AC67&gt;0),0,IFERROR(AVERAGEIFS(Plan_End,Plan_Role,People!$D$65,Plan_Course,'Training Matrix'!J$6,Plan_Sched,"Window"),IFERROR(AVERAGEIFS(Plan_End,Plan_Role,"All employees",Plan_Course,'Training Matrix'!J$6,Plan_Sched,"Window"),0)))</f>
        <v>0</v>
      </c>
      <c r="DN67">
        <f>IF(OR(H67=0,AD67&gt;0),0,IFERROR(AVERAGEIFS(Plan_End,Plan_Role,People!$D$65,Plan_Course,'Training Matrix'!K$6,Plan_Sched,"Window"),IFERROR(AVERAGEIFS(Plan_End,Plan_Role,"All employees",Plan_Course,'Training Matrix'!K$6,Plan_Sched,"Window"),0)))</f>
        <v>0</v>
      </c>
      <c r="DO67">
        <f>IF(OR(I67=0,AE67&gt;0),0,IFERROR(AVERAGEIFS(Plan_End,Plan_Role,People!$D$65,Plan_Course,'Training Matrix'!L$6,Plan_Sched,"Window"),IFERROR(AVERAGEIFS(Plan_End,Plan_Role,"All employees",Plan_Course,'Training Matrix'!L$6,Plan_Sched,"Window"),0)))</f>
        <v>0</v>
      </c>
      <c r="DP67">
        <f>IF(OR(J67=0,AF67&gt;0),0,IFERROR(AVERAGEIFS(Plan_End,Plan_Role,People!$D$65,Plan_Course,'Training Matrix'!M$6,Plan_Sched,"Window"),IFERROR(AVERAGEIFS(Plan_End,Plan_Role,"All employees",Plan_Course,'Training Matrix'!M$6,Plan_Sched,"Window"),0)))</f>
        <v>0</v>
      </c>
      <c r="DQ67">
        <f>IF(OR(K67=0,AG67&gt;0),0,IFERROR(AVERAGEIFS(Plan_End,Plan_Role,People!$D$65,Plan_Course,'Training Matrix'!N$6,Plan_Sched,"Window"),IFERROR(AVERAGEIFS(Plan_End,Plan_Role,"All employees",Plan_Course,'Training Matrix'!N$6,Plan_Sched,"Window"),0)))</f>
        <v>0</v>
      </c>
      <c r="DR67">
        <f>IF(OR(L67=0,AH67&gt;0),0,IFERROR(AVERAGEIFS(Plan_End,Plan_Role,People!$D$65,Plan_Course,'Training Matrix'!O$6,Plan_Sched,"Window"),IFERROR(AVERAGEIFS(Plan_End,Plan_Role,"All employees",Plan_Course,'Training Matrix'!O$6,Plan_Sched,"Window"),0)))</f>
        <v>0</v>
      </c>
      <c r="DS67">
        <f>IF(OR(M67=0,AI67&gt;0),0,IFERROR(AVERAGEIFS(Plan_End,Plan_Role,People!$D$65,Plan_Course,'Training Matrix'!P$6,Plan_Sched,"Window"),IFERROR(AVERAGEIFS(Plan_End,Plan_Role,"All employees",Plan_Course,'Training Matrix'!P$6,Plan_Sched,"Window"),0)))</f>
        <v>0</v>
      </c>
      <c r="DT67">
        <f>IF(OR(N67=0,AJ67&gt;0),0,IFERROR(AVERAGEIFS(Plan_End,Plan_Role,People!$D$65,Plan_Course,'Training Matrix'!Q$6,Plan_Sched,"Window"),IFERROR(AVERAGEIFS(Plan_End,Plan_Role,"All employees",Plan_Course,'Training Matrix'!Q$6,Plan_Sched,"Window"),0)))</f>
        <v>0</v>
      </c>
      <c r="DU67">
        <f>IF(OR(O67=0,AK67&gt;0),0,IFERROR(AVERAGEIFS(Plan_End,Plan_Role,People!$D$65,Plan_Course,'Training Matrix'!R$6,Plan_Sched,"Window"),IFERROR(AVERAGEIFS(Plan_End,Plan_Role,"All employees",Plan_Course,'Training Matrix'!R$6,Plan_Sched,"Window"),0)))</f>
        <v>0</v>
      </c>
      <c r="DV67">
        <f>IF(OR(P67=0,AL67&gt;0),0,IFERROR(AVERAGEIFS(Plan_End,Plan_Role,People!$D$65,Plan_Course,'Training Matrix'!S$6,Plan_Sched,"Window"),IFERROR(AVERAGEIFS(Plan_End,Plan_Role,"All employees",Plan_Course,'Training Matrix'!S$6,Plan_Sched,"Window"),0)))</f>
        <v>0</v>
      </c>
      <c r="DW67">
        <f>IF(OR(Q67=0,AM67&gt;0),0,IFERROR(AVERAGEIFS(Plan_End,Plan_Role,People!$D$65,Plan_Course,'Training Matrix'!T$6,Plan_Sched,"Window"),IFERROR(AVERAGEIFS(Plan_End,Plan_Role,"All employees",Plan_Course,'Training Matrix'!T$6,Plan_Sched,"Window"),0)))</f>
        <v>0</v>
      </c>
      <c r="DX67">
        <f>IF(OR(R67=0,AN67&gt;0),0,IFERROR(AVERAGEIFS(Plan_End,Plan_Role,People!$D$65,Plan_Course,'Training Matrix'!U$6,Plan_Sched,"Window"),IFERROR(AVERAGEIFS(Plan_End,Plan_Role,"All employees",Plan_Course,'Training Matrix'!U$6,Plan_Sched,"Window"),0)))</f>
        <v>0</v>
      </c>
      <c r="DY67">
        <f>IF(OR(S67=0,AO67&gt;0),0,IFERROR(AVERAGEIFS(Plan_End,Plan_Role,People!$D$65,Plan_Course,'Training Matrix'!V$6,Plan_Sched,"Window"),IFERROR(AVERAGEIFS(Plan_End,Plan_Role,"All employees",Plan_Course,'Training Matrix'!V$6,Plan_Sched,"Window"),0)))</f>
        <v>0</v>
      </c>
      <c r="DZ67">
        <f>IF(OR(T67=0,AP67&gt;0),0,IFERROR(AVERAGEIFS(Plan_End,Plan_Role,People!$D$65,Plan_Course,'Training Matrix'!W$6,Plan_Sched,"Window"),IFERROR(AVERAGEIFS(Plan_End,Plan_Role,"All employees",Plan_Course,'Training Matrix'!W$6,Plan_Sched,"Window"),0)))</f>
        <v>0</v>
      </c>
      <c r="EA67">
        <f>IF(OR(U67=0,AQ67&gt;0),0,IFERROR(AVERAGEIFS(Plan_End,Plan_Role,People!$D$65,Plan_Course,'Training Matrix'!X$6,Plan_Sched,"Window"),IFERROR(AVERAGEIFS(Plan_End,Plan_Role,"All employees",Plan_Course,'Training Matrix'!X$6,Plan_Sched,"Window"),0)))</f>
        <v>0</v>
      </c>
      <c r="EB67">
        <f>IF(OR(V67=0,AR67&gt;0),0,IFERROR(AVERAGEIFS(Plan_End,Plan_Role,People!$D$65,Plan_Course,'Training Matrix'!Y$6,Plan_Sched,"Window"),IFERROR(AVERAGEIFS(Plan_End,Plan_Role,"All employees",Plan_Course,'Training Matrix'!Y$6,Plan_Sched,"Window"),0)))</f>
        <v>0</v>
      </c>
      <c r="EC67">
        <f>IF(OR(W67=0,AS67&gt;0),0,IFERROR(AVERAGEIFS(Plan_End,Plan_Role,People!$D$65,Plan_Course,'Training Matrix'!Z$6,Plan_Sched,"Window"),IFERROR(AVERAGEIFS(Plan_End,Plan_Role,"All employees",Plan_Course,'Training Matrix'!Z$6,Plan_Sched,"Window"),0)))</f>
        <v>0</v>
      </c>
      <c r="ED67">
        <f>IF(OR(X67=0,AT67&gt;0),0,IFERROR(AVERAGEIFS(Plan_End,Plan_Role,People!$D$65,Plan_Course,'Training Matrix'!AA$6,Plan_Sched,"Window"),IFERROR(AVERAGEIFS(Plan_End,Plan_Role,"All employees",Plan_Course,'Training Matrix'!AA$6,Plan_Sched,"Window"),0)))</f>
        <v>0</v>
      </c>
      <c r="EG67">
        <f>IF(OR(E67=0,AA67&gt;0),0,IFERROR(AVERAGEIFS(Plan_Days,Plan_Role,People!$D$65,Plan_Course,'Training Matrix'!H$6,Plan_Sched,"Within days of hire"),IFERROR(AVERAGEIFS(Plan_Days,Plan_Role,"All employees",Plan_Course,'Training Matrix'!H$6,Plan_Sched,"Within days of hire"),0)))</f>
        <v>0</v>
      </c>
      <c r="EH67">
        <f>IF(OR(F67=0,AB67&gt;0),0,IFERROR(AVERAGEIFS(Plan_Days,Plan_Role,People!$D$65,Plan_Course,'Training Matrix'!I$6,Plan_Sched,"Within days of hire"),IFERROR(AVERAGEIFS(Plan_Days,Plan_Role,"All employees",Plan_Course,'Training Matrix'!I$6,Plan_Sched,"Within days of hire"),0)))</f>
        <v>0</v>
      </c>
      <c r="EI67">
        <f>IF(OR(G67=0,AC67&gt;0),0,IFERROR(AVERAGEIFS(Plan_Days,Plan_Role,People!$D$65,Plan_Course,'Training Matrix'!J$6,Plan_Sched,"Within days of hire"),IFERROR(AVERAGEIFS(Plan_Days,Plan_Role,"All employees",Plan_Course,'Training Matrix'!J$6,Plan_Sched,"Within days of hire"),0)))</f>
        <v>0</v>
      </c>
      <c r="EJ67">
        <f>IF(OR(H67=0,AD67&gt;0),0,IFERROR(AVERAGEIFS(Plan_Days,Plan_Role,People!$D$65,Plan_Course,'Training Matrix'!K$6,Plan_Sched,"Within days of hire"),IFERROR(AVERAGEIFS(Plan_Days,Plan_Role,"All employees",Plan_Course,'Training Matrix'!K$6,Plan_Sched,"Within days of hire"),0)))</f>
        <v>0</v>
      </c>
      <c r="EK67">
        <f>IF(OR(I67=0,AE67&gt;0),0,IFERROR(AVERAGEIFS(Plan_Days,Plan_Role,People!$D$65,Plan_Course,'Training Matrix'!L$6,Plan_Sched,"Within days of hire"),IFERROR(AVERAGEIFS(Plan_Days,Plan_Role,"All employees",Plan_Course,'Training Matrix'!L$6,Plan_Sched,"Within days of hire"),0)))</f>
        <v>0</v>
      </c>
      <c r="EL67">
        <f>IF(OR(J67=0,AF67&gt;0),0,IFERROR(AVERAGEIFS(Plan_Days,Plan_Role,People!$D$65,Plan_Course,'Training Matrix'!M$6,Plan_Sched,"Within days of hire"),IFERROR(AVERAGEIFS(Plan_Days,Plan_Role,"All employees",Plan_Course,'Training Matrix'!M$6,Plan_Sched,"Within days of hire"),0)))</f>
        <v>0</v>
      </c>
      <c r="EM67">
        <f>IF(OR(K67=0,AG67&gt;0),0,IFERROR(AVERAGEIFS(Plan_Days,Plan_Role,People!$D$65,Plan_Course,'Training Matrix'!N$6,Plan_Sched,"Within days of hire"),IFERROR(AVERAGEIFS(Plan_Days,Plan_Role,"All employees",Plan_Course,'Training Matrix'!N$6,Plan_Sched,"Within days of hire"),0)))</f>
        <v>0</v>
      </c>
      <c r="EN67">
        <f>IF(OR(L67=0,AH67&gt;0),0,IFERROR(AVERAGEIFS(Plan_Days,Plan_Role,People!$D$65,Plan_Course,'Training Matrix'!O$6,Plan_Sched,"Within days of hire"),IFERROR(AVERAGEIFS(Plan_Days,Plan_Role,"All employees",Plan_Course,'Training Matrix'!O$6,Plan_Sched,"Within days of hire"),0)))</f>
        <v>0</v>
      </c>
      <c r="EO67">
        <f>IF(OR(M67=0,AI67&gt;0),0,IFERROR(AVERAGEIFS(Plan_Days,Plan_Role,People!$D$65,Plan_Course,'Training Matrix'!P$6,Plan_Sched,"Within days of hire"),IFERROR(AVERAGEIFS(Plan_Days,Plan_Role,"All employees",Plan_Course,'Training Matrix'!P$6,Plan_Sched,"Within days of hire"),0)))</f>
        <v>0</v>
      </c>
      <c r="EP67">
        <f>IF(OR(N67=0,AJ67&gt;0),0,IFERROR(AVERAGEIFS(Plan_Days,Plan_Role,People!$D$65,Plan_Course,'Training Matrix'!Q$6,Plan_Sched,"Within days of hire"),IFERROR(AVERAGEIFS(Plan_Days,Plan_Role,"All employees",Plan_Course,'Training Matrix'!Q$6,Plan_Sched,"Within days of hire"),0)))</f>
        <v>0</v>
      </c>
      <c r="EQ67">
        <f>IF(OR(O67=0,AK67&gt;0),0,IFERROR(AVERAGEIFS(Plan_Days,Plan_Role,People!$D$65,Plan_Course,'Training Matrix'!R$6,Plan_Sched,"Within days of hire"),IFERROR(AVERAGEIFS(Plan_Days,Plan_Role,"All employees",Plan_Course,'Training Matrix'!R$6,Plan_Sched,"Within days of hire"),0)))</f>
        <v>0</v>
      </c>
      <c r="ER67">
        <f>IF(OR(P67=0,AL67&gt;0),0,IFERROR(AVERAGEIFS(Plan_Days,Plan_Role,People!$D$65,Plan_Course,'Training Matrix'!S$6,Plan_Sched,"Within days of hire"),IFERROR(AVERAGEIFS(Plan_Days,Plan_Role,"All employees",Plan_Course,'Training Matrix'!S$6,Plan_Sched,"Within days of hire"),0)))</f>
        <v>0</v>
      </c>
      <c r="ES67">
        <f>IF(OR(Q67=0,AM67&gt;0),0,IFERROR(AVERAGEIFS(Plan_Days,Plan_Role,People!$D$65,Plan_Course,'Training Matrix'!T$6,Plan_Sched,"Within days of hire"),IFERROR(AVERAGEIFS(Plan_Days,Plan_Role,"All employees",Plan_Course,'Training Matrix'!T$6,Plan_Sched,"Within days of hire"),0)))</f>
        <v>0</v>
      </c>
      <c r="ET67">
        <f>IF(OR(R67=0,AN67&gt;0),0,IFERROR(AVERAGEIFS(Plan_Days,Plan_Role,People!$D$65,Plan_Course,'Training Matrix'!U$6,Plan_Sched,"Within days of hire"),IFERROR(AVERAGEIFS(Plan_Days,Plan_Role,"All employees",Plan_Course,'Training Matrix'!U$6,Plan_Sched,"Within days of hire"),0)))</f>
        <v>0</v>
      </c>
      <c r="EU67">
        <f>IF(OR(S67=0,AO67&gt;0),0,IFERROR(AVERAGEIFS(Plan_Days,Plan_Role,People!$D$65,Plan_Course,'Training Matrix'!V$6,Plan_Sched,"Within days of hire"),IFERROR(AVERAGEIFS(Plan_Days,Plan_Role,"All employees",Plan_Course,'Training Matrix'!V$6,Plan_Sched,"Within days of hire"),0)))</f>
        <v>0</v>
      </c>
      <c r="EV67">
        <f>IF(OR(T67=0,AP67&gt;0),0,IFERROR(AVERAGEIFS(Plan_Days,Plan_Role,People!$D$65,Plan_Course,'Training Matrix'!W$6,Plan_Sched,"Within days of hire"),IFERROR(AVERAGEIFS(Plan_Days,Plan_Role,"All employees",Plan_Course,'Training Matrix'!W$6,Plan_Sched,"Within days of hire"),0)))</f>
        <v>0</v>
      </c>
      <c r="EW67">
        <f>IF(OR(U67=0,AQ67&gt;0),0,IFERROR(AVERAGEIFS(Plan_Days,Plan_Role,People!$D$65,Plan_Course,'Training Matrix'!X$6,Plan_Sched,"Within days of hire"),IFERROR(AVERAGEIFS(Plan_Days,Plan_Role,"All employees",Plan_Course,'Training Matrix'!X$6,Plan_Sched,"Within days of hire"),0)))</f>
        <v>0</v>
      </c>
      <c r="EX67">
        <f>IF(OR(V67=0,AR67&gt;0),0,IFERROR(AVERAGEIFS(Plan_Days,Plan_Role,People!$D$65,Plan_Course,'Training Matrix'!Y$6,Plan_Sched,"Within days of hire"),IFERROR(AVERAGEIFS(Plan_Days,Plan_Role,"All employees",Plan_Course,'Training Matrix'!Y$6,Plan_Sched,"Within days of hire"),0)))</f>
        <v>0</v>
      </c>
      <c r="EY67">
        <f>IF(OR(W67=0,AS67&gt;0),0,IFERROR(AVERAGEIFS(Plan_Days,Plan_Role,People!$D$65,Plan_Course,'Training Matrix'!Z$6,Plan_Sched,"Within days of hire"),IFERROR(AVERAGEIFS(Plan_Days,Plan_Role,"All employees",Plan_Course,'Training Matrix'!Z$6,Plan_Sched,"Within days of hire"),0)))</f>
        <v>0</v>
      </c>
      <c r="EZ67">
        <f>IF(OR(X67=0,AT67&gt;0),0,IFERROR(AVERAGEIFS(Plan_Days,Plan_Role,People!$D$65,Plan_Course,'Training Matrix'!AA$6,Plan_Sched,"Within days of hire"),IFERROR(AVERAGEIFS(Plan_Days,Plan_Role,"All employees",Plan_Course,'Training Matrix'!AA$6,Plan_Sched,"Within days of hire"),0)))</f>
        <v>0</v>
      </c>
      <c r="FC67">
        <f>IF(OR(E67=0,AA67&gt;0),0,MAX(IF(AND(People!$F$65&lt;&gt;"",DK67&lt;People!$F$65),0,DK67),IF(AND(People!$F$65&lt;&gt;"",EG67&gt;0),People!$F$65+EG67,0)))</f>
        <v>0</v>
      </c>
      <c r="FD67">
        <f>IF(OR(F67=0,AB67&gt;0),0,MAX(IF(AND(People!$F$65&lt;&gt;"",DL67&lt;People!$F$65),0,DL67),IF(AND(People!$F$65&lt;&gt;"",EH67&gt;0),People!$F$65+EH67,0)))</f>
        <v>0</v>
      </c>
      <c r="FE67">
        <f>IF(OR(G67=0,AC67&gt;0),0,MAX(IF(AND(People!$F$65&lt;&gt;"",DM67&lt;People!$F$65),0,DM67),IF(AND(People!$F$65&lt;&gt;"",EI67&gt;0),People!$F$65+EI67,0)))</f>
        <v>0</v>
      </c>
      <c r="FF67">
        <f>IF(OR(H67=0,AD67&gt;0),0,MAX(IF(AND(People!$F$65&lt;&gt;"",DN67&lt;People!$F$65),0,DN67),IF(AND(People!$F$65&lt;&gt;"",EJ67&gt;0),People!$F$65+EJ67,0)))</f>
        <v>0</v>
      </c>
      <c r="FG67">
        <f>IF(OR(I67=0,AE67&gt;0),0,MAX(IF(AND(People!$F$65&lt;&gt;"",DO67&lt;People!$F$65),0,DO67),IF(AND(People!$F$65&lt;&gt;"",EK67&gt;0),People!$F$65+EK67,0)))</f>
        <v>0</v>
      </c>
      <c r="FH67">
        <f>IF(OR(J67=0,AF67&gt;0),0,MAX(IF(AND(People!$F$65&lt;&gt;"",DP67&lt;People!$F$65),0,DP67),IF(AND(People!$F$65&lt;&gt;"",EL67&gt;0),People!$F$65+EL67,0)))</f>
        <v>0</v>
      </c>
      <c r="FI67">
        <f>IF(OR(K67=0,AG67&gt;0),0,MAX(IF(AND(People!$F$65&lt;&gt;"",DQ67&lt;People!$F$65),0,DQ67),IF(AND(People!$F$65&lt;&gt;"",EM67&gt;0),People!$F$65+EM67,0)))</f>
        <v>0</v>
      </c>
      <c r="FJ67">
        <f>IF(OR(L67=0,AH67&gt;0),0,MAX(IF(AND(People!$F$65&lt;&gt;"",DR67&lt;People!$F$65),0,DR67),IF(AND(People!$F$65&lt;&gt;"",EN67&gt;0),People!$F$65+EN67,0)))</f>
        <v>0</v>
      </c>
      <c r="FK67">
        <f>IF(OR(M67=0,AI67&gt;0),0,MAX(IF(AND(People!$F$65&lt;&gt;"",DS67&lt;People!$F$65),0,DS67),IF(AND(People!$F$65&lt;&gt;"",EO67&gt;0),People!$F$65+EO67,0)))</f>
        <v>0</v>
      </c>
      <c r="FL67">
        <f>IF(OR(N67=0,AJ67&gt;0),0,MAX(IF(AND(People!$F$65&lt;&gt;"",DT67&lt;People!$F$65),0,DT67),IF(AND(People!$F$65&lt;&gt;"",EP67&gt;0),People!$F$65+EP67,0)))</f>
        <v>0</v>
      </c>
      <c r="FM67">
        <f>IF(OR(O67=0,AK67&gt;0),0,MAX(IF(AND(People!$F$65&lt;&gt;"",DU67&lt;People!$F$65),0,DU67),IF(AND(People!$F$65&lt;&gt;"",EQ67&gt;0),People!$F$65+EQ67,0)))</f>
        <v>0</v>
      </c>
      <c r="FN67">
        <f>IF(OR(P67=0,AL67&gt;0),0,MAX(IF(AND(People!$F$65&lt;&gt;"",DV67&lt;People!$F$65),0,DV67),IF(AND(People!$F$65&lt;&gt;"",ER67&gt;0),People!$F$65+ER67,0)))</f>
        <v>0</v>
      </c>
      <c r="FO67">
        <f>IF(OR(Q67=0,AM67&gt;0),0,MAX(IF(AND(People!$F$65&lt;&gt;"",DW67&lt;People!$F$65),0,DW67),IF(AND(People!$F$65&lt;&gt;"",ES67&gt;0),People!$F$65+ES67,0)))</f>
        <v>0</v>
      </c>
      <c r="FP67">
        <f>IF(OR(R67=0,AN67&gt;0),0,MAX(IF(AND(People!$F$65&lt;&gt;"",DX67&lt;People!$F$65),0,DX67),IF(AND(People!$F$65&lt;&gt;"",ET67&gt;0),People!$F$65+ET67,0)))</f>
        <v>0</v>
      </c>
      <c r="FQ67">
        <f>IF(OR(S67=0,AO67&gt;0),0,MAX(IF(AND(People!$F$65&lt;&gt;"",DY67&lt;People!$F$65),0,DY67),IF(AND(People!$F$65&lt;&gt;"",EU67&gt;0),People!$F$65+EU67,0)))</f>
        <v>0</v>
      </c>
      <c r="FR67">
        <f>IF(OR(T67=0,AP67&gt;0),0,MAX(IF(AND(People!$F$65&lt;&gt;"",DZ67&lt;People!$F$65),0,DZ67),IF(AND(People!$F$65&lt;&gt;"",EV67&gt;0),People!$F$65+EV67,0)))</f>
        <v>0</v>
      </c>
      <c r="FS67">
        <f>IF(OR(U67=0,AQ67&gt;0),0,MAX(IF(AND(People!$F$65&lt;&gt;"",EA67&lt;People!$F$65),0,EA67),IF(AND(People!$F$65&lt;&gt;"",EW67&gt;0),People!$F$65+EW67,0)))</f>
        <v>0</v>
      </c>
      <c r="FT67">
        <f>IF(OR(V67=0,AR67&gt;0),0,MAX(IF(AND(People!$F$65&lt;&gt;"",EB67&lt;People!$F$65),0,EB67),IF(AND(People!$F$65&lt;&gt;"",EX67&gt;0),People!$F$65+EX67,0)))</f>
        <v>0</v>
      </c>
      <c r="FU67">
        <f>IF(OR(W67=0,AS67&gt;0),0,MAX(IF(AND(People!$F$65&lt;&gt;"",EC67&lt;People!$F$65),0,EC67),IF(AND(People!$F$65&lt;&gt;"",EY67&gt;0),People!$F$65+EY67,0)))</f>
        <v>0</v>
      </c>
      <c r="FV67">
        <f>IF(OR(X67=0,AT67&gt;0),0,MAX(IF(AND(People!$F$65&lt;&gt;"",ED67&lt;People!$F$65),0,ED67),IF(AND(People!$F$65&lt;&gt;"",EZ67&gt;0),People!$F$65+EZ67,0)))</f>
        <v>0</v>
      </c>
    </row>
    <row r="68" spans="5:178" x14ac:dyDescent="0.3">
      <c r="E68">
        <f>IF(OR(People!$A$66="",'Training Matrix'!H$6=""),0,COUNTIFS(Plan_Role,People!$D$66,Plan_Course,'Training Matrix'!H$6)+COUNTIFS(Plan_Role,"All employees",Plan_Course,'Training Matrix'!H$6))</f>
        <v>0</v>
      </c>
      <c r="F68">
        <f>IF(OR(People!$A$66="",'Training Matrix'!I$6=""),0,COUNTIFS(Plan_Role,People!$D$66,Plan_Course,'Training Matrix'!I$6)+COUNTIFS(Plan_Role,"All employees",Plan_Course,'Training Matrix'!I$6))</f>
        <v>0</v>
      </c>
      <c r="G68">
        <f>IF(OR(People!$A$66="",'Training Matrix'!J$6=""),0,COUNTIFS(Plan_Role,People!$D$66,Plan_Course,'Training Matrix'!J$6)+COUNTIFS(Plan_Role,"All employees",Plan_Course,'Training Matrix'!J$6))</f>
        <v>0</v>
      </c>
      <c r="H68">
        <f>IF(OR(People!$A$66="",'Training Matrix'!K$6=""),0,COUNTIFS(Plan_Role,People!$D$66,Plan_Course,'Training Matrix'!K$6)+COUNTIFS(Plan_Role,"All employees",Plan_Course,'Training Matrix'!K$6))</f>
        <v>0</v>
      </c>
      <c r="I68">
        <f>IF(OR(People!$A$66="",'Training Matrix'!L$6=""),0,COUNTIFS(Plan_Role,People!$D$66,Plan_Course,'Training Matrix'!L$6)+COUNTIFS(Plan_Role,"All employees",Plan_Course,'Training Matrix'!L$6))</f>
        <v>0</v>
      </c>
      <c r="J68">
        <f>IF(OR(People!$A$66="",'Training Matrix'!M$6=""),0,COUNTIFS(Plan_Role,People!$D$66,Plan_Course,'Training Matrix'!M$6)+COUNTIFS(Plan_Role,"All employees",Plan_Course,'Training Matrix'!M$6))</f>
        <v>0</v>
      </c>
      <c r="K68">
        <f>IF(OR(People!$A$66="",'Training Matrix'!N$6=""),0,COUNTIFS(Plan_Role,People!$D$66,Plan_Course,'Training Matrix'!N$6)+COUNTIFS(Plan_Role,"All employees",Plan_Course,'Training Matrix'!N$6))</f>
        <v>0</v>
      </c>
      <c r="L68">
        <f>IF(OR(People!$A$66="",'Training Matrix'!O$6=""),0,COUNTIFS(Plan_Role,People!$D$66,Plan_Course,'Training Matrix'!O$6)+COUNTIFS(Plan_Role,"All employees",Plan_Course,'Training Matrix'!O$6))</f>
        <v>0</v>
      </c>
      <c r="M68">
        <f>IF(OR(People!$A$66="",'Training Matrix'!P$6=""),0,COUNTIFS(Plan_Role,People!$D$66,Plan_Course,'Training Matrix'!P$6)+COUNTIFS(Plan_Role,"All employees",Plan_Course,'Training Matrix'!P$6))</f>
        <v>0</v>
      </c>
      <c r="N68">
        <f>IF(OR(People!$A$66="",'Training Matrix'!Q$6=""),0,COUNTIFS(Plan_Role,People!$D$66,Plan_Course,'Training Matrix'!Q$6)+COUNTIFS(Plan_Role,"All employees",Plan_Course,'Training Matrix'!Q$6))</f>
        <v>0</v>
      </c>
      <c r="O68">
        <f>IF(OR(People!$A$66="",'Training Matrix'!R$6=""),0,COUNTIFS(Plan_Role,People!$D$66,Plan_Course,'Training Matrix'!R$6)+COUNTIFS(Plan_Role,"All employees",Plan_Course,'Training Matrix'!R$6))</f>
        <v>0</v>
      </c>
      <c r="P68">
        <f>IF(OR(People!$A$66="",'Training Matrix'!S$6=""),0,COUNTIFS(Plan_Role,People!$D$66,Plan_Course,'Training Matrix'!S$6)+COUNTIFS(Plan_Role,"All employees",Plan_Course,'Training Matrix'!S$6))</f>
        <v>0</v>
      </c>
      <c r="Q68">
        <f>IF(OR(People!$A$66="",'Training Matrix'!T$6=""),0,COUNTIFS(Plan_Role,People!$D$66,Plan_Course,'Training Matrix'!T$6)+COUNTIFS(Plan_Role,"All employees",Plan_Course,'Training Matrix'!T$6))</f>
        <v>0</v>
      </c>
      <c r="R68">
        <f>IF(OR(People!$A$66="",'Training Matrix'!U$6=""),0,COUNTIFS(Plan_Role,People!$D$66,Plan_Course,'Training Matrix'!U$6)+COUNTIFS(Plan_Role,"All employees",Plan_Course,'Training Matrix'!U$6))</f>
        <v>0</v>
      </c>
      <c r="S68">
        <f>IF(OR(People!$A$66="",'Training Matrix'!V$6=""),0,COUNTIFS(Plan_Role,People!$D$66,Plan_Course,'Training Matrix'!V$6)+COUNTIFS(Plan_Role,"All employees",Plan_Course,'Training Matrix'!V$6))</f>
        <v>0</v>
      </c>
      <c r="T68">
        <f>IF(OR(People!$A$66="",'Training Matrix'!W$6=""),0,COUNTIFS(Plan_Role,People!$D$66,Plan_Course,'Training Matrix'!W$6)+COUNTIFS(Plan_Role,"All employees",Plan_Course,'Training Matrix'!W$6))</f>
        <v>0</v>
      </c>
      <c r="U68">
        <f>IF(OR(People!$A$66="",'Training Matrix'!X$6=""),0,COUNTIFS(Plan_Role,People!$D$66,Plan_Course,'Training Matrix'!X$6)+COUNTIFS(Plan_Role,"All employees",Plan_Course,'Training Matrix'!X$6))</f>
        <v>0</v>
      </c>
      <c r="V68">
        <f>IF(OR(People!$A$66="",'Training Matrix'!Y$6=""),0,COUNTIFS(Plan_Role,People!$D$66,Plan_Course,'Training Matrix'!Y$6)+COUNTIFS(Plan_Role,"All employees",Plan_Course,'Training Matrix'!Y$6))</f>
        <v>0</v>
      </c>
      <c r="W68">
        <f>IF(OR(People!$A$66="",'Training Matrix'!Z$6=""),0,COUNTIFS(Plan_Role,People!$D$66,Plan_Course,'Training Matrix'!Z$6)+COUNTIFS(Plan_Role,"All employees",Plan_Course,'Training Matrix'!Z$6))</f>
        <v>0</v>
      </c>
      <c r="X68">
        <f>IF(OR(People!$A$66="",'Training Matrix'!AA$6=""),0,COUNTIFS(Plan_Role,People!$D$66,Plan_Course,'Training Matrix'!AA$6)+COUNTIFS(Plan_Role,"All employees",Plan_Course,'Training Matrix'!AA$6))</f>
        <v>0</v>
      </c>
      <c r="AA68">
        <f>IF(E68=0,0,COUNTIFS(Rec_Emp,People!$A$66,Rec_Course,'Training Matrix'!H$6,Rec_Done,1))</f>
        <v>0</v>
      </c>
      <c r="AB68">
        <f>IF(F68=0,0,COUNTIFS(Rec_Emp,People!$A$66,Rec_Course,'Training Matrix'!I$6,Rec_Done,1))</f>
        <v>0</v>
      </c>
      <c r="AC68">
        <f>IF(G68=0,0,COUNTIFS(Rec_Emp,People!$A$66,Rec_Course,'Training Matrix'!J$6,Rec_Done,1))</f>
        <v>0</v>
      </c>
      <c r="AD68">
        <f>IF(H68=0,0,COUNTIFS(Rec_Emp,People!$A$66,Rec_Course,'Training Matrix'!K$6,Rec_Done,1))</f>
        <v>0</v>
      </c>
      <c r="AE68">
        <f>IF(I68=0,0,COUNTIFS(Rec_Emp,People!$A$66,Rec_Course,'Training Matrix'!L$6,Rec_Done,1))</f>
        <v>0</v>
      </c>
      <c r="AF68">
        <f>IF(J68=0,0,COUNTIFS(Rec_Emp,People!$A$66,Rec_Course,'Training Matrix'!M$6,Rec_Done,1))</f>
        <v>0</v>
      </c>
      <c r="AG68">
        <f>IF(K68=0,0,COUNTIFS(Rec_Emp,People!$A$66,Rec_Course,'Training Matrix'!N$6,Rec_Done,1))</f>
        <v>0</v>
      </c>
      <c r="AH68">
        <f>IF(L68=0,0,COUNTIFS(Rec_Emp,People!$A$66,Rec_Course,'Training Matrix'!O$6,Rec_Done,1))</f>
        <v>0</v>
      </c>
      <c r="AI68">
        <f>IF(M68=0,0,COUNTIFS(Rec_Emp,People!$A$66,Rec_Course,'Training Matrix'!P$6,Rec_Done,1))</f>
        <v>0</v>
      </c>
      <c r="AJ68">
        <f>IF(N68=0,0,COUNTIFS(Rec_Emp,People!$A$66,Rec_Course,'Training Matrix'!Q$6,Rec_Done,1))</f>
        <v>0</v>
      </c>
      <c r="AK68">
        <f>IF(O68=0,0,COUNTIFS(Rec_Emp,People!$A$66,Rec_Course,'Training Matrix'!R$6,Rec_Done,1))</f>
        <v>0</v>
      </c>
      <c r="AL68">
        <f>IF(P68=0,0,COUNTIFS(Rec_Emp,People!$A$66,Rec_Course,'Training Matrix'!S$6,Rec_Done,1))</f>
        <v>0</v>
      </c>
      <c r="AM68">
        <f>IF(Q68=0,0,COUNTIFS(Rec_Emp,People!$A$66,Rec_Course,'Training Matrix'!T$6,Rec_Done,1))</f>
        <v>0</v>
      </c>
      <c r="AN68">
        <f>IF(R68=0,0,COUNTIFS(Rec_Emp,People!$A$66,Rec_Course,'Training Matrix'!U$6,Rec_Done,1))</f>
        <v>0</v>
      </c>
      <c r="AO68">
        <f>IF(S68=0,0,COUNTIFS(Rec_Emp,People!$A$66,Rec_Course,'Training Matrix'!V$6,Rec_Done,1))</f>
        <v>0</v>
      </c>
      <c r="AP68">
        <f>IF(T68=0,0,COUNTIFS(Rec_Emp,People!$A$66,Rec_Course,'Training Matrix'!W$6,Rec_Done,1))</f>
        <v>0</v>
      </c>
      <c r="AQ68">
        <f>IF(U68=0,0,COUNTIFS(Rec_Emp,People!$A$66,Rec_Course,'Training Matrix'!X$6,Rec_Done,1))</f>
        <v>0</v>
      </c>
      <c r="AR68">
        <f>IF(V68=0,0,COUNTIFS(Rec_Emp,People!$A$66,Rec_Course,'Training Matrix'!Y$6,Rec_Done,1))</f>
        <v>0</v>
      </c>
      <c r="AS68">
        <f>IF(W68=0,0,COUNTIFS(Rec_Emp,People!$A$66,Rec_Course,'Training Matrix'!Z$6,Rec_Done,1))</f>
        <v>0</v>
      </c>
      <c r="AT68">
        <f>IF(X68=0,0,COUNTIFS(Rec_Emp,People!$A$66,Rec_Course,'Training Matrix'!AA$6,Rec_Done,1))</f>
        <v>0</v>
      </c>
      <c r="AW68">
        <f ca="1">IF(AA68=0,0,COUNTIFS(Rec_Emp,People!$A$66,Rec_Course,'Training Matrix'!H$6,Rec_Done,1,Rec_Exp,"&gt;="&amp;TODAY()))</f>
        <v>0</v>
      </c>
      <c r="AX68">
        <f ca="1">IF(AB68=0,0,COUNTIFS(Rec_Emp,People!$A$66,Rec_Course,'Training Matrix'!I$6,Rec_Done,1,Rec_Exp,"&gt;="&amp;TODAY()))</f>
        <v>0</v>
      </c>
      <c r="AY68">
        <f ca="1">IF(AC68=0,0,COUNTIFS(Rec_Emp,People!$A$66,Rec_Course,'Training Matrix'!J$6,Rec_Done,1,Rec_Exp,"&gt;="&amp;TODAY()))</f>
        <v>0</v>
      </c>
      <c r="AZ68">
        <f ca="1">IF(AD68=0,0,COUNTIFS(Rec_Emp,People!$A$66,Rec_Course,'Training Matrix'!K$6,Rec_Done,1,Rec_Exp,"&gt;="&amp;TODAY()))</f>
        <v>0</v>
      </c>
      <c r="BA68">
        <f ca="1">IF(AE68=0,0,COUNTIFS(Rec_Emp,People!$A$66,Rec_Course,'Training Matrix'!L$6,Rec_Done,1,Rec_Exp,"&gt;="&amp;TODAY()))</f>
        <v>0</v>
      </c>
      <c r="BB68">
        <f ca="1">IF(AF68=0,0,COUNTIFS(Rec_Emp,People!$A$66,Rec_Course,'Training Matrix'!M$6,Rec_Done,1,Rec_Exp,"&gt;="&amp;TODAY()))</f>
        <v>0</v>
      </c>
      <c r="BC68">
        <f ca="1">IF(AG68=0,0,COUNTIFS(Rec_Emp,People!$A$66,Rec_Course,'Training Matrix'!N$6,Rec_Done,1,Rec_Exp,"&gt;="&amp;TODAY()))</f>
        <v>0</v>
      </c>
      <c r="BD68">
        <f ca="1">IF(AH68=0,0,COUNTIFS(Rec_Emp,People!$A$66,Rec_Course,'Training Matrix'!O$6,Rec_Done,1,Rec_Exp,"&gt;="&amp;TODAY()))</f>
        <v>0</v>
      </c>
      <c r="BE68">
        <f ca="1">IF(AI68=0,0,COUNTIFS(Rec_Emp,People!$A$66,Rec_Course,'Training Matrix'!P$6,Rec_Done,1,Rec_Exp,"&gt;="&amp;TODAY()))</f>
        <v>0</v>
      </c>
      <c r="BF68">
        <f ca="1">IF(AJ68=0,0,COUNTIFS(Rec_Emp,People!$A$66,Rec_Course,'Training Matrix'!Q$6,Rec_Done,1,Rec_Exp,"&gt;="&amp;TODAY()))</f>
        <v>0</v>
      </c>
      <c r="BG68">
        <f ca="1">IF(AK68=0,0,COUNTIFS(Rec_Emp,People!$A$66,Rec_Course,'Training Matrix'!R$6,Rec_Done,1,Rec_Exp,"&gt;="&amp;TODAY()))</f>
        <v>0</v>
      </c>
      <c r="BH68">
        <f ca="1">IF(AL68=0,0,COUNTIFS(Rec_Emp,People!$A$66,Rec_Course,'Training Matrix'!S$6,Rec_Done,1,Rec_Exp,"&gt;="&amp;TODAY()))</f>
        <v>0</v>
      </c>
      <c r="BI68">
        <f ca="1">IF(AM68=0,0,COUNTIFS(Rec_Emp,People!$A$66,Rec_Course,'Training Matrix'!T$6,Rec_Done,1,Rec_Exp,"&gt;="&amp;TODAY()))</f>
        <v>0</v>
      </c>
      <c r="BJ68">
        <f ca="1">IF(AN68=0,0,COUNTIFS(Rec_Emp,People!$A$66,Rec_Course,'Training Matrix'!U$6,Rec_Done,1,Rec_Exp,"&gt;="&amp;TODAY()))</f>
        <v>0</v>
      </c>
      <c r="BK68">
        <f ca="1">IF(AO68=0,0,COUNTIFS(Rec_Emp,People!$A$66,Rec_Course,'Training Matrix'!V$6,Rec_Done,1,Rec_Exp,"&gt;="&amp;TODAY()))</f>
        <v>0</v>
      </c>
      <c r="BL68">
        <f ca="1">IF(AP68=0,0,COUNTIFS(Rec_Emp,People!$A$66,Rec_Course,'Training Matrix'!W$6,Rec_Done,1,Rec_Exp,"&gt;="&amp;TODAY()))</f>
        <v>0</v>
      </c>
      <c r="BM68">
        <f ca="1">IF(AQ68=0,0,COUNTIFS(Rec_Emp,People!$A$66,Rec_Course,'Training Matrix'!X$6,Rec_Done,1,Rec_Exp,"&gt;="&amp;TODAY()))</f>
        <v>0</v>
      </c>
      <c r="BN68">
        <f ca="1">IF(AR68=0,0,COUNTIFS(Rec_Emp,People!$A$66,Rec_Course,'Training Matrix'!Y$6,Rec_Done,1,Rec_Exp,"&gt;="&amp;TODAY()))</f>
        <v>0</v>
      </c>
      <c r="BO68">
        <f ca="1">IF(AS68=0,0,COUNTIFS(Rec_Emp,People!$A$66,Rec_Course,'Training Matrix'!Z$6,Rec_Done,1,Rec_Exp,"&gt;="&amp;TODAY()))</f>
        <v>0</v>
      </c>
      <c r="BP68">
        <f ca="1">IF(AT68=0,0,COUNTIFS(Rec_Emp,People!$A$66,Rec_Course,'Training Matrix'!AA$6,Rec_Done,1,Rec_Exp,"&gt;="&amp;TODAY()))</f>
        <v>0</v>
      </c>
      <c r="BS68">
        <f ca="1">IF(AW68=0,0,COUNTIFS(Rec_Emp,People!$A$66,Rec_Course,'Training Matrix'!H$6,Rec_Done,1,Rec_Exp,"&gt;"&amp;(TODAY()+WarnDays)))</f>
        <v>0</v>
      </c>
      <c r="BT68">
        <f ca="1">IF(AX68=0,0,COUNTIFS(Rec_Emp,People!$A$66,Rec_Course,'Training Matrix'!I$6,Rec_Done,1,Rec_Exp,"&gt;"&amp;(TODAY()+WarnDays)))</f>
        <v>0</v>
      </c>
      <c r="BU68">
        <f ca="1">IF(AY68=0,0,COUNTIFS(Rec_Emp,People!$A$66,Rec_Course,'Training Matrix'!J$6,Rec_Done,1,Rec_Exp,"&gt;"&amp;(TODAY()+WarnDays)))</f>
        <v>0</v>
      </c>
      <c r="BV68">
        <f ca="1">IF(AZ68=0,0,COUNTIFS(Rec_Emp,People!$A$66,Rec_Course,'Training Matrix'!K$6,Rec_Done,1,Rec_Exp,"&gt;"&amp;(TODAY()+WarnDays)))</f>
        <v>0</v>
      </c>
      <c r="BW68">
        <f ca="1">IF(BA68=0,0,COUNTIFS(Rec_Emp,People!$A$66,Rec_Course,'Training Matrix'!L$6,Rec_Done,1,Rec_Exp,"&gt;"&amp;(TODAY()+WarnDays)))</f>
        <v>0</v>
      </c>
      <c r="BX68">
        <f ca="1">IF(BB68=0,0,COUNTIFS(Rec_Emp,People!$A$66,Rec_Course,'Training Matrix'!M$6,Rec_Done,1,Rec_Exp,"&gt;"&amp;(TODAY()+WarnDays)))</f>
        <v>0</v>
      </c>
      <c r="BY68">
        <f ca="1">IF(BC68=0,0,COUNTIFS(Rec_Emp,People!$A$66,Rec_Course,'Training Matrix'!N$6,Rec_Done,1,Rec_Exp,"&gt;"&amp;(TODAY()+WarnDays)))</f>
        <v>0</v>
      </c>
      <c r="BZ68">
        <f ca="1">IF(BD68=0,0,COUNTIFS(Rec_Emp,People!$A$66,Rec_Course,'Training Matrix'!O$6,Rec_Done,1,Rec_Exp,"&gt;"&amp;(TODAY()+WarnDays)))</f>
        <v>0</v>
      </c>
      <c r="CA68">
        <f ca="1">IF(BE68=0,0,COUNTIFS(Rec_Emp,People!$A$66,Rec_Course,'Training Matrix'!P$6,Rec_Done,1,Rec_Exp,"&gt;"&amp;(TODAY()+WarnDays)))</f>
        <v>0</v>
      </c>
      <c r="CB68">
        <f ca="1">IF(BF68=0,0,COUNTIFS(Rec_Emp,People!$A$66,Rec_Course,'Training Matrix'!Q$6,Rec_Done,1,Rec_Exp,"&gt;"&amp;(TODAY()+WarnDays)))</f>
        <v>0</v>
      </c>
      <c r="CC68">
        <f ca="1">IF(BG68=0,0,COUNTIFS(Rec_Emp,People!$A$66,Rec_Course,'Training Matrix'!R$6,Rec_Done,1,Rec_Exp,"&gt;"&amp;(TODAY()+WarnDays)))</f>
        <v>0</v>
      </c>
      <c r="CD68">
        <f ca="1">IF(BH68=0,0,COUNTIFS(Rec_Emp,People!$A$66,Rec_Course,'Training Matrix'!S$6,Rec_Done,1,Rec_Exp,"&gt;"&amp;(TODAY()+WarnDays)))</f>
        <v>0</v>
      </c>
      <c r="CE68">
        <f ca="1">IF(BI68=0,0,COUNTIFS(Rec_Emp,People!$A$66,Rec_Course,'Training Matrix'!T$6,Rec_Done,1,Rec_Exp,"&gt;"&amp;(TODAY()+WarnDays)))</f>
        <v>0</v>
      </c>
      <c r="CF68">
        <f ca="1">IF(BJ68=0,0,COUNTIFS(Rec_Emp,People!$A$66,Rec_Course,'Training Matrix'!U$6,Rec_Done,1,Rec_Exp,"&gt;"&amp;(TODAY()+WarnDays)))</f>
        <v>0</v>
      </c>
      <c r="CG68">
        <f ca="1">IF(BK68=0,0,COUNTIFS(Rec_Emp,People!$A$66,Rec_Course,'Training Matrix'!V$6,Rec_Done,1,Rec_Exp,"&gt;"&amp;(TODAY()+WarnDays)))</f>
        <v>0</v>
      </c>
      <c r="CH68">
        <f ca="1">IF(BL68=0,0,COUNTIFS(Rec_Emp,People!$A$66,Rec_Course,'Training Matrix'!W$6,Rec_Done,1,Rec_Exp,"&gt;"&amp;(TODAY()+WarnDays)))</f>
        <v>0</v>
      </c>
      <c r="CI68">
        <f ca="1">IF(BM68=0,0,COUNTIFS(Rec_Emp,People!$A$66,Rec_Course,'Training Matrix'!X$6,Rec_Done,1,Rec_Exp,"&gt;"&amp;(TODAY()+WarnDays)))</f>
        <v>0</v>
      </c>
      <c r="CJ68">
        <f ca="1">IF(BN68=0,0,COUNTIFS(Rec_Emp,People!$A$66,Rec_Course,'Training Matrix'!Y$6,Rec_Done,1,Rec_Exp,"&gt;"&amp;(TODAY()+WarnDays)))</f>
        <v>0</v>
      </c>
      <c r="CK68">
        <f ca="1">IF(BO68=0,0,COUNTIFS(Rec_Emp,People!$A$66,Rec_Course,'Training Matrix'!Z$6,Rec_Done,1,Rec_Exp,"&gt;"&amp;(TODAY()+WarnDays)))</f>
        <v>0</v>
      </c>
      <c r="CL68">
        <f ca="1">IF(BP68=0,0,COUNTIFS(Rec_Emp,People!$A$66,Rec_Course,'Training Matrix'!AA$6,Rec_Done,1,Rec_Exp,"&gt;"&amp;(TODAY()+WarnDays)))</f>
        <v>0</v>
      </c>
      <c r="CO68">
        <f>IF(OR(E68=0,AA68&gt;0),0,COUNTIFS(Rec_Emp,People!$A$66,Rec_Course,'Training Matrix'!H$6,Rec_Result,"Fail"))</f>
        <v>0</v>
      </c>
      <c r="CP68">
        <f>IF(OR(F68=0,AB68&gt;0),0,COUNTIFS(Rec_Emp,People!$A$66,Rec_Course,'Training Matrix'!I$6,Rec_Result,"Fail"))</f>
        <v>0</v>
      </c>
      <c r="CQ68">
        <f>IF(OR(G68=0,AC68&gt;0),0,COUNTIFS(Rec_Emp,People!$A$66,Rec_Course,'Training Matrix'!J$6,Rec_Result,"Fail"))</f>
        <v>0</v>
      </c>
      <c r="CR68">
        <f>IF(OR(H68=0,AD68&gt;0),0,COUNTIFS(Rec_Emp,People!$A$66,Rec_Course,'Training Matrix'!K$6,Rec_Result,"Fail"))</f>
        <v>0</v>
      </c>
      <c r="CS68">
        <f>IF(OR(I68=0,AE68&gt;0),0,COUNTIFS(Rec_Emp,People!$A$66,Rec_Course,'Training Matrix'!L$6,Rec_Result,"Fail"))</f>
        <v>0</v>
      </c>
      <c r="CT68">
        <f>IF(OR(J68=0,AF68&gt;0),0,COUNTIFS(Rec_Emp,People!$A$66,Rec_Course,'Training Matrix'!M$6,Rec_Result,"Fail"))</f>
        <v>0</v>
      </c>
      <c r="CU68">
        <f>IF(OR(K68=0,AG68&gt;0),0,COUNTIFS(Rec_Emp,People!$A$66,Rec_Course,'Training Matrix'!N$6,Rec_Result,"Fail"))</f>
        <v>0</v>
      </c>
      <c r="CV68">
        <f>IF(OR(L68=0,AH68&gt;0),0,COUNTIFS(Rec_Emp,People!$A$66,Rec_Course,'Training Matrix'!O$6,Rec_Result,"Fail"))</f>
        <v>0</v>
      </c>
      <c r="CW68">
        <f>IF(OR(M68=0,AI68&gt;0),0,COUNTIFS(Rec_Emp,People!$A$66,Rec_Course,'Training Matrix'!P$6,Rec_Result,"Fail"))</f>
        <v>0</v>
      </c>
      <c r="CX68">
        <f>IF(OR(N68=0,AJ68&gt;0),0,COUNTIFS(Rec_Emp,People!$A$66,Rec_Course,'Training Matrix'!Q$6,Rec_Result,"Fail"))</f>
        <v>0</v>
      </c>
      <c r="CY68">
        <f>IF(OR(O68=0,AK68&gt;0),0,COUNTIFS(Rec_Emp,People!$A$66,Rec_Course,'Training Matrix'!R$6,Rec_Result,"Fail"))</f>
        <v>0</v>
      </c>
      <c r="CZ68">
        <f>IF(OR(P68=0,AL68&gt;0),0,COUNTIFS(Rec_Emp,People!$A$66,Rec_Course,'Training Matrix'!S$6,Rec_Result,"Fail"))</f>
        <v>0</v>
      </c>
      <c r="DA68">
        <f>IF(OR(Q68=0,AM68&gt;0),0,COUNTIFS(Rec_Emp,People!$A$66,Rec_Course,'Training Matrix'!T$6,Rec_Result,"Fail"))</f>
        <v>0</v>
      </c>
      <c r="DB68">
        <f>IF(OR(R68=0,AN68&gt;0),0,COUNTIFS(Rec_Emp,People!$A$66,Rec_Course,'Training Matrix'!U$6,Rec_Result,"Fail"))</f>
        <v>0</v>
      </c>
      <c r="DC68">
        <f>IF(OR(S68=0,AO68&gt;0),0,COUNTIFS(Rec_Emp,People!$A$66,Rec_Course,'Training Matrix'!V$6,Rec_Result,"Fail"))</f>
        <v>0</v>
      </c>
      <c r="DD68">
        <f>IF(OR(T68=0,AP68&gt;0),0,COUNTIFS(Rec_Emp,People!$A$66,Rec_Course,'Training Matrix'!W$6,Rec_Result,"Fail"))</f>
        <v>0</v>
      </c>
      <c r="DE68">
        <f>IF(OR(U68=0,AQ68&gt;0),0,COUNTIFS(Rec_Emp,People!$A$66,Rec_Course,'Training Matrix'!X$6,Rec_Result,"Fail"))</f>
        <v>0</v>
      </c>
      <c r="DF68">
        <f>IF(OR(V68=0,AR68&gt;0),0,COUNTIFS(Rec_Emp,People!$A$66,Rec_Course,'Training Matrix'!Y$6,Rec_Result,"Fail"))</f>
        <v>0</v>
      </c>
      <c r="DG68">
        <f>IF(OR(W68=0,AS68&gt;0),0,COUNTIFS(Rec_Emp,People!$A$66,Rec_Course,'Training Matrix'!Z$6,Rec_Result,"Fail"))</f>
        <v>0</v>
      </c>
      <c r="DH68">
        <f>IF(OR(X68=0,AT68&gt;0),0,COUNTIFS(Rec_Emp,People!$A$66,Rec_Course,'Training Matrix'!AA$6,Rec_Result,"Fail"))</f>
        <v>0</v>
      </c>
      <c r="DK68">
        <f>IF(OR(E68=0,AA68&gt;0),0,IFERROR(AVERAGEIFS(Plan_End,Plan_Role,People!$D$66,Plan_Course,'Training Matrix'!H$6,Plan_Sched,"Window"),IFERROR(AVERAGEIFS(Plan_End,Plan_Role,"All employees",Plan_Course,'Training Matrix'!H$6,Plan_Sched,"Window"),0)))</f>
        <v>0</v>
      </c>
      <c r="DL68">
        <f>IF(OR(F68=0,AB68&gt;0),0,IFERROR(AVERAGEIFS(Plan_End,Plan_Role,People!$D$66,Plan_Course,'Training Matrix'!I$6,Plan_Sched,"Window"),IFERROR(AVERAGEIFS(Plan_End,Plan_Role,"All employees",Plan_Course,'Training Matrix'!I$6,Plan_Sched,"Window"),0)))</f>
        <v>0</v>
      </c>
      <c r="DM68">
        <f>IF(OR(G68=0,AC68&gt;0),0,IFERROR(AVERAGEIFS(Plan_End,Plan_Role,People!$D$66,Plan_Course,'Training Matrix'!J$6,Plan_Sched,"Window"),IFERROR(AVERAGEIFS(Plan_End,Plan_Role,"All employees",Plan_Course,'Training Matrix'!J$6,Plan_Sched,"Window"),0)))</f>
        <v>0</v>
      </c>
      <c r="DN68">
        <f>IF(OR(H68=0,AD68&gt;0),0,IFERROR(AVERAGEIFS(Plan_End,Plan_Role,People!$D$66,Plan_Course,'Training Matrix'!K$6,Plan_Sched,"Window"),IFERROR(AVERAGEIFS(Plan_End,Plan_Role,"All employees",Plan_Course,'Training Matrix'!K$6,Plan_Sched,"Window"),0)))</f>
        <v>0</v>
      </c>
      <c r="DO68">
        <f>IF(OR(I68=0,AE68&gt;0),0,IFERROR(AVERAGEIFS(Plan_End,Plan_Role,People!$D$66,Plan_Course,'Training Matrix'!L$6,Plan_Sched,"Window"),IFERROR(AVERAGEIFS(Plan_End,Plan_Role,"All employees",Plan_Course,'Training Matrix'!L$6,Plan_Sched,"Window"),0)))</f>
        <v>0</v>
      </c>
      <c r="DP68">
        <f>IF(OR(J68=0,AF68&gt;0),0,IFERROR(AVERAGEIFS(Plan_End,Plan_Role,People!$D$66,Plan_Course,'Training Matrix'!M$6,Plan_Sched,"Window"),IFERROR(AVERAGEIFS(Plan_End,Plan_Role,"All employees",Plan_Course,'Training Matrix'!M$6,Plan_Sched,"Window"),0)))</f>
        <v>0</v>
      </c>
      <c r="DQ68">
        <f>IF(OR(K68=0,AG68&gt;0),0,IFERROR(AVERAGEIFS(Plan_End,Plan_Role,People!$D$66,Plan_Course,'Training Matrix'!N$6,Plan_Sched,"Window"),IFERROR(AVERAGEIFS(Plan_End,Plan_Role,"All employees",Plan_Course,'Training Matrix'!N$6,Plan_Sched,"Window"),0)))</f>
        <v>0</v>
      </c>
      <c r="DR68">
        <f>IF(OR(L68=0,AH68&gt;0),0,IFERROR(AVERAGEIFS(Plan_End,Plan_Role,People!$D$66,Plan_Course,'Training Matrix'!O$6,Plan_Sched,"Window"),IFERROR(AVERAGEIFS(Plan_End,Plan_Role,"All employees",Plan_Course,'Training Matrix'!O$6,Plan_Sched,"Window"),0)))</f>
        <v>0</v>
      </c>
      <c r="DS68">
        <f>IF(OR(M68=0,AI68&gt;0),0,IFERROR(AVERAGEIFS(Plan_End,Plan_Role,People!$D$66,Plan_Course,'Training Matrix'!P$6,Plan_Sched,"Window"),IFERROR(AVERAGEIFS(Plan_End,Plan_Role,"All employees",Plan_Course,'Training Matrix'!P$6,Plan_Sched,"Window"),0)))</f>
        <v>0</v>
      </c>
      <c r="DT68">
        <f>IF(OR(N68=0,AJ68&gt;0),0,IFERROR(AVERAGEIFS(Plan_End,Plan_Role,People!$D$66,Plan_Course,'Training Matrix'!Q$6,Plan_Sched,"Window"),IFERROR(AVERAGEIFS(Plan_End,Plan_Role,"All employees",Plan_Course,'Training Matrix'!Q$6,Plan_Sched,"Window"),0)))</f>
        <v>0</v>
      </c>
      <c r="DU68">
        <f>IF(OR(O68=0,AK68&gt;0),0,IFERROR(AVERAGEIFS(Plan_End,Plan_Role,People!$D$66,Plan_Course,'Training Matrix'!R$6,Plan_Sched,"Window"),IFERROR(AVERAGEIFS(Plan_End,Plan_Role,"All employees",Plan_Course,'Training Matrix'!R$6,Plan_Sched,"Window"),0)))</f>
        <v>0</v>
      </c>
      <c r="DV68">
        <f>IF(OR(P68=0,AL68&gt;0),0,IFERROR(AVERAGEIFS(Plan_End,Plan_Role,People!$D$66,Plan_Course,'Training Matrix'!S$6,Plan_Sched,"Window"),IFERROR(AVERAGEIFS(Plan_End,Plan_Role,"All employees",Plan_Course,'Training Matrix'!S$6,Plan_Sched,"Window"),0)))</f>
        <v>0</v>
      </c>
      <c r="DW68">
        <f>IF(OR(Q68=0,AM68&gt;0),0,IFERROR(AVERAGEIFS(Plan_End,Plan_Role,People!$D$66,Plan_Course,'Training Matrix'!T$6,Plan_Sched,"Window"),IFERROR(AVERAGEIFS(Plan_End,Plan_Role,"All employees",Plan_Course,'Training Matrix'!T$6,Plan_Sched,"Window"),0)))</f>
        <v>0</v>
      </c>
      <c r="DX68">
        <f>IF(OR(R68=0,AN68&gt;0),0,IFERROR(AVERAGEIFS(Plan_End,Plan_Role,People!$D$66,Plan_Course,'Training Matrix'!U$6,Plan_Sched,"Window"),IFERROR(AVERAGEIFS(Plan_End,Plan_Role,"All employees",Plan_Course,'Training Matrix'!U$6,Plan_Sched,"Window"),0)))</f>
        <v>0</v>
      </c>
      <c r="DY68">
        <f>IF(OR(S68=0,AO68&gt;0),0,IFERROR(AVERAGEIFS(Plan_End,Plan_Role,People!$D$66,Plan_Course,'Training Matrix'!V$6,Plan_Sched,"Window"),IFERROR(AVERAGEIFS(Plan_End,Plan_Role,"All employees",Plan_Course,'Training Matrix'!V$6,Plan_Sched,"Window"),0)))</f>
        <v>0</v>
      </c>
      <c r="DZ68">
        <f>IF(OR(T68=0,AP68&gt;0),0,IFERROR(AVERAGEIFS(Plan_End,Plan_Role,People!$D$66,Plan_Course,'Training Matrix'!W$6,Plan_Sched,"Window"),IFERROR(AVERAGEIFS(Plan_End,Plan_Role,"All employees",Plan_Course,'Training Matrix'!W$6,Plan_Sched,"Window"),0)))</f>
        <v>0</v>
      </c>
      <c r="EA68">
        <f>IF(OR(U68=0,AQ68&gt;0),0,IFERROR(AVERAGEIFS(Plan_End,Plan_Role,People!$D$66,Plan_Course,'Training Matrix'!X$6,Plan_Sched,"Window"),IFERROR(AVERAGEIFS(Plan_End,Plan_Role,"All employees",Plan_Course,'Training Matrix'!X$6,Plan_Sched,"Window"),0)))</f>
        <v>0</v>
      </c>
      <c r="EB68">
        <f>IF(OR(V68=0,AR68&gt;0),0,IFERROR(AVERAGEIFS(Plan_End,Plan_Role,People!$D$66,Plan_Course,'Training Matrix'!Y$6,Plan_Sched,"Window"),IFERROR(AVERAGEIFS(Plan_End,Plan_Role,"All employees",Plan_Course,'Training Matrix'!Y$6,Plan_Sched,"Window"),0)))</f>
        <v>0</v>
      </c>
      <c r="EC68">
        <f>IF(OR(W68=0,AS68&gt;0),0,IFERROR(AVERAGEIFS(Plan_End,Plan_Role,People!$D$66,Plan_Course,'Training Matrix'!Z$6,Plan_Sched,"Window"),IFERROR(AVERAGEIFS(Plan_End,Plan_Role,"All employees",Plan_Course,'Training Matrix'!Z$6,Plan_Sched,"Window"),0)))</f>
        <v>0</v>
      </c>
      <c r="ED68">
        <f>IF(OR(X68=0,AT68&gt;0),0,IFERROR(AVERAGEIFS(Plan_End,Plan_Role,People!$D$66,Plan_Course,'Training Matrix'!AA$6,Plan_Sched,"Window"),IFERROR(AVERAGEIFS(Plan_End,Plan_Role,"All employees",Plan_Course,'Training Matrix'!AA$6,Plan_Sched,"Window"),0)))</f>
        <v>0</v>
      </c>
      <c r="EG68">
        <f>IF(OR(E68=0,AA68&gt;0),0,IFERROR(AVERAGEIFS(Plan_Days,Plan_Role,People!$D$66,Plan_Course,'Training Matrix'!H$6,Plan_Sched,"Within days of hire"),IFERROR(AVERAGEIFS(Plan_Days,Plan_Role,"All employees",Plan_Course,'Training Matrix'!H$6,Plan_Sched,"Within days of hire"),0)))</f>
        <v>0</v>
      </c>
      <c r="EH68">
        <f>IF(OR(F68=0,AB68&gt;0),0,IFERROR(AVERAGEIFS(Plan_Days,Plan_Role,People!$D$66,Plan_Course,'Training Matrix'!I$6,Plan_Sched,"Within days of hire"),IFERROR(AVERAGEIFS(Plan_Days,Plan_Role,"All employees",Plan_Course,'Training Matrix'!I$6,Plan_Sched,"Within days of hire"),0)))</f>
        <v>0</v>
      </c>
      <c r="EI68">
        <f>IF(OR(G68=0,AC68&gt;0),0,IFERROR(AVERAGEIFS(Plan_Days,Plan_Role,People!$D$66,Plan_Course,'Training Matrix'!J$6,Plan_Sched,"Within days of hire"),IFERROR(AVERAGEIFS(Plan_Days,Plan_Role,"All employees",Plan_Course,'Training Matrix'!J$6,Plan_Sched,"Within days of hire"),0)))</f>
        <v>0</v>
      </c>
      <c r="EJ68">
        <f>IF(OR(H68=0,AD68&gt;0),0,IFERROR(AVERAGEIFS(Plan_Days,Plan_Role,People!$D$66,Plan_Course,'Training Matrix'!K$6,Plan_Sched,"Within days of hire"),IFERROR(AVERAGEIFS(Plan_Days,Plan_Role,"All employees",Plan_Course,'Training Matrix'!K$6,Plan_Sched,"Within days of hire"),0)))</f>
        <v>0</v>
      </c>
      <c r="EK68">
        <f>IF(OR(I68=0,AE68&gt;0),0,IFERROR(AVERAGEIFS(Plan_Days,Plan_Role,People!$D$66,Plan_Course,'Training Matrix'!L$6,Plan_Sched,"Within days of hire"),IFERROR(AVERAGEIFS(Plan_Days,Plan_Role,"All employees",Plan_Course,'Training Matrix'!L$6,Plan_Sched,"Within days of hire"),0)))</f>
        <v>0</v>
      </c>
      <c r="EL68">
        <f>IF(OR(J68=0,AF68&gt;0),0,IFERROR(AVERAGEIFS(Plan_Days,Plan_Role,People!$D$66,Plan_Course,'Training Matrix'!M$6,Plan_Sched,"Within days of hire"),IFERROR(AVERAGEIFS(Plan_Days,Plan_Role,"All employees",Plan_Course,'Training Matrix'!M$6,Plan_Sched,"Within days of hire"),0)))</f>
        <v>0</v>
      </c>
      <c r="EM68">
        <f>IF(OR(K68=0,AG68&gt;0),0,IFERROR(AVERAGEIFS(Plan_Days,Plan_Role,People!$D$66,Plan_Course,'Training Matrix'!N$6,Plan_Sched,"Within days of hire"),IFERROR(AVERAGEIFS(Plan_Days,Plan_Role,"All employees",Plan_Course,'Training Matrix'!N$6,Plan_Sched,"Within days of hire"),0)))</f>
        <v>0</v>
      </c>
      <c r="EN68">
        <f>IF(OR(L68=0,AH68&gt;0),0,IFERROR(AVERAGEIFS(Plan_Days,Plan_Role,People!$D$66,Plan_Course,'Training Matrix'!O$6,Plan_Sched,"Within days of hire"),IFERROR(AVERAGEIFS(Plan_Days,Plan_Role,"All employees",Plan_Course,'Training Matrix'!O$6,Plan_Sched,"Within days of hire"),0)))</f>
        <v>0</v>
      </c>
      <c r="EO68">
        <f>IF(OR(M68=0,AI68&gt;0),0,IFERROR(AVERAGEIFS(Plan_Days,Plan_Role,People!$D$66,Plan_Course,'Training Matrix'!P$6,Plan_Sched,"Within days of hire"),IFERROR(AVERAGEIFS(Plan_Days,Plan_Role,"All employees",Plan_Course,'Training Matrix'!P$6,Plan_Sched,"Within days of hire"),0)))</f>
        <v>0</v>
      </c>
      <c r="EP68">
        <f>IF(OR(N68=0,AJ68&gt;0),0,IFERROR(AVERAGEIFS(Plan_Days,Plan_Role,People!$D$66,Plan_Course,'Training Matrix'!Q$6,Plan_Sched,"Within days of hire"),IFERROR(AVERAGEIFS(Plan_Days,Plan_Role,"All employees",Plan_Course,'Training Matrix'!Q$6,Plan_Sched,"Within days of hire"),0)))</f>
        <v>0</v>
      </c>
      <c r="EQ68">
        <f>IF(OR(O68=0,AK68&gt;0),0,IFERROR(AVERAGEIFS(Plan_Days,Plan_Role,People!$D$66,Plan_Course,'Training Matrix'!R$6,Plan_Sched,"Within days of hire"),IFERROR(AVERAGEIFS(Plan_Days,Plan_Role,"All employees",Plan_Course,'Training Matrix'!R$6,Plan_Sched,"Within days of hire"),0)))</f>
        <v>0</v>
      </c>
      <c r="ER68">
        <f>IF(OR(P68=0,AL68&gt;0),0,IFERROR(AVERAGEIFS(Plan_Days,Plan_Role,People!$D$66,Plan_Course,'Training Matrix'!S$6,Plan_Sched,"Within days of hire"),IFERROR(AVERAGEIFS(Plan_Days,Plan_Role,"All employees",Plan_Course,'Training Matrix'!S$6,Plan_Sched,"Within days of hire"),0)))</f>
        <v>0</v>
      </c>
      <c r="ES68">
        <f>IF(OR(Q68=0,AM68&gt;0),0,IFERROR(AVERAGEIFS(Plan_Days,Plan_Role,People!$D$66,Plan_Course,'Training Matrix'!T$6,Plan_Sched,"Within days of hire"),IFERROR(AVERAGEIFS(Plan_Days,Plan_Role,"All employees",Plan_Course,'Training Matrix'!T$6,Plan_Sched,"Within days of hire"),0)))</f>
        <v>0</v>
      </c>
      <c r="ET68">
        <f>IF(OR(R68=0,AN68&gt;0),0,IFERROR(AVERAGEIFS(Plan_Days,Plan_Role,People!$D$66,Plan_Course,'Training Matrix'!U$6,Plan_Sched,"Within days of hire"),IFERROR(AVERAGEIFS(Plan_Days,Plan_Role,"All employees",Plan_Course,'Training Matrix'!U$6,Plan_Sched,"Within days of hire"),0)))</f>
        <v>0</v>
      </c>
      <c r="EU68">
        <f>IF(OR(S68=0,AO68&gt;0),0,IFERROR(AVERAGEIFS(Plan_Days,Plan_Role,People!$D$66,Plan_Course,'Training Matrix'!V$6,Plan_Sched,"Within days of hire"),IFERROR(AVERAGEIFS(Plan_Days,Plan_Role,"All employees",Plan_Course,'Training Matrix'!V$6,Plan_Sched,"Within days of hire"),0)))</f>
        <v>0</v>
      </c>
      <c r="EV68">
        <f>IF(OR(T68=0,AP68&gt;0),0,IFERROR(AVERAGEIFS(Plan_Days,Plan_Role,People!$D$66,Plan_Course,'Training Matrix'!W$6,Plan_Sched,"Within days of hire"),IFERROR(AVERAGEIFS(Plan_Days,Plan_Role,"All employees",Plan_Course,'Training Matrix'!W$6,Plan_Sched,"Within days of hire"),0)))</f>
        <v>0</v>
      </c>
      <c r="EW68">
        <f>IF(OR(U68=0,AQ68&gt;0),0,IFERROR(AVERAGEIFS(Plan_Days,Plan_Role,People!$D$66,Plan_Course,'Training Matrix'!X$6,Plan_Sched,"Within days of hire"),IFERROR(AVERAGEIFS(Plan_Days,Plan_Role,"All employees",Plan_Course,'Training Matrix'!X$6,Plan_Sched,"Within days of hire"),0)))</f>
        <v>0</v>
      </c>
      <c r="EX68">
        <f>IF(OR(V68=0,AR68&gt;0),0,IFERROR(AVERAGEIFS(Plan_Days,Plan_Role,People!$D$66,Plan_Course,'Training Matrix'!Y$6,Plan_Sched,"Within days of hire"),IFERROR(AVERAGEIFS(Plan_Days,Plan_Role,"All employees",Plan_Course,'Training Matrix'!Y$6,Plan_Sched,"Within days of hire"),0)))</f>
        <v>0</v>
      </c>
      <c r="EY68">
        <f>IF(OR(W68=0,AS68&gt;0),0,IFERROR(AVERAGEIFS(Plan_Days,Plan_Role,People!$D$66,Plan_Course,'Training Matrix'!Z$6,Plan_Sched,"Within days of hire"),IFERROR(AVERAGEIFS(Plan_Days,Plan_Role,"All employees",Plan_Course,'Training Matrix'!Z$6,Plan_Sched,"Within days of hire"),0)))</f>
        <v>0</v>
      </c>
      <c r="EZ68">
        <f>IF(OR(X68=0,AT68&gt;0),0,IFERROR(AVERAGEIFS(Plan_Days,Plan_Role,People!$D$66,Plan_Course,'Training Matrix'!AA$6,Plan_Sched,"Within days of hire"),IFERROR(AVERAGEIFS(Plan_Days,Plan_Role,"All employees",Plan_Course,'Training Matrix'!AA$6,Plan_Sched,"Within days of hire"),0)))</f>
        <v>0</v>
      </c>
      <c r="FC68">
        <f>IF(OR(E68=0,AA68&gt;0),0,MAX(IF(AND(People!$F$66&lt;&gt;"",DK68&lt;People!$F$66),0,DK68),IF(AND(People!$F$66&lt;&gt;"",EG68&gt;0),People!$F$66+EG68,0)))</f>
        <v>0</v>
      </c>
      <c r="FD68">
        <f>IF(OR(F68=0,AB68&gt;0),0,MAX(IF(AND(People!$F$66&lt;&gt;"",DL68&lt;People!$F$66),0,DL68),IF(AND(People!$F$66&lt;&gt;"",EH68&gt;0),People!$F$66+EH68,0)))</f>
        <v>0</v>
      </c>
      <c r="FE68">
        <f>IF(OR(G68=0,AC68&gt;0),0,MAX(IF(AND(People!$F$66&lt;&gt;"",DM68&lt;People!$F$66),0,DM68),IF(AND(People!$F$66&lt;&gt;"",EI68&gt;0),People!$F$66+EI68,0)))</f>
        <v>0</v>
      </c>
      <c r="FF68">
        <f>IF(OR(H68=0,AD68&gt;0),0,MAX(IF(AND(People!$F$66&lt;&gt;"",DN68&lt;People!$F$66),0,DN68),IF(AND(People!$F$66&lt;&gt;"",EJ68&gt;0),People!$F$66+EJ68,0)))</f>
        <v>0</v>
      </c>
      <c r="FG68">
        <f>IF(OR(I68=0,AE68&gt;0),0,MAX(IF(AND(People!$F$66&lt;&gt;"",DO68&lt;People!$F$66),0,DO68),IF(AND(People!$F$66&lt;&gt;"",EK68&gt;0),People!$F$66+EK68,0)))</f>
        <v>0</v>
      </c>
      <c r="FH68">
        <f>IF(OR(J68=0,AF68&gt;0),0,MAX(IF(AND(People!$F$66&lt;&gt;"",DP68&lt;People!$F$66),0,DP68),IF(AND(People!$F$66&lt;&gt;"",EL68&gt;0),People!$F$66+EL68,0)))</f>
        <v>0</v>
      </c>
      <c r="FI68">
        <f>IF(OR(K68=0,AG68&gt;0),0,MAX(IF(AND(People!$F$66&lt;&gt;"",DQ68&lt;People!$F$66),0,DQ68),IF(AND(People!$F$66&lt;&gt;"",EM68&gt;0),People!$F$66+EM68,0)))</f>
        <v>0</v>
      </c>
      <c r="FJ68">
        <f>IF(OR(L68=0,AH68&gt;0),0,MAX(IF(AND(People!$F$66&lt;&gt;"",DR68&lt;People!$F$66),0,DR68),IF(AND(People!$F$66&lt;&gt;"",EN68&gt;0),People!$F$66+EN68,0)))</f>
        <v>0</v>
      </c>
      <c r="FK68">
        <f>IF(OR(M68=0,AI68&gt;0),0,MAX(IF(AND(People!$F$66&lt;&gt;"",DS68&lt;People!$F$66),0,DS68),IF(AND(People!$F$66&lt;&gt;"",EO68&gt;0),People!$F$66+EO68,0)))</f>
        <v>0</v>
      </c>
      <c r="FL68">
        <f>IF(OR(N68=0,AJ68&gt;0),0,MAX(IF(AND(People!$F$66&lt;&gt;"",DT68&lt;People!$F$66),0,DT68),IF(AND(People!$F$66&lt;&gt;"",EP68&gt;0),People!$F$66+EP68,0)))</f>
        <v>0</v>
      </c>
      <c r="FM68">
        <f>IF(OR(O68=0,AK68&gt;0),0,MAX(IF(AND(People!$F$66&lt;&gt;"",DU68&lt;People!$F$66),0,DU68),IF(AND(People!$F$66&lt;&gt;"",EQ68&gt;0),People!$F$66+EQ68,0)))</f>
        <v>0</v>
      </c>
      <c r="FN68">
        <f>IF(OR(P68=0,AL68&gt;0),0,MAX(IF(AND(People!$F$66&lt;&gt;"",DV68&lt;People!$F$66),0,DV68),IF(AND(People!$F$66&lt;&gt;"",ER68&gt;0),People!$F$66+ER68,0)))</f>
        <v>0</v>
      </c>
      <c r="FO68">
        <f>IF(OR(Q68=0,AM68&gt;0),0,MAX(IF(AND(People!$F$66&lt;&gt;"",DW68&lt;People!$F$66),0,DW68),IF(AND(People!$F$66&lt;&gt;"",ES68&gt;0),People!$F$66+ES68,0)))</f>
        <v>0</v>
      </c>
      <c r="FP68">
        <f>IF(OR(R68=0,AN68&gt;0),0,MAX(IF(AND(People!$F$66&lt;&gt;"",DX68&lt;People!$F$66),0,DX68),IF(AND(People!$F$66&lt;&gt;"",ET68&gt;0),People!$F$66+ET68,0)))</f>
        <v>0</v>
      </c>
      <c r="FQ68">
        <f>IF(OR(S68=0,AO68&gt;0),0,MAX(IF(AND(People!$F$66&lt;&gt;"",DY68&lt;People!$F$66),0,DY68),IF(AND(People!$F$66&lt;&gt;"",EU68&gt;0),People!$F$66+EU68,0)))</f>
        <v>0</v>
      </c>
      <c r="FR68">
        <f>IF(OR(T68=0,AP68&gt;0),0,MAX(IF(AND(People!$F$66&lt;&gt;"",DZ68&lt;People!$F$66),0,DZ68),IF(AND(People!$F$66&lt;&gt;"",EV68&gt;0),People!$F$66+EV68,0)))</f>
        <v>0</v>
      </c>
      <c r="FS68">
        <f>IF(OR(U68=0,AQ68&gt;0),0,MAX(IF(AND(People!$F$66&lt;&gt;"",EA68&lt;People!$F$66),0,EA68),IF(AND(People!$F$66&lt;&gt;"",EW68&gt;0),People!$F$66+EW68,0)))</f>
        <v>0</v>
      </c>
      <c r="FT68">
        <f>IF(OR(V68=0,AR68&gt;0),0,MAX(IF(AND(People!$F$66&lt;&gt;"",EB68&lt;People!$F$66),0,EB68),IF(AND(People!$F$66&lt;&gt;"",EX68&gt;0),People!$F$66+EX68,0)))</f>
        <v>0</v>
      </c>
      <c r="FU68">
        <f>IF(OR(W68=0,AS68&gt;0),0,MAX(IF(AND(People!$F$66&lt;&gt;"",EC68&lt;People!$F$66),0,EC68),IF(AND(People!$F$66&lt;&gt;"",EY68&gt;0),People!$F$66+EY68,0)))</f>
        <v>0</v>
      </c>
      <c r="FV68">
        <f>IF(OR(X68=0,AT68&gt;0),0,MAX(IF(AND(People!$F$66&lt;&gt;"",ED68&lt;People!$F$66),0,ED68),IF(AND(People!$F$66&lt;&gt;"",EZ68&gt;0),People!$F$66+EZ68,0)))</f>
        <v>0</v>
      </c>
    </row>
    <row r="69" spans="5:178" x14ac:dyDescent="0.3">
      <c r="E69">
        <f>IF(OR(People!$A$67="",'Training Matrix'!H$6=""),0,COUNTIFS(Plan_Role,People!$D$67,Plan_Course,'Training Matrix'!H$6)+COUNTIFS(Plan_Role,"All employees",Plan_Course,'Training Matrix'!H$6))</f>
        <v>0</v>
      </c>
      <c r="F69">
        <f>IF(OR(People!$A$67="",'Training Matrix'!I$6=""),0,COUNTIFS(Plan_Role,People!$D$67,Plan_Course,'Training Matrix'!I$6)+COUNTIFS(Plan_Role,"All employees",Plan_Course,'Training Matrix'!I$6))</f>
        <v>0</v>
      </c>
      <c r="G69">
        <f>IF(OR(People!$A$67="",'Training Matrix'!J$6=""),0,COUNTIFS(Plan_Role,People!$D$67,Plan_Course,'Training Matrix'!J$6)+COUNTIFS(Plan_Role,"All employees",Plan_Course,'Training Matrix'!J$6))</f>
        <v>0</v>
      </c>
      <c r="H69">
        <f>IF(OR(People!$A$67="",'Training Matrix'!K$6=""),0,COUNTIFS(Plan_Role,People!$D$67,Plan_Course,'Training Matrix'!K$6)+COUNTIFS(Plan_Role,"All employees",Plan_Course,'Training Matrix'!K$6))</f>
        <v>0</v>
      </c>
      <c r="I69">
        <f>IF(OR(People!$A$67="",'Training Matrix'!L$6=""),0,COUNTIFS(Plan_Role,People!$D$67,Plan_Course,'Training Matrix'!L$6)+COUNTIFS(Plan_Role,"All employees",Plan_Course,'Training Matrix'!L$6))</f>
        <v>0</v>
      </c>
      <c r="J69">
        <f>IF(OR(People!$A$67="",'Training Matrix'!M$6=""),0,COUNTIFS(Plan_Role,People!$D$67,Plan_Course,'Training Matrix'!M$6)+COUNTIFS(Plan_Role,"All employees",Plan_Course,'Training Matrix'!M$6))</f>
        <v>0</v>
      </c>
      <c r="K69">
        <f>IF(OR(People!$A$67="",'Training Matrix'!N$6=""),0,COUNTIFS(Plan_Role,People!$D$67,Plan_Course,'Training Matrix'!N$6)+COUNTIFS(Plan_Role,"All employees",Plan_Course,'Training Matrix'!N$6))</f>
        <v>0</v>
      </c>
      <c r="L69">
        <f>IF(OR(People!$A$67="",'Training Matrix'!O$6=""),0,COUNTIFS(Plan_Role,People!$D$67,Plan_Course,'Training Matrix'!O$6)+COUNTIFS(Plan_Role,"All employees",Plan_Course,'Training Matrix'!O$6))</f>
        <v>0</v>
      </c>
      <c r="M69">
        <f>IF(OR(People!$A$67="",'Training Matrix'!P$6=""),0,COUNTIFS(Plan_Role,People!$D$67,Plan_Course,'Training Matrix'!P$6)+COUNTIFS(Plan_Role,"All employees",Plan_Course,'Training Matrix'!P$6))</f>
        <v>0</v>
      </c>
      <c r="N69">
        <f>IF(OR(People!$A$67="",'Training Matrix'!Q$6=""),0,COUNTIFS(Plan_Role,People!$D$67,Plan_Course,'Training Matrix'!Q$6)+COUNTIFS(Plan_Role,"All employees",Plan_Course,'Training Matrix'!Q$6))</f>
        <v>0</v>
      </c>
      <c r="O69">
        <f>IF(OR(People!$A$67="",'Training Matrix'!R$6=""),0,COUNTIFS(Plan_Role,People!$D$67,Plan_Course,'Training Matrix'!R$6)+COUNTIFS(Plan_Role,"All employees",Plan_Course,'Training Matrix'!R$6))</f>
        <v>0</v>
      </c>
      <c r="P69">
        <f>IF(OR(People!$A$67="",'Training Matrix'!S$6=""),0,COUNTIFS(Plan_Role,People!$D$67,Plan_Course,'Training Matrix'!S$6)+COUNTIFS(Plan_Role,"All employees",Plan_Course,'Training Matrix'!S$6))</f>
        <v>0</v>
      </c>
      <c r="Q69">
        <f>IF(OR(People!$A$67="",'Training Matrix'!T$6=""),0,COUNTIFS(Plan_Role,People!$D$67,Plan_Course,'Training Matrix'!T$6)+COUNTIFS(Plan_Role,"All employees",Plan_Course,'Training Matrix'!T$6))</f>
        <v>0</v>
      </c>
      <c r="R69">
        <f>IF(OR(People!$A$67="",'Training Matrix'!U$6=""),0,COUNTIFS(Plan_Role,People!$D$67,Plan_Course,'Training Matrix'!U$6)+COUNTIFS(Plan_Role,"All employees",Plan_Course,'Training Matrix'!U$6))</f>
        <v>0</v>
      </c>
      <c r="S69">
        <f>IF(OR(People!$A$67="",'Training Matrix'!V$6=""),0,COUNTIFS(Plan_Role,People!$D$67,Plan_Course,'Training Matrix'!V$6)+COUNTIFS(Plan_Role,"All employees",Plan_Course,'Training Matrix'!V$6))</f>
        <v>0</v>
      </c>
      <c r="T69">
        <f>IF(OR(People!$A$67="",'Training Matrix'!W$6=""),0,COUNTIFS(Plan_Role,People!$D$67,Plan_Course,'Training Matrix'!W$6)+COUNTIFS(Plan_Role,"All employees",Plan_Course,'Training Matrix'!W$6))</f>
        <v>0</v>
      </c>
      <c r="U69">
        <f>IF(OR(People!$A$67="",'Training Matrix'!X$6=""),0,COUNTIFS(Plan_Role,People!$D$67,Plan_Course,'Training Matrix'!X$6)+COUNTIFS(Plan_Role,"All employees",Plan_Course,'Training Matrix'!X$6))</f>
        <v>0</v>
      </c>
      <c r="V69">
        <f>IF(OR(People!$A$67="",'Training Matrix'!Y$6=""),0,COUNTIFS(Plan_Role,People!$D$67,Plan_Course,'Training Matrix'!Y$6)+COUNTIFS(Plan_Role,"All employees",Plan_Course,'Training Matrix'!Y$6))</f>
        <v>0</v>
      </c>
      <c r="W69">
        <f>IF(OR(People!$A$67="",'Training Matrix'!Z$6=""),0,COUNTIFS(Plan_Role,People!$D$67,Plan_Course,'Training Matrix'!Z$6)+COUNTIFS(Plan_Role,"All employees",Plan_Course,'Training Matrix'!Z$6))</f>
        <v>0</v>
      </c>
      <c r="X69">
        <f>IF(OR(People!$A$67="",'Training Matrix'!AA$6=""),0,COUNTIFS(Plan_Role,People!$D$67,Plan_Course,'Training Matrix'!AA$6)+COUNTIFS(Plan_Role,"All employees",Plan_Course,'Training Matrix'!AA$6))</f>
        <v>0</v>
      </c>
      <c r="AA69">
        <f>IF(E69=0,0,COUNTIFS(Rec_Emp,People!$A$67,Rec_Course,'Training Matrix'!H$6,Rec_Done,1))</f>
        <v>0</v>
      </c>
      <c r="AB69">
        <f>IF(F69=0,0,COUNTIFS(Rec_Emp,People!$A$67,Rec_Course,'Training Matrix'!I$6,Rec_Done,1))</f>
        <v>0</v>
      </c>
      <c r="AC69">
        <f>IF(G69=0,0,COUNTIFS(Rec_Emp,People!$A$67,Rec_Course,'Training Matrix'!J$6,Rec_Done,1))</f>
        <v>0</v>
      </c>
      <c r="AD69">
        <f>IF(H69=0,0,COUNTIFS(Rec_Emp,People!$A$67,Rec_Course,'Training Matrix'!K$6,Rec_Done,1))</f>
        <v>0</v>
      </c>
      <c r="AE69">
        <f>IF(I69=0,0,COUNTIFS(Rec_Emp,People!$A$67,Rec_Course,'Training Matrix'!L$6,Rec_Done,1))</f>
        <v>0</v>
      </c>
      <c r="AF69">
        <f>IF(J69=0,0,COUNTIFS(Rec_Emp,People!$A$67,Rec_Course,'Training Matrix'!M$6,Rec_Done,1))</f>
        <v>0</v>
      </c>
      <c r="AG69">
        <f>IF(K69=0,0,COUNTIFS(Rec_Emp,People!$A$67,Rec_Course,'Training Matrix'!N$6,Rec_Done,1))</f>
        <v>0</v>
      </c>
      <c r="AH69">
        <f>IF(L69=0,0,COUNTIFS(Rec_Emp,People!$A$67,Rec_Course,'Training Matrix'!O$6,Rec_Done,1))</f>
        <v>0</v>
      </c>
      <c r="AI69">
        <f>IF(M69=0,0,COUNTIFS(Rec_Emp,People!$A$67,Rec_Course,'Training Matrix'!P$6,Rec_Done,1))</f>
        <v>0</v>
      </c>
      <c r="AJ69">
        <f>IF(N69=0,0,COUNTIFS(Rec_Emp,People!$A$67,Rec_Course,'Training Matrix'!Q$6,Rec_Done,1))</f>
        <v>0</v>
      </c>
      <c r="AK69">
        <f>IF(O69=0,0,COUNTIFS(Rec_Emp,People!$A$67,Rec_Course,'Training Matrix'!R$6,Rec_Done,1))</f>
        <v>0</v>
      </c>
      <c r="AL69">
        <f>IF(P69=0,0,COUNTIFS(Rec_Emp,People!$A$67,Rec_Course,'Training Matrix'!S$6,Rec_Done,1))</f>
        <v>0</v>
      </c>
      <c r="AM69">
        <f>IF(Q69=0,0,COUNTIFS(Rec_Emp,People!$A$67,Rec_Course,'Training Matrix'!T$6,Rec_Done,1))</f>
        <v>0</v>
      </c>
      <c r="AN69">
        <f>IF(R69=0,0,COUNTIFS(Rec_Emp,People!$A$67,Rec_Course,'Training Matrix'!U$6,Rec_Done,1))</f>
        <v>0</v>
      </c>
      <c r="AO69">
        <f>IF(S69=0,0,COUNTIFS(Rec_Emp,People!$A$67,Rec_Course,'Training Matrix'!V$6,Rec_Done,1))</f>
        <v>0</v>
      </c>
      <c r="AP69">
        <f>IF(T69=0,0,COUNTIFS(Rec_Emp,People!$A$67,Rec_Course,'Training Matrix'!W$6,Rec_Done,1))</f>
        <v>0</v>
      </c>
      <c r="AQ69">
        <f>IF(U69=0,0,COUNTIFS(Rec_Emp,People!$A$67,Rec_Course,'Training Matrix'!X$6,Rec_Done,1))</f>
        <v>0</v>
      </c>
      <c r="AR69">
        <f>IF(V69=0,0,COUNTIFS(Rec_Emp,People!$A$67,Rec_Course,'Training Matrix'!Y$6,Rec_Done,1))</f>
        <v>0</v>
      </c>
      <c r="AS69">
        <f>IF(W69=0,0,COUNTIFS(Rec_Emp,People!$A$67,Rec_Course,'Training Matrix'!Z$6,Rec_Done,1))</f>
        <v>0</v>
      </c>
      <c r="AT69">
        <f>IF(X69=0,0,COUNTIFS(Rec_Emp,People!$A$67,Rec_Course,'Training Matrix'!AA$6,Rec_Done,1))</f>
        <v>0</v>
      </c>
      <c r="AW69">
        <f ca="1">IF(AA69=0,0,COUNTIFS(Rec_Emp,People!$A$67,Rec_Course,'Training Matrix'!H$6,Rec_Done,1,Rec_Exp,"&gt;="&amp;TODAY()))</f>
        <v>0</v>
      </c>
      <c r="AX69">
        <f ca="1">IF(AB69=0,0,COUNTIFS(Rec_Emp,People!$A$67,Rec_Course,'Training Matrix'!I$6,Rec_Done,1,Rec_Exp,"&gt;="&amp;TODAY()))</f>
        <v>0</v>
      </c>
      <c r="AY69">
        <f ca="1">IF(AC69=0,0,COUNTIFS(Rec_Emp,People!$A$67,Rec_Course,'Training Matrix'!J$6,Rec_Done,1,Rec_Exp,"&gt;="&amp;TODAY()))</f>
        <v>0</v>
      </c>
      <c r="AZ69">
        <f ca="1">IF(AD69=0,0,COUNTIFS(Rec_Emp,People!$A$67,Rec_Course,'Training Matrix'!K$6,Rec_Done,1,Rec_Exp,"&gt;="&amp;TODAY()))</f>
        <v>0</v>
      </c>
      <c r="BA69">
        <f ca="1">IF(AE69=0,0,COUNTIFS(Rec_Emp,People!$A$67,Rec_Course,'Training Matrix'!L$6,Rec_Done,1,Rec_Exp,"&gt;="&amp;TODAY()))</f>
        <v>0</v>
      </c>
      <c r="BB69">
        <f ca="1">IF(AF69=0,0,COUNTIFS(Rec_Emp,People!$A$67,Rec_Course,'Training Matrix'!M$6,Rec_Done,1,Rec_Exp,"&gt;="&amp;TODAY()))</f>
        <v>0</v>
      </c>
      <c r="BC69">
        <f ca="1">IF(AG69=0,0,COUNTIFS(Rec_Emp,People!$A$67,Rec_Course,'Training Matrix'!N$6,Rec_Done,1,Rec_Exp,"&gt;="&amp;TODAY()))</f>
        <v>0</v>
      </c>
      <c r="BD69">
        <f ca="1">IF(AH69=0,0,COUNTIFS(Rec_Emp,People!$A$67,Rec_Course,'Training Matrix'!O$6,Rec_Done,1,Rec_Exp,"&gt;="&amp;TODAY()))</f>
        <v>0</v>
      </c>
      <c r="BE69">
        <f ca="1">IF(AI69=0,0,COUNTIFS(Rec_Emp,People!$A$67,Rec_Course,'Training Matrix'!P$6,Rec_Done,1,Rec_Exp,"&gt;="&amp;TODAY()))</f>
        <v>0</v>
      </c>
      <c r="BF69">
        <f ca="1">IF(AJ69=0,0,COUNTIFS(Rec_Emp,People!$A$67,Rec_Course,'Training Matrix'!Q$6,Rec_Done,1,Rec_Exp,"&gt;="&amp;TODAY()))</f>
        <v>0</v>
      </c>
      <c r="BG69">
        <f ca="1">IF(AK69=0,0,COUNTIFS(Rec_Emp,People!$A$67,Rec_Course,'Training Matrix'!R$6,Rec_Done,1,Rec_Exp,"&gt;="&amp;TODAY()))</f>
        <v>0</v>
      </c>
      <c r="BH69">
        <f ca="1">IF(AL69=0,0,COUNTIFS(Rec_Emp,People!$A$67,Rec_Course,'Training Matrix'!S$6,Rec_Done,1,Rec_Exp,"&gt;="&amp;TODAY()))</f>
        <v>0</v>
      </c>
      <c r="BI69">
        <f ca="1">IF(AM69=0,0,COUNTIFS(Rec_Emp,People!$A$67,Rec_Course,'Training Matrix'!T$6,Rec_Done,1,Rec_Exp,"&gt;="&amp;TODAY()))</f>
        <v>0</v>
      </c>
      <c r="BJ69">
        <f ca="1">IF(AN69=0,0,COUNTIFS(Rec_Emp,People!$A$67,Rec_Course,'Training Matrix'!U$6,Rec_Done,1,Rec_Exp,"&gt;="&amp;TODAY()))</f>
        <v>0</v>
      </c>
      <c r="BK69">
        <f ca="1">IF(AO69=0,0,COUNTIFS(Rec_Emp,People!$A$67,Rec_Course,'Training Matrix'!V$6,Rec_Done,1,Rec_Exp,"&gt;="&amp;TODAY()))</f>
        <v>0</v>
      </c>
      <c r="BL69">
        <f ca="1">IF(AP69=0,0,COUNTIFS(Rec_Emp,People!$A$67,Rec_Course,'Training Matrix'!W$6,Rec_Done,1,Rec_Exp,"&gt;="&amp;TODAY()))</f>
        <v>0</v>
      </c>
      <c r="BM69">
        <f ca="1">IF(AQ69=0,0,COUNTIFS(Rec_Emp,People!$A$67,Rec_Course,'Training Matrix'!X$6,Rec_Done,1,Rec_Exp,"&gt;="&amp;TODAY()))</f>
        <v>0</v>
      </c>
      <c r="BN69">
        <f ca="1">IF(AR69=0,0,COUNTIFS(Rec_Emp,People!$A$67,Rec_Course,'Training Matrix'!Y$6,Rec_Done,1,Rec_Exp,"&gt;="&amp;TODAY()))</f>
        <v>0</v>
      </c>
      <c r="BO69">
        <f ca="1">IF(AS69=0,0,COUNTIFS(Rec_Emp,People!$A$67,Rec_Course,'Training Matrix'!Z$6,Rec_Done,1,Rec_Exp,"&gt;="&amp;TODAY()))</f>
        <v>0</v>
      </c>
      <c r="BP69">
        <f ca="1">IF(AT69=0,0,COUNTIFS(Rec_Emp,People!$A$67,Rec_Course,'Training Matrix'!AA$6,Rec_Done,1,Rec_Exp,"&gt;="&amp;TODAY()))</f>
        <v>0</v>
      </c>
      <c r="BS69">
        <f ca="1">IF(AW69=0,0,COUNTIFS(Rec_Emp,People!$A$67,Rec_Course,'Training Matrix'!H$6,Rec_Done,1,Rec_Exp,"&gt;"&amp;(TODAY()+WarnDays)))</f>
        <v>0</v>
      </c>
      <c r="BT69">
        <f ca="1">IF(AX69=0,0,COUNTIFS(Rec_Emp,People!$A$67,Rec_Course,'Training Matrix'!I$6,Rec_Done,1,Rec_Exp,"&gt;"&amp;(TODAY()+WarnDays)))</f>
        <v>0</v>
      </c>
      <c r="BU69">
        <f ca="1">IF(AY69=0,0,COUNTIFS(Rec_Emp,People!$A$67,Rec_Course,'Training Matrix'!J$6,Rec_Done,1,Rec_Exp,"&gt;"&amp;(TODAY()+WarnDays)))</f>
        <v>0</v>
      </c>
      <c r="BV69">
        <f ca="1">IF(AZ69=0,0,COUNTIFS(Rec_Emp,People!$A$67,Rec_Course,'Training Matrix'!K$6,Rec_Done,1,Rec_Exp,"&gt;"&amp;(TODAY()+WarnDays)))</f>
        <v>0</v>
      </c>
      <c r="BW69">
        <f ca="1">IF(BA69=0,0,COUNTIFS(Rec_Emp,People!$A$67,Rec_Course,'Training Matrix'!L$6,Rec_Done,1,Rec_Exp,"&gt;"&amp;(TODAY()+WarnDays)))</f>
        <v>0</v>
      </c>
      <c r="BX69">
        <f ca="1">IF(BB69=0,0,COUNTIFS(Rec_Emp,People!$A$67,Rec_Course,'Training Matrix'!M$6,Rec_Done,1,Rec_Exp,"&gt;"&amp;(TODAY()+WarnDays)))</f>
        <v>0</v>
      </c>
      <c r="BY69">
        <f ca="1">IF(BC69=0,0,COUNTIFS(Rec_Emp,People!$A$67,Rec_Course,'Training Matrix'!N$6,Rec_Done,1,Rec_Exp,"&gt;"&amp;(TODAY()+WarnDays)))</f>
        <v>0</v>
      </c>
      <c r="BZ69">
        <f ca="1">IF(BD69=0,0,COUNTIFS(Rec_Emp,People!$A$67,Rec_Course,'Training Matrix'!O$6,Rec_Done,1,Rec_Exp,"&gt;"&amp;(TODAY()+WarnDays)))</f>
        <v>0</v>
      </c>
      <c r="CA69">
        <f ca="1">IF(BE69=0,0,COUNTIFS(Rec_Emp,People!$A$67,Rec_Course,'Training Matrix'!P$6,Rec_Done,1,Rec_Exp,"&gt;"&amp;(TODAY()+WarnDays)))</f>
        <v>0</v>
      </c>
      <c r="CB69">
        <f ca="1">IF(BF69=0,0,COUNTIFS(Rec_Emp,People!$A$67,Rec_Course,'Training Matrix'!Q$6,Rec_Done,1,Rec_Exp,"&gt;"&amp;(TODAY()+WarnDays)))</f>
        <v>0</v>
      </c>
      <c r="CC69">
        <f ca="1">IF(BG69=0,0,COUNTIFS(Rec_Emp,People!$A$67,Rec_Course,'Training Matrix'!R$6,Rec_Done,1,Rec_Exp,"&gt;"&amp;(TODAY()+WarnDays)))</f>
        <v>0</v>
      </c>
      <c r="CD69">
        <f ca="1">IF(BH69=0,0,COUNTIFS(Rec_Emp,People!$A$67,Rec_Course,'Training Matrix'!S$6,Rec_Done,1,Rec_Exp,"&gt;"&amp;(TODAY()+WarnDays)))</f>
        <v>0</v>
      </c>
      <c r="CE69">
        <f ca="1">IF(BI69=0,0,COUNTIFS(Rec_Emp,People!$A$67,Rec_Course,'Training Matrix'!T$6,Rec_Done,1,Rec_Exp,"&gt;"&amp;(TODAY()+WarnDays)))</f>
        <v>0</v>
      </c>
      <c r="CF69">
        <f ca="1">IF(BJ69=0,0,COUNTIFS(Rec_Emp,People!$A$67,Rec_Course,'Training Matrix'!U$6,Rec_Done,1,Rec_Exp,"&gt;"&amp;(TODAY()+WarnDays)))</f>
        <v>0</v>
      </c>
      <c r="CG69">
        <f ca="1">IF(BK69=0,0,COUNTIFS(Rec_Emp,People!$A$67,Rec_Course,'Training Matrix'!V$6,Rec_Done,1,Rec_Exp,"&gt;"&amp;(TODAY()+WarnDays)))</f>
        <v>0</v>
      </c>
      <c r="CH69">
        <f ca="1">IF(BL69=0,0,COUNTIFS(Rec_Emp,People!$A$67,Rec_Course,'Training Matrix'!W$6,Rec_Done,1,Rec_Exp,"&gt;"&amp;(TODAY()+WarnDays)))</f>
        <v>0</v>
      </c>
      <c r="CI69">
        <f ca="1">IF(BM69=0,0,COUNTIFS(Rec_Emp,People!$A$67,Rec_Course,'Training Matrix'!X$6,Rec_Done,1,Rec_Exp,"&gt;"&amp;(TODAY()+WarnDays)))</f>
        <v>0</v>
      </c>
      <c r="CJ69">
        <f ca="1">IF(BN69=0,0,COUNTIFS(Rec_Emp,People!$A$67,Rec_Course,'Training Matrix'!Y$6,Rec_Done,1,Rec_Exp,"&gt;"&amp;(TODAY()+WarnDays)))</f>
        <v>0</v>
      </c>
      <c r="CK69">
        <f ca="1">IF(BO69=0,0,COUNTIFS(Rec_Emp,People!$A$67,Rec_Course,'Training Matrix'!Z$6,Rec_Done,1,Rec_Exp,"&gt;"&amp;(TODAY()+WarnDays)))</f>
        <v>0</v>
      </c>
      <c r="CL69">
        <f ca="1">IF(BP69=0,0,COUNTIFS(Rec_Emp,People!$A$67,Rec_Course,'Training Matrix'!AA$6,Rec_Done,1,Rec_Exp,"&gt;"&amp;(TODAY()+WarnDays)))</f>
        <v>0</v>
      </c>
      <c r="CO69">
        <f>IF(OR(E69=0,AA69&gt;0),0,COUNTIFS(Rec_Emp,People!$A$67,Rec_Course,'Training Matrix'!H$6,Rec_Result,"Fail"))</f>
        <v>0</v>
      </c>
      <c r="CP69">
        <f>IF(OR(F69=0,AB69&gt;0),0,COUNTIFS(Rec_Emp,People!$A$67,Rec_Course,'Training Matrix'!I$6,Rec_Result,"Fail"))</f>
        <v>0</v>
      </c>
      <c r="CQ69">
        <f>IF(OR(G69=0,AC69&gt;0),0,COUNTIFS(Rec_Emp,People!$A$67,Rec_Course,'Training Matrix'!J$6,Rec_Result,"Fail"))</f>
        <v>0</v>
      </c>
      <c r="CR69">
        <f>IF(OR(H69=0,AD69&gt;0),0,COUNTIFS(Rec_Emp,People!$A$67,Rec_Course,'Training Matrix'!K$6,Rec_Result,"Fail"))</f>
        <v>0</v>
      </c>
      <c r="CS69">
        <f>IF(OR(I69=0,AE69&gt;0),0,COUNTIFS(Rec_Emp,People!$A$67,Rec_Course,'Training Matrix'!L$6,Rec_Result,"Fail"))</f>
        <v>0</v>
      </c>
      <c r="CT69">
        <f>IF(OR(J69=0,AF69&gt;0),0,COUNTIFS(Rec_Emp,People!$A$67,Rec_Course,'Training Matrix'!M$6,Rec_Result,"Fail"))</f>
        <v>0</v>
      </c>
      <c r="CU69">
        <f>IF(OR(K69=0,AG69&gt;0),0,COUNTIFS(Rec_Emp,People!$A$67,Rec_Course,'Training Matrix'!N$6,Rec_Result,"Fail"))</f>
        <v>0</v>
      </c>
      <c r="CV69">
        <f>IF(OR(L69=0,AH69&gt;0),0,COUNTIFS(Rec_Emp,People!$A$67,Rec_Course,'Training Matrix'!O$6,Rec_Result,"Fail"))</f>
        <v>0</v>
      </c>
      <c r="CW69">
        <f>IF(OR(M69=0,AI69&gt;0),0,COUNTIFS(Rec_Emp,People!$A$67,Rec_Course,'Training Matrix'!P$6,Rec_Result,"Fail"))</f>
        <v>0</v>
      </c>
      <c r="CX69">
        <f>IF(OR(N69=0,AJ69&gt;0),0,COUNTIFS(Rec_Emp,People!$A$67,Rec_Course,'Training Matrix'!Q$6,Rec_Result,"Fail"))</f>
        <v>0</v>
      </c>
      <c r="CY69">
        <f>IF(OR(O69=0,AK69&gt;0),0,COUNTIFS(Rec_Emp,People!$A$67,Rec_Course,'Training Matrix'!R$6,Rec_Result,"Fail"))</f>
        <v>0</v>
      </c>
      <c r="CZ69">
        <f>IF(OR(P69=0,AL69&gt;0),0,COUNTIFS(Rec_Emp,People!$A$67,Rec_Course,'Training Matrix'!S$6,Rec_Result,"Fail"))</f>
        <v>0</v>
      </c>
      <c r="DA69">
        <f>IF(OR(Q69=0,AM69&gt;0),0,COUNTIFS(Rec_Emp,People!$A$67,Rec_Course,'Training Matrix'!T$6,Rec_Result,"Fail"))</f>
        <v>0</v>
      </c>
      <c r="DB69">
        <f>IF(OR(R69=0,AN69&gt;0),0,COUNTIFS(Rec_Emp,People!$A$67,Rec_Course,'Training Matrix'!U$6,Rec_Result,"Fail"))</f>
        <v>0</v>
      </c>
      <c r="DC69">
        <f>IF(OR(S69=0,AO69&gt;0),0,COUNTIFS(Rec_Emp,People!$A$67,Rec_Course,'Training Matrix'!V$6,Rec_Result,"Fail"))</f>
        <v>0</v>
      </c>
      <c r="DD69">
        <f>IF(OR(T69=0,AP69&gt;0),0,COUNTIFS(Rec_Emp,People!$A$67,Rec_Course,'Training Matrix'!W$6,Rec_Result,"Fail"))</f>
        <v>0</v>
      </c>
      <c r="DE69">
        <f>IF(OR(U69=0,AQ69&gt;0),0,COUNTIFS(Rec_Emp,People!$A$67,Rec_Course,'Training Matrix'!X$6,Rec_Result,"Fail"))</f>
        <v>0</v>
      </c>
      <c r="DF69">
        <f>IF(OR(V69=0,AR69&gt;0),0,COUNTIFS(Rec_Emp,People!$A$67,Rec_Course,'Training Matrix'!Y$6,Rec_Result,"Fail"))</f>
        <v>0</v>
      </c>
      <c r="DG69">
        <f>IF(OR(W69=0,AS69&gt;0),0,COUNTIFS(Rec_Emp,People!$A$67,Rec_Course,'Training Matrix'!Z$6,Rec_Result,"Fail"))</f>
        <v>0</v>
      </c>
      <c r="DH69">
        <f>IF(OR(X69=0,AT69&gt;0),0,COUNTIFS(Rec_Emp,People!$A$67,Rec_Course,'Training Matrix'!AA$6,Rec_Result,"Fail"))</f>
        <v>0</v>
      </c>
      <c r="DK69">
        <f>IF(OR(E69=0,AA69&gt;0),0,IFERROR(AVERAGEIFS(Plan_End,Plan_Role,People!$D$67,Plan_Course,'Training Matrix'!H$6,Plan_Sched,"Window"),IFERROR(AVERAGEIFS(Plan_End,Plan_Role,"All employees",Plan_Course,'Training Matrix'!H$6,Plan_Sched,"Window"),0)))</f>
        <v>0</v>
      </c>
      <c r="DL69">
        <f>IF(OR(F69=0,AB69&gt;0),0,IFERROR(AVERAGEIFS(Plan_End,Plan_Role,People!$D$67,Plan_Course,'Training Matrix'!I$6,Plan_Sched,"Window"),IFERROR(AVERAGEIFS(Plan_End,Plan_Role,"All employees",Plan_Course,'Training Matrix'!I$6,Plan_Sched,"Window"),0)))</f>
        <v>0</v>
      </c>
      <c r="DM69">
        <f>IF(OR(G69=0,AC69&gt;0),0,IFERROR(AVERAGEIFS(Plan_End,Plan_Role,People!$D$67,Plan_Course,'Training Matrix'!J$6,Plan_Sched,"Window"),IFERROR(AVERAGEIFS(Plan_End,Plan_Role,"All employees",Plan_Course,'Training Matrix'!J$6,Plan_Sched,"Window"),0)))</f>
        <v>0</v>
      </c>
      <c r="DN69">
        <f>IF(OR(H69=0,AD69&gt;0),0,IFERROR(AVERAGEIFS(Plan_End,Plan_Role,People!$D$67,Plan_Course,'Training Matrix'!K$6,Plan_Sched,"Window"),IFERROR(AVERAGEIFS(Plan_End,Plan_Role,"All employees",Plan_Course,'Training Matrix'!K$6,Plan_Sched,"Window"),0)))</f>
        <v>0</v>
      </c>
      <c r="DO69">
        <f>IF(OR(I69=0,AE69&gt;0),0,IFERROR(AVERAGEIFS(Plan_End,Plan_Role,People!$D$67,Plan_Course,'Training Matrix'!L$6,Plan_Sched,"Window"),IFERROR(AVERAGEIFS(Plan_End,Plan_Role,"All employees",Plan_Course,'Training Matrix'!L$6,Plan_Sched,"Window"),0)))</f>
        <v>0</v>
      </c>
      <c r="DP69">
        <f>IF(OR(J69=0,AF69&gt;0),0,IFERROR(AVERAGEIFS(Plan_End,Plan_Role,People!$D$67,Plan_Course,'Training Matrix'!M$6,Plan_Sched,"Window"),IFERROR(AVERAGEIFS(Plan_End,Plan_Role,"All employees",Plan_Course,'Training Matrix'!M$6,Plan_Sched,"Window"),0)))</f>
        <v>0</v>
      </c>
      <c r="DQ69">
        <f>IF(OR(K69=0,AG69&gt;0),0,IFERROR(AVERAGEIFS(Plan_End,Plan_Role,People!$D$67,Plan_Course,'Training Matrix'!N$6,Plan_Sched,"Window"),IFERROR(AVERAGEIFS(Plan_End,Plan_Role,"All employees",Plan_Course,'Training Matrix'!N$6,Plan_Sched,"Window"),0)))</f>
        <v>0</v>
      </c>
      <c r="DR69">
        <f>IF(OR(L69=0,AH69&gt;0),0,IFERROR(AVERAGEIFS(Plan_End,Plan_Role,People!$D$67,Plan_Course,'Training Matrix'!O$6,Plan_Sched,"Window"),IFERROR(AVERAGEIFS(Plan_End,Plan_Role,"All employees",Plan_Course,'Training Matrix'!O$6,Plan_Sched,"Window"),0)))</f>
        <v>0</v>
      </c>
      <c r="DS69">
        <f>IF(OR(M69=0,AI69&gt;0),0,IFERROR(AVERAGEIFS(Plan_End,Plan_Role,People!$D$67,Plan_Course,'Training Matrix'!P$6,Plan_Sched,"Window"),IFERROR(AVERAGEIFS(Plan_End,Plan_Role,"All employees",Plan_Course,'Training Matrix'!P$6,Plan_Sched,"Window"),0)))</f>
        <v>0</v>
      </c>
      <c r="DT69">
        <f>IF(OR(N69=0,AJ69&gt;0),0,IFERROR(AVERAGEIFS(Plan_End,Plan_Role,People!$D$67,Plan_Course,'Training Matrix'!Q$6,Plan_Sched,"Window"),IFERROR(AVERAGEIFS(Plan_End,Plan_Role,"All employees",Plan_Course,'Training Matrix'!Q$6,Plan_Sched,"Window"),0)))</f>
        <v>0</v>
      </c>
      <c r="DU69">
        <f>IF(OR(O69=0,AK69&gt;0),0,IFERROR(AVERAGEIFS(Plan_End,Plan_Role,People!$D$67,Plan_Course,'Training Matrix'!R$6,Plan_Sched,"Window"),IFERROR(AVERAGEIFS(Plan_End,Plan_Role,"All employees",Plan_Course,'Training Matrix'!R$6,Plan_Sched,"Window"),0)))</f>
        <v>0</v>
      </c>
      <c r="DV69">
        <f>IF(OR(P69=0,AL69&gt;0),0,IFERROR(AVERAGEIFS(Plan_End,Plan_Role,People!$D$67,Plan_Course,'Training Matrix'!S$6,Plan_Sched,"Window"),IFERROR(AVERAGEIFS(Plan_End,Plan_Role,"All employees",Plan_Course,'Training Matrix'!S$6,Plan_Sched,"Window"),0)))</f>
        <v>0</v>
      </c>
      <c r="DW69">
        <f>IF(OR(Q69=0,AM69&gt;0),0,IFERROR(AVERAGEIFS(Plan_End,Plan_Role,People!$D$67,Plan_Course,'Training Matrix'!T$6,Plan_Sched,"Window"),IFERROR(AVERAGEIFS(Plan_End,Plan_Role,"All employees",Plan_Course,'Training Matrix'!T$6,Plan_Sched,"Window"),0)))</f>
        <v>0</v>
      </c>
      <c r="DX69">
        <f>IF(OR(R69=0,AN69&gt;0),0,IFERROR(AVERAGEIFS(Plan_End,Plan_Role,People!$D$67,Plan_Course,'Training Matrix'!U$6,Plan_Sched,"Window"),IFERROR(AVERAGEIFS(Plan_End,Plan_Role,"All employees",Plan_Course,'Training Matrix'!U$6,Plan_Sched,"Window"),0)))</f>
        <v>0</v>
      </c>
      <c r="DY69">
        <f>IF(OR(S69=0,AO69&gt;0),0,IFERROR(AVERAGEIFS(Plan_End,Plan_Role,People!$D$67,Plan_Course,'Training Matrix'!V$6,Plan_Sched,"Window"),IFERROR(AVERAGEIFS(Plan_End,Plan_Role,"All employees",Plan_Course,'Training Matrix'!V$6,Plan_Sched,"Window"),0)))</f>
        <v>0</v>
      </c>
      <c r="DZ69">
        <f>IF(OR(T69=0,AP69&gt;0),0,IFERROR(AVERAGEIFS(Plan_End,Plan_Role,People!$D$67,Plan_Course,'Training Matrix'!W$6,Plan_Sched,"Window"),IFERROR(AVERAGEIFS(Plan_End,Plan_Role,"All employees",Plan_Course,'Training Matrix'!W$6,Plan_Sched,"Window"),0)))</f>
        <v>0</v>
      </c>
      <c r="EA69">
        <f>IF(OR(U69=0,AQ69&gt;0),0,IFERROR(AVERAGEIFS(Plan_End,Plan_Role,People!$D$67,Plan_Course,'Training Matrix'!X$6,Plan_Sched,"Window"),IFERROR(AVERAGEIFS(Plan_End,Plan_Role,"All employees",Plan_Course,'Training Matrix'!X$6,Plan_Sched,"Window"),0)))</f>
        <v>0</v>
      </c>
      <c r="EB69">
        <f>IF(OR(V69=0,AR69&gt;0),0,IFERROR(AVERAGEIFS(Plan_End,Plan_Role,People!$D$67,Plan_Course,'Training Matrix'!Y$6,Plan_Sched,"Window"),IFERROR(AVERAGEIFS(Plan_End,Plan_Role,"All employees",Plan_Course,'Training Matrix'!Y$6,Plan_Sched,"Window"),0)))</f>
        <v>0</v>
      </c>
      <c r="EC69">
        <f>IF(OR(W69=0,AS69&gt;0),0,IFERROR(AVERAGEIFS(Plan_End,Plan_Role,People!$D$67,Plan_Course,'Training Matrix'!Z$6,Plan_Sched,"Window"),IFERROR(AVERAGEIFS(Plan_End,Plan_Role,"All employees",Plan_Course,'Training Matrix'!Z$6,Plan_Sched,"Window"),0)))</f>
        <v>0</v>
      </c>
      <c r="ED69">
        <f>IF(OR(X69=0,AT69&gt;0),0,IFERROR(AVERAGEIFS(Plan_End,Plan_Role,People!$D$67,Plan_Course,'Training Matrix'!AA$6,Plan_Sched,"Window"),IFERROR(AVERAGEIFS(Plan_End,Plan_Role,"All employees",Plan_Course,'Training Matrix'!AA$6,Plan_Sched,"Window"),0)))</f>
        <v>0</v>
      </c>
      <c r="EG69">
        <f>IF(OR(E69=0,AA69&gt;0),0,IFERROR(AVERAGEIFS(Plan_Days,Plan_Role,People!$D$67,Plan_Course,'Training Matrix'!H$6,Plan_Sched,"Within days of hire"),IFERROR(AVERAGEIFS(Plan_Days,Plan_Role,"All employees",Plan_Course,'Training Matrix'!H$6,Plan_Sched,"Within days of hire"),0)))</f>
        <v>0</v>
      </c>
      <c r="EH69">
        <f>IF(OR(F69=0,AB69&gt;0),0,IFERROR(AVERAGEIFS(Plan_Days,Plan_Role,People!$D$67,Plan_Course,'Training Matrix'!I$6,Plan_Sched,"Within days of hire"),IFERROR(AVERAGEIFS(Plan_Days,Plan_Role,"All employees",Plan_Course,'Training Matrix'!I$6,Plan_Sched,"Within days of hire"),0)))</f>
        <v>0</v>
      </c>
      <c r="EI69">
        <f>IF(OR(G69=0,AC69&gt;0),0,IFERROR(AVERAGEIFS(Plan_Days,Plan_Role,People!$D$67,Plan_Course,'Training Matrix'!J$6,Plan_Sched,"Within days of hire"),IFERROR(AVERAGEIFS(Plan_Days,Plan_Role,"All employees",Plan_Course,'Training Matrix'!J$6,Plan_Sched,"Within days of hire"),0)))</f>
        <v>0</v>
      </c>
      <c r="EJ69">
        <f>IF(OR(H69=0,AD69&gt;0),0,IFERROR(AVERAGEIFS(Plan_Days,Plan_Role,People!$D$67,Plan_Course,'Training Matrix'!K$6,Plan_Sched,"Within days of hire"),IFERROR(AVERAGEIFS(Plan_Days,Plan_Role,"All employees",Plan_Course,'Training Matrix'!K$6,Plan_Sched,"Within days of hire"),0)))</f>
        <v>0</v>
      </c>
      <c r="EK69">
        <f>IF(OR(I69=0,AE69&gt;0),0,IFERROR(AVERAGEIFS(Plan_Days,Plan_Role,People!$D$67,Plan_Course,'Training Matrix'!L$6,Plan_Sched,"Within days of hire"),IFERROR(AVERAGEIFS(Plan_Days,Plan_Role,"All employees",Plan_Course,'Training Matrix'!L$6,Plan_Sched,"Within days of hire"),0)))</f>
        <v>0</v>
      </c>
      <c r="EL69">
        <f>IF(OR(J69=0,AF69&gt;0),0,IFERROR(AVERAGEIFS(Plan_Days,Plan_Role,People!$D$67,Plan_Course,'Training Matrix'!M$6,Plan_Sched,"Within days of hire"),IFERROR(AVERAGEIFS(Plan_Days,Plan_Role,"All employees",Plan_Course,'Training Matrix'!M$6,Plan_Sched,"Within days of hire"),0)))</f>
        <v>0</v>
      </c>
      <c r="EM69">
        <f>IF(OR(K69=0,AG69&gt;0),0,IFERROR(AVERAGEIFS(Plan_Days,Plan_Role,People!$D$67,Plan_Course,'Training Matrix'!N$6,Plan_Sched,"Within days of hire"),IFERROR(AVERAGEIFS(Plan_Days,Plan_Role,"All employees",Plan_Course,'Training Matrix'!N$6,Plan_Sched,"Within days of hire"),0)))</f>
        <v>0</v>
      </c>
      <c r="EN69">
        <f>IF(OR(L69=0,AH69&gt;0),0,IFERROR(AVERAGEIFS(Plan_Days,Plan_Role,People!$D$67,Plan_Course,'Training Matrix'!O$6,Plan_Sched,"Within days of hire"),IFERROR(AVERAGEIFS(Plan_Days,Plan_Role,"All employees",Plan_Course,'Training Matrix'!O$6,Plan_Sched,"Within days of hire"),0)))</f>
        <v>0</v>
      </c>
      <c r="EO69">
        <f>IF(OR(M69=0,AI69&gt;0),0,IFERROR(AVERAGEIFS(Plan_Days,Plan_Role,People!$D$67,Plan_Course,'Training Matrix'!P$6,Plan_Sched,"Within days of hire"),IFERROR(AVERAGEIFS(Plan_Days,Plan_Role,"All employees",Plan_Course,'Training Matrix'!P$6,Plan_Sched,"Within days of hire"),0)))</f>
        <v>0</v>
      </c>
      <c r="EP69">
        <f>IF(OR(N69=0,AJ69&gt;0),0,IFERROR(AVERAGEIFS(Plan_Days,Plan_Role,People!$D$67,Plan_Course,'Training Matrix'!Q$6,Plan_Sched,"Within days of hire"),IFERROR(AVERAGEIFS(Plan_Days,Plan_Role,"All employees",Plan_Course,'Training Matrix'!Q$6,Plan_Sched,"Within days of hire"),0)))</f>
        <v>0</v>
      </c>
      <c r="EQ69">
        <f>IF(OR(O69=0,AK69&gt;0),0,IFERROR(AVERAGEIFS(Plan_Days,Plan_Role,People!$D$67,Plan_Course,'Training Matrix'!R$6,Plan_Sched,"Within days of hire"),IFERROR(AVERAGEIFS(Plan_Days,Plan_Role,"All employees",Plan_Course,'Training Matrix'!R$6,Plan_Sched,"Within days of hire"),0)))</f>
        <v>0</v>
      </c>
      <c r="ER69">
        <f>IF(OR(P69=0,AL69&gt;0),0,IFERROR(AVERAGEIFS(Plan_Days,Plan_Role,People!$D$67,Plan_Course,'Training Matrix'!S$6,Plan_Sched,"Within days of hire"),IFERROR(AVERAGEIFS(Plan_Days,Plan_Role,"All employees",Plan_Course,'Training Matrix'!S$6,Plan_Sched,"Within days of hire"),0)))</f>
        <v>0</v>
      </c>
      <c r="ES69">
        <f>IF(OR(Q69=0,AM69&gt;0),0,IFERROR(AVERAGEIFS(Plan_Days,Plan_Role,People!$D$67,Plan_Course,'Training Matrix'!T$6,Plan_Sched,"Within days of hire"),IFERROR(AVERAGEIFS(Plan_Days,Plan_Role,"All employees",Plan_Course,'Training Matrix'!T$6,Plan_Sched,"Within days of hire"),0)))</f>
        <v>0</v>
      </c>
      <c r="ET69">
        <f>IF(OR(R69=0,AN69&gt;0),0,IFERROR(AVERAGEIFS(Plan_Days,Plan_Role,People!$D$67,Plan_Course,'Training Matrix'!U$6,Plan_Sched,"Within days of hire"),IFERROR(AVERAGEIFS(Plan_Days,Plan_Role,"All employees",Plan_Course,'Training Matrix'!U$6,Plan_Sched,"Within days of hire"),0)))</f>
        <v>0</v>
      </c>
      <c r="EU69">
        <f>IF(OR(S69=0,AO69&gt;0),0,IFERROR(AVERAGEIFS(Plan_Days,Plan_Role,People!$D$67,Plan_Course,'Training Matrix'!V$6,Plan_Sched,"Within days of hire"),IFERROR(AVERAGEIFS(Plan_Days,Plan_Role,"All employees",Plan_Course,'Training Matrix'!V$6,Plan_Sched,"Within days of hire"),0)))</f>
        <v>0</v>
      </c>
      <c r="EV69">
        <f>IF(OR(T69=0,AP69&gt;0),0,IFERROR(AVERAGEIFS(Plan_Days,Plan_Role,People!$D$67,Plan_Course,'Training Matrix'!W$6,Plan_Sched,"Within days of hire"),IFERROR(AVERAGEIFS(Plan_Days,Plan_Role,"All employees",Plan_Course,'Training Matrix'!W$6,Plan_Sched,"Within days of hire"),0)))</f>
        <v>0</v>
      </c>
      <c r="EW69">
        <f>IF(OR(U69=0,AQ69&gt;0),0,IFERROR(AVERAGEIFS(Plan_Days,Plan_Role,People!$D$67,Plan_Course,'Training Matrix'!X$6,Plan_Sched,"Within days of hire"),IFERROR(AVERAGEIFS(Plan_Days,Plan_Role,"All employees",Plan_Course,'Training Matrix'!X$6,Plan_Sched,"Within days of hire"),0)))</f>
        <v>0</v>
      </c>
      <c r="EX69">
        <f>IF(OR(V69=0,AR69&gt;0),0,IFERROR(AVERAGEIFS(Plan_Days,Plan_Role,People!$D$67,Plan_Course,'Training Matrix'!Y$6,Plan_Sched,"Within days of hire"),IFERROR(AVERAGEIFS(Plan_Days,Plan_Role,"All employees",Plan_Course,'Training Matrix'!Y$6,Plan_Sched,"Within days of hire"),0)))</f>
        <v>0</v>
      </c>
      <c r="EY69">
        <f>IF(OR(W69=0,AS69&gt;0),0,IFERROR(AVERAGEIFS(Plan_Days,Plan_Role,People!$D$67,Plan_Course,'Training Matrix'!Z$6,Plan_Sched,"Within days of hire"),IFERROR(AVERAGEIFS(Plan_Days,Plan_Role,"All employees",Plan_Course,'Training Matrix'!Z$6,Plan_Sched,"Within days of hire"),0)))</f>
        <v>0</v>
      </c>
      <c r="EZ69">
        <f>IF(OR(X69=0,AT69&gt;0),0,IFERROR(AVERAGEIFS(Plan_Days,Plan_Role,People!$D$67,Plan_Course,'Training Matrix'!AA$6,Plan_Sched,"Within days of hire"),IFERROR(AVERAGEIFS(Plan_Days,Plan_Role,"All employees",Plan_Course,'Training Matrix'!AA$6,Plan_Sched,"Within days of hire"),0)))</f>
        <v>0</v>
      </c>
      <c r="FC69">
        <f>IF(OR(E69=0,AA69&gt;0),0,MAX(IF(AND(People!$F$67&lt;&gt;"",DK69&lt;People!$F$67),0,DK69),IF(AND(People!$F$67&lt;&gt;"",EG69&gt;0),People!$F$67+EG69,0)))</f>
        <v>0</v>
      </c>
      <c r="FD69">
        <f>IF(OR(F69=0,AB69&gt;0),0,MAX(IF(AND(People!$F$67&lt;&gt;"",DL69&lt;People!$F$67),0,DL69),IF(AND(People!$F$67&lt;&gt;"",EH69&gt;0),People!$F$67+EH69,0)))</f>
        <v>0</v>
      </c>
      <c r="FE69">
        <f>IF(OR(G69=0,AC69&gt;0),0,MAX(IF(AND(People!$F$67&lt;&gt;"",DM69&lt;People!$F$67),0,DM69),IF(AND(People!$F$67&lt;&gt;"",EI69&gt;0),People!$F$67+EI69,0)))</f>
        <v>0</v>
      </c>
      <c r="FF69">
        <f>IF(OR(H69=0,AD69&gt;0),0,MAX(IF(AND(People!$F$67&lt;&gt;"",DN69&lt;People!$F$67),0,DN69),IF(AND(People!$F$67&lt;&gt;"",EJ69&gt;0),People!$F$67+EJ69,0)))</f>
        <v>0</v>
      </c>
      <c r="FG69">
        <f>IF(OR(I69=0,AE69&gt;0),0,MAX(IF(AND(People!$F$67&lt;&gt;"",DO69&lt;People!$F$67),0,DO69),IF(AND(People!$F$67&lt;&gt;"",EK69&gt;0),People!$F$67+EK69,0)))</f>
        <v>0</v>
      </c>
      <c r="FH69">
        <f>IF(OR(J69=0,AF69&gt;0),0,MAX(IF(AND(People!$F$67&lt;&gt;"",DP69&lt;People!$F$67),0,DP69),IF(AND(People!$F$67&lt;&gt;"",EL69&gt;0),People!$F$67+EL69,0)))</f>
        <v>0</v>
      </c>
      <c r="FI69">
        <f>IF(OR(K69=0,AG69&gt;0),0,MAX(IF(AND(People!$F$67&lt;&gt;"",DQ69&lt;People!$F$67),0,DQ69),IF(AND(People!$F$67&lt;&gt;"",EM69&gt;0),People!$F$67+EM69,0)))</f>
        <v>0</v>
      </c>
      <c r="FJ69">
        <f>IF(OR(L69=0,AH69&gt;0),0,MAX(IF(AND(People!$F$67&lt;&gt;"",DR69&lt;People!$F$67),0,DR69),IF(AND(People!$F$67&lt;&gt;"",EN69&gt;0),People!$F$67+EN69,0)))</f>
        <v>0</v>
      </c>
      <c r="FK69">
        <f>IF(OR(M69=0,AI69&gt;0),0,MAX(IF(AND(People!$F$67&lt;&gt;"",DS69&lt;People!$F$67),0,DS69),IF(AND(People!$F$67&lt;&gt;"",EO69&gt;0),People!$F$67+EO69,0)))</f>
        <v>0</v>
      </c>
      <c r="FL69">
        <f>IF(OR(N69=0,AJ69&gt;0),0,MAX(IF(AND(People!$F$67&lt;&gt;"",DT69&lt;People!$F$67),0,DT69),IF(AND(People!$F$67&lt;&gt;"",EP69&gt;0),People!$F$67+EP69,0)))</f>
        <v>0</v>
      </c>
      <c r="FM69">
        <f>IF(OR(O69=0,AK69&gt;0),0,MAX(IF(AND(People!$F$67&lt;&gt;"",DU69&lt;People!$F$67),0,DU69),IF(AND(People!$F$67&lt;&gt;"",EQ69&gt;0),People!$F$67+EQ69,0)))</f>
        <v>0</v>
      </c>
      <c r="FN69">
        <f>IF(OR(P69=0,AL69&gt;0),0,MAX(IF(AND(People!$F$67&lt;&gt;"",DV69&lt;People!$F$67),0,DV69),IF(AND(People!$F$67&lt;&gt;"",ER69&gt;0),People!$F$67+ER69,0)))</f>
        <v>0</v>
      </c>
      <c r="FO69">
        <f>IF(OR(Q69=0,AM69&gt;0),0,MAX(IF(AND(People!$F$67&lt;&gt;"",DW69&lt;People!$F$67),0,DW69),IF(AND(People!$F$67&lt;&gt;"",ES69&gt;0),People!$F$67+ES69,0)))</f>
        <v>0</v>
      </c>
      <c r="FP69">
        <f>IF(OR(R69=0,AN69&gt;0),0,MAX(IF(AND(People!$F$67&lt;&gt;"",DX69&lt;People!$F$67),0,DX69),IF(AND(People!$F$67&lt;&gt;"",ET69&gt;0),People!$F$67+ET69,0)))</f>
        <v>0</v>
      </c>
      <c r="FQ69">
        <f>IF(OR(S69=0,AO69&gt;0),0,MAX(IF(AND(People!$F$67&lt;&gt;"",DY69&lt;People!$F$67),0,DY69),IF(AND(People!$F$67&lt;&gt;"",EU69&gt;0),People!$F$67+EU69,0)))</f>
        <v>0</v>
      </c>
      <c r="FR69">
        <f>IF(OR(T69=0,AP69&gt;0),0,MAX(IF(AND(People!$F$67&lt;&gt;"",DZ69&lt;People!$F$67),0,DZ69),IF(AND(People!$F$67&lt;&gt;"",EV69&gt;0),People!$F$67+EV69,0)))</f>
        <v>0</v>
      </c>
      <c r="FS69">
        <f>IF(OR(U69=0,AQ69&gt;0),0,MAX(IF(AND(People!$F$67&lt;&gt;"",EA69&lt;People!$F$67),0,EA69),IF(AND(People!$F$67&lt;&gt;"",EW69&gt;0),People!$F$67+EW69,0)))</f>
        <v>0</v>
      </c>
      <c r="FT69">
        <f>IF(OR(V69=0,AR69&gt;0),0,MAX(IF(AND(People!$F$67&lt;&gt;"",EB69&lt;People!$F$67),0,EB69),IF(AND(People!$F$67&lt;&gt;"",EX69&gt;0),People!$F$67+EX69,0)))</f>
        <v>0</v>
      </c>
      <c r="FU69">
        <f>IF(OR(W69=0,AS69&gt;0),0,MAX(IF(AND(People!$F$67&lt;&gt;"",EC69&lt;People!$F$67),0,EC69),IF(AND(People!$F$67&lt;&gt;"",EY69&gt;0),People!$F$67+EY69,0)))</f>
        <v>0</v>
      </c>
      <c r="FV69">
        <f>IF(OR(X69=0,AT69&gt;0),0,MAX(IF(AND(People!$F$67&lt;&gt;"",ED69&lt;People!$F$67),0,ED69),IF(AND(People!$F$67&lt;&gt;"",EZ69&gt;0),People!$F$67+EZ69,0)))</f>
        <v>0</v>
      </c>
    </row>
    <row r="70" spans="5:178" x14ac:dyDescent="0.3">
      <c r="E70">
        <f>IF(OR(People!$A$68="",'Training Matrix'!H$6=""),0,COUNTIFS(Plan_Role,People!$D$68,Plan_Course,'Training Matrix'!H$6)+COUNTIFS(Plan_Role,"All employees",Plan_Course,'Training Matrix'!H$6))</f>
        <v>0</v>
      </c>
      <c r="F70">
        <f>IF(OR(People!$A$68="",'Training Matrix'!I$6=""),0,COUNTIFS(Plan_Role,People!$D$68,Plan_Course,'Training Matrix'!I$6)+COUNTIFS(Plan_Role,"All employees",Plan_Course,'Training Matrix'!I$6))</f>
        <v>0</v>
      </c>
      <c r="G70">
        <f>IF(OR(People!$A$68="",'Training Matrix'!J$6=""),0,COUNTIFS(Plan_Role,People!$D$68,Plan_Course,'Training Matrix'!J$6)+COUNTIFS(Plan_Role,"All employees",Plan_Course,'Training Matrix'!J$6))</f>
        <v>0</v>
      </c>
      <c r="H70">
        <f>IF(OR(People!$A$68="",'Training Matrix'!K$6=""),0,COUNTIFS(Plan_Role,People!$D$68,Plan_Course,'Training Matrix'!K$6)+COUNTIFS(Plan_Role,"All employees",Plan_Course,'Training Matrix'!K$6))</f>
        <v>0</v>
      </c>
      <c r="I70">
        <f>IF(OR(People!$A$68="",'Training Matrix'!L$6=""),0,COUNTIFS(Plan_Role,People!$D$68,Plan_Course,'Training Matrix'!L$6)+COUNTIFS(Plan_Role,"All employees",Plan_Course,'Training Matrix'!L$6))</f>
        <v>0</v>
      </c>
      <c r="J70">
        <f>IF(OR(People!$A$68="",'Training Matrix'!M$6=""),0,COUNTIFS(Plan_Role,People!$D$68,Plan_Course,'Training Matrix'!M$6)+COUNTIFS(Plan_Role,"All employees",Plan_Course,'Training Matrix'!M$6))</f>
        <v>0</v>
      </c>
      <c r="K70">
        <f>IF(OR(People!$A$68="",'Training Matrix'!N$6=""),0,COUNTIFS(Plan_Role,People!$D$68,Plan_Course,'Training Matrix'!N$6)+COUNTIFS(Plan_Role,"All employees",Plan_Course,'Training Matrix'!N$6))</f>
        <v>0</v>
      </c>
      <c r="L70">
        <f>IF(OR(People!$A$68="",'Training Matrix'!O$6=""),0,COUNTIFS(Plan_Role,People!$D$68,Plan_Course,'Training Matrix'!O$6)+COUNTIFS(Plan_Role,"All employees",Plan_Course,'Training Matrix'!O$6))</f>
        <v>0</v>
      </c>
      <c r="M70">
        <f>IF(OR(People!$A$68="",'Training Matrix'!P$6=""),0,COUNTIFS(Plan_Role,People!$D$68,Plan_Course,'Training Matrix'!P$6)+COUNTIFS(Plan_Role,"All employees",Plan_Course,'Training Matrix'!P$6))</f>
        <v>0</v>
      </c>
      <c r="N70">
        <f>IF(OR(People!$A$68="",'Training Matrix'!Q$6=""),0,COUNTIFS(Plan_Role,People!$D$68,Plan_Course,'Training Matrix'!Q$6)+COUNTIFS(Plan_Role,"All employees",Plan_Course,'Training Matrix'!Q$6))</f>
        <v>0</v>
      </c>
      <c r="O70">
        <f>IF(OR(People!$A$68="",'Training Matrix'!R$6=""),0,COUNTIFS(Plan_Role,People!$D$68,Plan_Course,'Training Matrix'!R$6)+COUNTIFS(Plan_Role,"All employees",Plan_Course,'Training Matrix'!R$6))</f>
        <v>0</v>
      </c>
      <c r="P70">
        <f>IF(OR(People!$A$68="",'Training Matrix'!S$6=""),0,COUNTIFS(Plan_Role,People!$D$68,Plan_Course,'Training Matrix'!S$6)+COUNTIFS(Plan_Role,"All employees",Plan_Course,'Training Matrix'!S$6))</f>
        <v>0</v>
      </c>
      <c r="Q70">
        <f>IF(OR(People!$A$68="",'Training Matrix'!T$6=""),0,COUNTIFS(Plan_Role,People!$D$68,Plan_Course,'Training Matrix'!T$6)+COUNTIFS(Plan_Role,"All employees",Plan_Course,'Training Matrix'!T$6))</f>
        <v>0</v>
      </c>
      <c r="R70">
        <f>IF(OR(People!$A$68="",'Training Matrix'!U$6=""),0,COUNTIFS(Plan_Role,People!$D$68,Plan_Course,'Training Matrix'!U$6)+COUNTIFS(Plan_Role,"All employees",Plan_Course,'Training Matrix'!U$6))</f>
        <v>0</v>
      </c>
      <c r="S70">
        <f>IF(OR(People!$A$68="",'Training Matrix'!V$6=""),0,COUNTIFS(Plan_Role,People!$D$68,Plan_Course,'Training Matrix'!V$6)+COUNTIFS(Plan_Role,"All employees",Plan_Course,'Training Matrix'!V$6))</f>
        <v>0</v>
      </c>
      <c r="T70">
        <f>IF(OR(People!$A$68="",'Training Matrix'!W$6=""),0,COUNTIFS(Plan_Role,People!$D$68,Plan_Course,'Training Matrix'!W$6)+COUNTIFS(Plan_Role,"All employees",Plan_Course,'Training Matrix'!W$6))</f>
        <v>0</v>
      </c>
      <c r="U70">
        <f>IF(OR(People!$A$68="",'Training Matrix'!X$6=""),0,COUNTIFS(Plan_Role,People!$D$68,Plan_Course,'Training Matrix'!X$6)+COUNTIFS(Plan_Role,"All employees",Plan_Course,'Training Matrix'!X$6))</f>
        <v>0</v>
      </c>
      <c r="V70">
        <f>IF(OR(People!$A$68="",'Training Matrix'!Y$6=""),0,COUNTIFS(Plan_Role,People!$D$68,Plan_Course,'Training Matrix'!Y$6)+COUNTIFS(Plan_Role,"All employees",Plan_Course,'Training Matrix'!Y$6))</f>
        <v>0</v>
      </c>
      <c r="W70">
        <f>IF(OR(People!$A$68="",'Training Matrix'!Z$6=""),0,COUNTIFS(Plan_Role,People!$D$68,Plan_Course,'Training Matrix'!Z$6)+COUNTIFS(Plan_Role,"All employees",Plan_Course,'Training Matrix'!Z$6))</f>
        <v>0</v>
      </c>
      <c r="X70">
        <f>IF(OR(People!$A$68="",'Training Matrix'!AA$6=""),0,COUNTIFS(Plan_Role,People!$D$68,Plan_Course,'Training Matrix'!AA$6)+COUNTIFS(Plan_Role,"All employees",Plan_Course,'Training Matrix'!AA$6))</f>
        <v>0</v>
      </c>
      <c r="AA70">
        <f>IF(E70=0,0,COUNTIFS(Rec_Emp,People!$A$68,Rec_Course,'Training Matrix'!H$6,Rec_Done,1))</f>
        <v>0</v>
      </c>
      <c r="AB70">
        <f>IF(F70=0,0,COUNTIFS(Rec_Emp,People!$A$68,Rec_Course,'Training Matrix'!I$6,Rec_Done,1))</f>
        <v>0</v>
      </c>
      <c r="AC70">
        <f>IF(G70=0,0,COUNTIFS(Rec_Emp,People!$A$68,Rec_Course,'Training Matrix'!J$6,Rec_Done,1))</f>
        <v>0</v>
      </c>
      <c r="AD70">
        <f>IF(H70=0,0,COUNTIFS(Rec_Emp,People!$A$68,Rec_Course,'Training Matrix'!K$6,Rec_Done,1))</f>
        <v>0</v>
      </c>
      <c r="AE70">
        <f>IF(I70=0,0,COUNTIFS(Rec_Emp,People!$A$68,Rec_Course,'Training Matrix'!L$6,Rec_Done,1))</f>
        <v>0</v>
      </c>
      <c r="AF70">
        <f>IF(J70=0,0,COUNTIFS(Rec_Emp,People!$A$68,Rec_Course,'Training Matrix'!M$6,Rec_Done,1))</f>
        <v>0</v>
      </c>
      <c r="AG70">
        <f>IF(K70=0,0,COUNTIFS(Rec_Emp,People!$A$68,Rec_Course,'Training Matrix'!N$6,Rec_Done,1))</f>
        <v>0</v>
      </c>
      <c r="AH70">
        <f>IF(L70=0,0,COUNTIFS(Rec_Emp,People!$A$68,Rec_Course,'Training Matrix'!O$6,Rec_Done,1))</f>
        <v>0</v>
      </c>
      <c r="AI70">
        <f>IF(M70=0,0,COUNTIFS(Rec_Emp,People!$A$68,Rec_Course,'Training Matrix'!P$6,Rec_Done,1))</f>
        <v>0</v>
      </c>
      <c r="AJ70">
        <f>IF(N70=0,0,COUNTIFS(Rec_Emp,People!$A$68,Rec_Course,'Training Matrix'!Q$6,Rec_Done,1))</f>
        <v>0</v>
      </c>
      <c r="AK70">
        <f>IF(O70=0,0,COUNTIFS(Rec_Emp,People!$A$68,Rec_Course,'Training Matrix'!R$6,Rec_Done,1))</f>
        <v>0</v>
      </c>
      <c r="AL70">
        <f>IF(P70=0,0,COUNTIFS(Rec_Emp,People!$A$68,Rec_Course,'Training Matrix'!S$6,Rec_Done,1))</f>
        <v>0</v>
      </c>
      <c r="AM70">
        <f>IF(Q70=0,0,COUNTIFS(Rec_Emp,People!$A$68,Rec_Course,'Training Matrix'!T$6,Rec_Done,1))</f>
        <v>0</v>
      </c>
      <c r="AN70">
        <f>IF(R70=0,0,COUNTIFS(Rec_Emp,People!$A$68,Rec_Course,'Training Matrix'!U$6,Rec_Done,1))</f>
        <v>0</v>
      </c>
      <c r="AO70">
        <f>IF(S70=0,0,COUNTIFS(Rec_Emp,People!$A$68,Rec_Course,'Training Matrix'!V$6,Rec_Done,1))</f>
        <v>0</v>
      </c>
      <c r="AP70">
        <f>IF(T70=0,0,COUNTIFS(Rec_Emp,People!$A$68,Rec_Course,'Training Matrix'!W$6,Rec_Done,1))</f>
        <v>0</v>
      </c>
      <c r="AQ70">
        <f>IF(U70=0,0,COUNTIFS(Rec_Emp,People!$A$68,Rec_Course,'Training Matrix'!X$6,Rec_Done,1))</f>
        <v>0</v>
      </c>
      <c r="AR70">
        <f>IF(V70=0,0,COUNTIFS(Rec_Emp,People!$A$68,Rec_Course,'Training Matrix'!Y$6,Rec_Done,1))</f>
        <v>0</v>
      </c>
      <c r="AS70">
        <f>IF(W70=0,0,COUNTIFS(Rec_Emp,People!$A$68,Rec_Course,'Training Matrix'!Z$6,Rec_Done,1))</f>
        <v>0</v>
      </c>
      <c r="AT70">
        <f>IF(X70=0,0,COUNTIFS(Rec_Emp,People!$A$68,Rec_Course,'Training Matrix'!AA$6,Rec_Done,1))</f>
        <v>0</v>
      </c>
      <c r="AW70">
        <f ca="1">IF(AA70=0,0,COUNTIFS(Rec_Emp,People!$A$68,Rec_Course,'Training Matrix'!H$6,Rec_Done,1,Rec_Exp,"&gt;="&amp;TODAY()))</f>
        <v>0</v>
      </c>
      <c r="AX70">
        <f ca="1">IF(AB70=0,0,COUNTIFS(Rec_Emp,People!$A$68,Rec_Course,'Training Matrix'!I$6,Rec_Done,1,Rec_Exp,"&gt;="&amp;TODAY()))</f>
        <v>0</v>
      </c>
      <c r="AY70">
        <f ca="1">IF(AC70=0,0,COUNTIFS(Rec_Emp,People!$A$68,Rec_Course,'Training Matrix'!J$6,Rec_Done,1,Rec_Exp,"&gt;="&amp;TODAY()))</f>
        <v>0</v>
      </c>
      <c r="AZ70">
        <f ca="1">IF(AD70=0,0,COUNTIFS(Rec_Emp,People!$A$68,Rec_Course,'Training Matrix'!K$6,Rec_Done,1,Rec_Exp,"&gt;="&amp;TODAY()))</f>
        <v>0</v>
      </c>
      <c r="BA70">
        <f ca="1">IF(AE70=0,0,COUNTIFS(Rec_Emp,People!$A$68,Rec_Course,'Training Matrix'!L$6,Rec_Done,1,Rec_Exp,"&gt;="&amp;TODAY()))</f>
        <v>0</v>
      </c>
      <c r="BB70">
        <f ca="1">IF(AF70=0,0,COUNTIFS(Rec_Emp,People!$A$68,Rec_Course,'Training Matrix'!M$6,Rec_Done,1,Rec_Exp,"&gt;="&amp;TODAY()))</f>
        <v>0</v>
      </c>
      <c r="BC70">
        <f ca="1">IF(AG70=0,0,COUNTIFS(Rec_Emp,People!$A$68,Rec_Course,'Training Matrix'!N$6,Rec_Done,1,Rec_Exp,"&gt;="&amp;TODAY()))</f>
        <v>0</v>
      </c>
      <c r="BD70">
        <f ca="1">IF(AH70=0,0,COUNTIFS(Rec_Emp,People!$A$68,Rec_Course,'Training Matrix'!O$6,Rec_Done,1,Rec_Exp,"&gt;="&amp;TODAY()))</f>
        <v>0</v>
      </c>
      <c r="BE70">
        <f ca="1">IF(AI70=0,0,COUNTIFS(Rec_Emp,People!$A$68,Rec_Course,'Training Matrix'!P$6,Rec_Done,1,Rec_Exp,"&gt;="&amp;TODAY()))</f>
        <v>0</v>
      </c>
      <c r="BF70">
        <f ca="1">IF(AJ70=0,0,COUNTIFS(Rec_Emp,People!$A$68,Rec_Course,'Training Matrix'!Q$6,Rec_Done,1,Rec_Exp,"&gt;="&amp;TODAY()))</f>
        <v>0</v>
      </c>
      <c r="BG70">
        <f ca="1">IF(AK70=0,0,COUNTIFS(Rec_Emp,People!$A$68,Rec_Course,'Training Matrix'!R$6,Rec_Done,1,Rec_Exp,"&gt;="&amp;TODAY()))</f>
        <v>0</v>
      </c>
      <c r="BH70">
        <f ca="1">IF(AL70=0,0,COUNTIFS(Rec_Emp,People!$A$68,Rec_Course,'Training Matrix'!S$6,Rec_Done,1,Rec_Exp,"&gt;="&amp;TODAY()))</f>
        <v>0</v>
      </c>
      <c r="BI70">
        <f ca="1">IF(AM70=0,0,COUNTIFS(Rec_Emp,People!$A$68,Rec_Course,'Training Matrix'!T$6,Rec_Done,1,Rec_Exp,"&gt;="&amp;TODAY()))</f>
        <v>0</v>
      </c>
      <c r="BJ70">
        <f ca="1">IF(AN70=0,0,COUNTIFS(Rec_Emp,People!$A$68,Rec_Course,'Training Matrix'!U$6,Rec_Done,1,Rec_Exp,"&gt;="&amp;TODAY()))</f>
        <v>0</v>
      </c>
      <c r="BK70">
        <f ca="1">IF(AO70=0,0,COUNTIFS(Rec_Emp,People!$A$68,Rec_Course,'Training Matrix'!V$6,Rec_Done,1,Rec_Exp,"&gt;="&amp;TODAY()))</f>
        <v>0</v>
      </c>
      <c r="BL70">
        <f ca="1">IF(AP70=0,0,COUNTIFS(Rec_Emp,People!$A$68,Rec_Course,'Training Matrix'!W$6,Rec_Done,1,Rec_Exp,"&gt;="&amp;TODAY()))</f>
        <v>0</v>
      </c>
      <c r="BM70">
        <f ca="1">IF(AQ70=0,0,COUNTIFS(Rec_Emp,People!$A$68,Rec_Course,'Training Matrix'!X$6,Rec_Done,1,Rec_Exp,"&gt;="&amp;TODAY()))</f>
        <v>0</v>
      </c>
      <c r="BN70">
        <f ca="1">IF(AR70=0,0,COUNTIFS(Rec_Emp,People!$A$68,Rec_Course,'Training Matrix'!Y$6,Rec_Done,1,Rec_Exp,"&gt;="&amp;TODAY()))</f>
        <v>0</v>
      </c>
      <c r="BO70">
        <f ca="1">IF(AS70=0,0,COUNTIFS(Rec_Emp,People!$A$68,Rec_Course,'Training Matrix'!Z$6,Rec_Done,1,Rec_Exp,"&gt;="&amp;TODAY()))</f>
        <v>0</v>
      </c>
      <c r="BP70">
        <f ca="1">IF(AT70=0,0,COUNTIFS(Rec_Emp,People!$A$68,Rec_Course,'Training Matrix'!AA$6,Rec_Done,1,Rec_Exp,"&gt;="&amp;TODAY()))</f>
        <v>0</v>
      </c>
      <c r="BS70">
        <f ca="1">IF(AW70=0,0,COUNTIFS(Rec_Emp,People!$A$68,Rec_Course,'Training Matrix'!H$6,Rec_Done,1,Rec_Exp,"&gt;"&amp;(TODAY()+WarnDays)))</f>
        <v>0</v>
      </c>
      <c r="BT70">
        <f ca="1">IF(AX70=0,0,COUNTIFS(Rec_Emp,People!$A$68,Rec_Course,'Training Matrix'!I$6,Rec_Done,1,Rec_Exp,"&gt;"&amp;(TODAY()+WarnDays)))</f>
        <v>0</v>
      </c>
      <c r="BU70">
        <f ca="1">IF(AY70=0,0,COUNTIFS(Rec_Emp,People!$A$68,Rec_Course,'Training Matrix'!J$6,Rec_Done,1,Rec_Exp,"&gt;"&amp;(TODAY()+WarnDays)))</f>
        <v>0</v>
      </c>
      <c r="BV70">
        <f ca="1">IF(AZ70=0,0,COUNTIFS(Rec_Emp,People!$A$68,Rec_Course,'Training Matrix'!K$6,Rec_Done,1,Rec_Exp,"&gt;"&amp;(TODAY()+WarnDays)))</f>
        <v>0</v>
      </c>
      <c r="BW70">
        <f ca="1">IF(BA70=0,0,COUNTIFS(Rec_Emp,People!$A$68,Rec_Course,'Training Matrix'!L$6,Rec_Done,1,Rec_Exp,"&gt;"&amp;(TODAY()+WarnDays)))</f>
        <v>0</v>
      </c>
      <c r="BX70">
        <f ca="1">IF(BB70=0,0,COUNTIFS(Rec_Emp,People!$A$68,Rec_Course,'Training Matrix'!M$6,Rec_Done,1,Rec_Exp,"&gt;"&amp;(TODAY()+WarnDays)))</f>
        <v>0</v>
      </c>
      <c r="BY70">
        <f ca="1">IF(BC70=0,0,COUNTIFS(Rec_Emp,People!$A$68,Rec_Course,'Training Matrix'!N$6,Rec_Done,1,Rec_Exp,"&gt;"&amp;(TODAY()+WarnDays)))</f>
        <v>0</v>
      </c>
      <c r="BZ70">
        <f ca="1">IF(BD70=0,0,COUNTIFS(Rec_Emp,People!$A$68,Rec_Course,'Training Matrix'!O$6,Rec_Done,1,Rec_Exp,"&gt;"&amp;(TODAY()+WarnDays)))</f>
        <v>0</v>
      </c>
      <c r="CA70">
        <f ca="1">IF(BE70=0,0,COUNTIFS(Rec_Emp,People!$A$68,Rec_Course,'Training Matrix'!P$6,Rec_Done,1,Rec_Exp,"&gt;"&amp;(TODAY()+WarnDays)))</f>
        <v>0</v>
      </c>
      <c r="CB70">
        <f ca="1">IF(BF70=0,0,COUNTIFS(Rec_Emp,People!$A$68,Rec_Course,'Training Matrix'!Q$6,Rec_Done,1,Rec_Exp,"&gt;"&amp;(TODAY()+WarnDays)))</f>
        <v>0</v>
      </c>
      <c r="CC70">
        <f ca="1">IF(BG70=0,0,COUNTIFS(Rec_Emp,People!$A$68,Rec_Course,'Training Matrix'!R$6,Rec_Done,1,Rec_Exp,"&gt;"&amp;(TODAY()+WarnDays)))</f>
        <v>0</v>
      </c>
      <c r="CD70">
        <f ca="1">IF(BH70=0,0,COUNTIFS(Rec_Emp,People!$A$68,Rec_Course,'Training Matrix'!S$6,Rec_Done,1,Rec_Exp,"&gt;"&amp;(TODAY()+WarnDays)))</f>
        <v>0</v>
      </c>
      <c r="CE70">
        <f ca="1">IF(BI70=0,0,COUNTIFS(Rec_Emp,People!$A$68,Rec_Course,'Training Matrix'!T$6,Rec_Done,1,Rec_Exp,"&gt;"&amp;(TODAY()+WarnDays)))</f>
        <v>0</v>
      </c>
      <c r="CF70">
        <f ca="1">IF(BJ70=0,0,COUNTIFS(Rec_Emp,People!$A$68,Rec_Course,'Training Matrix'!U$6,Rec_Done,1,Rec_Exp,"&gt;"&amp;(TODAY()+WarnDays)))</f>
        <v>0</v>
      </c>
      <c r="CG70">
        <f ca="1">IF(BK70=0,0,COUNTIFS(Rec_Emp,People!$A$68,Rec_Course,'Training Matrix'!V$6,Rec_Done,1,Rec_Exp,"&gt;"&amp;(TODAY()+WarnDays)))</f>
        <v>0</v>
      </c>
      <c r="CH70">
        <f ca="1">IF(BL70=0,0,COUNTIFS(Rec_Emp,People!$A$68,Rec_Course,'Training Matrix'!W$6,Rec_Done,1,Rec_Exp,"&gt;"&amp;(TODAY()+WarnDays)))</f>
        <v>0</v>
      </c>
      <c r="CI70">
        <f ca="1">IF(BM70=0,0,COUNTIFS(Rec_Emp,People!$A$68,Rec_Course,'Training Matrix'!X$6,Rec_Done,1,Rec_Exp,"&gt;"&amp;(TODAY()+WarnDays)))</f>
        <v>0</v>
      </c>
      <c r="CJ70">
        <f ca="1">IF(BN70=0,0,COUNTIFS(Rec_Emp,People!$A$68,Rec_Course,'Training Matrix'!Y$6,Rec_Done,1,Rec_Exp,"&gt;"&amp;(TODAY()+WarnDays)))</f>
        <v>0</v>
      </c>
      <c r="CK70">
        <f ca="1">IF(BO70=0,0,COUNTIFS(Rec_Emp,People!$A$68,Rec_Course,'Training Matrix'!Z$6,Rec_Done,1,Rec_Exp,"&gt;"&amp;(TODAY()+WarnDays)))</f>
        <v>0</v>
      </c>
      <c r="CL70">
        <f ca="1">IF(BP70=0,0,COUNTIFS(Rec_Emp,People!$A$68,Rec_Course,'Training Matrix'!AA$6,Rec_Done,1,Rec_Exp,"&gt;"&amp;(TODAY()+WarnDays)))</f>
        <v>0</v>
      </c>
      <c r="CO70">
        <f>IF(OR(E70=0,AA70&gt;0),0,COUNTIFS(Rec_Emp,People!$A$68,Rec_Course,'Training Matrix'!H$6,Rec_Result,"Fail"))</f>
        <v>0</v>
      </c>
      <c r="CP70">
        <f>IF(OR(F70=0,AB70&gt;0),0,COUNTIFS(Rec_Emp,People!$A$68,Rec_Course,'Training Matrix'!I$6,Rec_Result,"Fail"))</f>
        <v>0</v>
      </c>
      <c r="CQ70">
        <f>IF(OR(G70=0,AC70&gt;0),0,COUNTIFS(Rec_Emp,People!$A$68,Rec_Course,'Training Matrix'!J$6,Rec_Result,"Fail"))</f>
        <v>0</v>
      </c>
      <c r="CR70">
        <f>IF(OR(H70=0,AD70&gt;0),0,COUNTIFS(Rec_Emp,People!$A$68,Rec_Course,'Training Matrix'!K$6,Rec_Result,"Fail"))</f>
        <v>0</v>
      </c>
      <c r="CS70">
        <f>IF(OR(I70=0,AE70&gt;0),0,COUNTIFS(Rec_Emp,People!$A$68,Rec_Course,'Training Matrix'!L$6,Rec_Result,"Fail"))</f>
        <v>0</v>
      </c>
      <c r="CT70">
        <f>IF(OR(J70=0,AF70&gt;0),0,COUNTIFS(Rec_Emp,People!$A$68,Rec_Course,'Training Matrix'!M$6,Rec_Result,"Fail"))</f>
        <v>0</v>
      </c>
      <c r="CU70">
        <f>IF(OR(K70=0,AG70&gt;0),0,COUNTIFS(Rec_Emp,People!$A$68,Rec_Course,'Training Matrix'!N$6,Rec_Result,"Fail"))</f>
        <v>0</v>
      </c>
      <c r="CV70">
        <f>IF(OR(L70=0,AH70&gt;0),0,COUNTIFS(Rec_Emp,People!$A$68,Rec_Course,'Training Matrix'!O$6,Rec_Result,"Fail"))</f>
        <v>0</v>
      </c>
      <c r="CW70">
        <f>IF(OR(M70=0,AI70&gt;0),0,COUNTIFS(Rec_Emp,People!$A$68,Rec_Course,'Training Matrix'!P$6,Rec_Result,"Fail"))</f>
        <v>0</v>
      </c>
      <c r="CX70">
        <f>IF(OR(N70=0,AJ70&gt;0),0,COUNTIFS(Rec_Emp,People!$A$68,Rec_Course,'Training Matrix'!Q$6,Rec_Result,"Fail"))</f>
        <v>0</v>
      </c>
      <c r="CY70">
        <f>IF(OR(O70=0,AK70&gt;0),0,COUNTIFS(Rec_Emp,People!$A$68,Rec_Course,'Training Matrix'!R$6,Rec_Result,"Fail"))</f>
        <v>0</v>
      </c>
      <c r="CZ70">
        <f>IF(OR(P70=0,AL70&gt;0),0,COUNTIFS(Rec_Emp,People!$A$68,Rec_Course,'Training Matrix'!S$6,Rec_Result,"Fail"))</f>
        <v>0</v>
      </c>
      <c r="DA70">
        <f>IF(OR(Q70=0,AM70&gt;0),0,COUNTIFS(Rec_Emp,People!$A$68,Rec_Course,'Training Matrix'!T$6,Rec_Result,"Fail"))</f>
        <v>0</v>
      </c>
      <c r="DB70">
        <f>IF(OR(R70=0,AN70&gt;0),0,COUNTIFS(Rec_Emp,People!$A$68,Rec_Course,'Training Matrix'!U$6,Rec_Result,"Fail"))</f>
        <v>0</v>
      </c>
      <c r="DC70">
        <f>IF(OR(S70=0,AO70&gt;0),0,COUNTIFS(Rec_Emp,People!$A$68,Rec_Course,'Training Matrix'!V$6,Rec_Result,"Fail"))</f>
        <v>0</v>
      </c>
      <c r="DD70">
        <f>IF(OR(T70=0,AP70&gt;0),0,COUNTIFS(Rec_Emp,People!$A$68,Rec_Course,'Training Matrix'!W$6,Rec_Result,"Fail"))</f>
        <v>0</v>
      </c>
      <c r="DE70">
        <f>IF(OR(U70=0,AQ70&gt;0),0,COUNTIFS(Rec_Emp,People!$A$68,Rec_Course,'Training Matrix'!X$6,Rec_Result,"Fail"))</f>
        <v>0</v>
      </c>
      <c r="DF70">
        <f>IF(OR(V70=0,AR70&gt;0),0,COUNTIFS(Rec_Emp,People!$A$68,Rec_Course,'Training Matrix'!Y$6,Rec_Result,"Fail"))</f>
        <v>0</v>
      </c>
      <c r="DG70">
        <f>IF(OR(W70=0,AS70&gt;0),0,COUNTIFS(Rec_Emp,People!$A$68,Rec_Course,'Training Matrix'!Z$6,Rec_Result,"Fail"))</f>
        <v>0</v>
      </c>
      <c r="DH70">
        <f>IF(OR(X70=0,AT70&gt;0),0,COUNTIFS(Rec_Emp,People!$A$68,Rec_Course,'Training Matrix'!AA$6,Rec_Result,"Fail"))</f>
        <v>0</v>
      </c>
      <c r="DK70">
        <f>IF(OR(E70=0,AA70&gt;0),0,IFERROR(AVERAGEIFS(Plan_End,Plan_Role,People!$D$68,Plan_Course,'Training Matrix'!H$6,Plan_Sched,"Window"),IFERROR(AVERAGEIFS(Plan_End,Plan_Role,"All employees",Plan_Course,'Training Matrix'!H$6,Plan_Sched,"Window"),0)))</f>
        <v>0</v>
      </c>
      <c r="DL70">
        <f>IF(OR(F70=0,AB70&gt;0),0,IFERROR(AVERAGEIFS(Plan_End,Plan_Role,People!$D$68,Plan_Course,'Training Matrix'!I$6,Plan_Sched,"Window"),IFERROR(AVERAGEIFS(Plan_End,Plan_Role,"All employees",Plan_Course,'Training Matrix'!I$6,Plan_Sched,"Window"),0)))</f>
        <v>0</v>
      </c>
      <c r="DM70">
        <f>IF(OR(G70=0,AC70&gt;0),0,IFERROR(AVERAGEIFS(Plan_End,Plan_Role,People!$D$68,Plan_Course,'Training Matrix'!J$6,Plan_Sched,"Window"),IFERROR(AVERAGEIFS(Plan_End,Plan_Role,"All employees",Plan_Course,'Training Matrix'!J$6,Plan_Sched,"Window"),0)))</f>
        <v>0</v>
      </c>
      <c r="DN70">
        <f>IF(OR(H70=0,AD70&gt;0),0,IFERROR(AVERAGEIFS(Plan_End,Plan_Role,People!$D$68,Plan_Course,'Training Matrix'!K$6,Plan_Sched,"Window"),IFERROR(AVERAGEIFS(Plan_End,Plan_Role,"All employees",Plan_Course,'Training Matrix'!K$6,Plan_Sched,"Window"),0)))</f>
        <v>0</v>
      </c>
      <c r="DO70">
        <f>IF(OR(I70=0,AE70&gt;0),0,IFERROR(AVERAGEIFS(Plan_End,Plan_Role,People!$D$68,Plan_Course,'Training Matrix'!L$6,Plan_Sched,"Window"),IFERROR(AVERAGEIFS(Plan_End,Plan_Role,"All employees",Plan_Course,'Training Matrix'!L$6,Plan_Sched,"Window"),0)))</f>
        <v>0</v>
      </c>
      <c r="DP70">
        <f>IF(OR(J70=0,AF70&gt;0),0,IFERROR(AVERAGEIFS(Plan_End,Plan_Role,People!$D$68,Plan_Course,'Training Matrix'!M$6,Plan_Sched,"Window"),IFERROR(AVERAGEIFS(Plan_End,Plan_Role,"All employees",Plan_Course,'Training Matrix'!M$6,Plan_Sched,"Window"),0)))</f>
        <v>0</v>
      </c>
      <c r="DQ70">
        <f>IF(OR(K70=0,AG70&gt;0),0,IFERROR(AVERAGEIFS(Plan_End,Plan_Role,People!$D$68,Plan_Course,'Training Matrix'!N$6,Plan_Sched,"Window"),IFERROR(AVERAGEIFS(Plan_End,Plan_Role,"All employees",Plan_Course,'Training Matrix'!N$6,Plan_Sched,"Window"),0)))</f>
        <v>0</v>
      </c>
      <c r="DR70">
        <f>IF(OR(L70=0,AH70&gt;0),0,IFERROR(AVERAGEIFS(Plan_End,Plan_Role,People!$D$68,Plan_Course,'Training Matrix'!O$6,Plan_Sched,"Window"),IFERROR(AVERAGEIFS(Plan_End,Plan_Role,"All employees",Plan_Course,'Training Matrix'!O$6,Plan_Sched,"Window"),0)))</f>
        <v>0</v>
      </c>
      <c r="DS70">
        <f>IF(OR(M70=0,AI70&gt;0),0,IFERROR(AVERAGEIFS(Plan_End,Plan_Role,People!$D$68,Plan_Course,'Training Matrix'!P$6,Plan_Sched,"Window"),IFERROR(AVERAGEIFS(Plan_End,Plan_Role,"All employees",Plan_Course,'Training Matrix'!P$6,Plan_Sched,"Window"),0)))</f>
        <v>0</v>
      </c>
      <c r="DT70">
        <f>IF(OR(N70=0,AJ70&gt;0),0,IFERROR(AVERAGEIFS(Plan_End,Plan_Role,People!$D$68,Plan_Course,'Training Matrix'!Q$6,Plan_Sched,"Window"),IFERROR(AVERAGEIFS(Plan_End,Plan_Role,"All employees",Plan_Course,'Training Matrix'!Q$6,Plan_Sched,"Window"),0)))</f>
        <v>0</v>
      </c>
      <c r="DU70">
        <f>IF(OR(O70=0,AK70&gt;0),0,IFERROR(AVERAGEIFS(Plan_End,Plan_Role,People!$D$68,Plan_Course,'Training Matrix'!R$6,Plan_Sched,"Window"),IFERROR(AVERAGEIFS(Plan_End,Plan_Role,"All employees",Plan_Course,'Training Matrix'!R$6,Plan_Sched,"Window"),0)))</f>
        <v>0</v>
      </c>
      <c r="DV70">
        <f>IF(OR(P70=0,AL70&gt;0),0,IFERROR(AVERAGEIFS(Plan_End,Plan_Role,People!$D$68,Plan_Course,'Training Matrix'!S$6,Plan_Sched,"Window"),IFERROR(AVERAGEIFS(Plan_End,Plan_Role,"All employees",Plan_Course,'Training Matrix'!S$6,Plan_Sched,"Window"),0)))</f>
        <v>0</v>
      </c>
      <c r="DW70">
        <f>IF(OR(Q70=0,AM70&gt;0),0,IFERROR(AVERAGEIFS(Plan_End,Plan_Role,People!$D$68,Plan_Course,'Training Matrix'!T$6,Plan_Sched,"Window"),IFERROR(AVERAGEIFS(Plan_End,Plan_Role,"All employees",Plan_Course,'Training Matrix'!T$6,Plan_Sched,"Window"),0)))</f>
        <v>0</v>
      </c>
      <c r="DX70">
        <f>IF(OR(R70=0,AN70&gt;0),0,IFERROR(AVERAGEIFS(Plan_End,Plan_Role,People!$D$68,Plan_Course,'Training Matrix'!U$6,Plan_Sched,"Window"),IFERROR(AVERAGEIFS(Plan_End,Plan_Role,"All employees",Plan_Course,'Training Matrix'!U$6,Plan_Sched,"Window"),0)))</f>
        <v>0</v>
      </c>
      <c r="DY70">
        <f>IF(OR(S70=0,AO70&gt;0),0,IFERROR(AVERAGEIFS(Plan_End,Plan_Role,People!$D$68,Plan_Course,'Training Matrix'!V$6,Plan_Sched,"Window"),IFERROR(AVERAGEIFS(Plan_End,Plan_Role,"All employees",Plan_Course,'Training Matrix'!V$6,Plan_Sched,"Window"),0)))</f>
        <v>0</v>
      </c>
      <c r="DZ70">
        <f>IF(OR(T70=0,AP70&gt;0),0,IFERROR(AVERAGEIFS(Plan_End,Plan_Role,People!$D$68,Plan_Course,'Training Matrix'!W$6,Plan_Sched,"Window"),IFERROR(AVERAGEIFS(Plan_End,Plan_Role,"All employees",Plan_Course,'Training Matrix'!W$6,Plan_Sched,"Window"),0)))</f>
        <v>0</v>
      </c>
      <c r="EA70">
        <f>IF(OR(U70=0,AQ70&gt;0),0,IFERROR(AVERAGEIFS(Plan_End,Plan_Role,People!$D$68,Plan_Course,'Training Matrix'!X$6,Plan_Sched,"Window"),IFERROR(AVERAGEIFS(Plan_End,Plan_Role,"All employees",Plan_Course,'Training Matrix'!X$6,Plan_Sched,"Window"),0)))</f>
        <v>0</v>
      </c>
      <c r="EB70">
        <f>IF(OR(V70=0,AR70&gt;0),0,IFERROR(AVERAGEIFS(Plan_End,Plan_Role,People!$D$68,Plan_Course,'Training Matrix'!Y$6,Plan_Sched,"Window"),IFERROR(AVERAGEIFS(Plan_End,Plan_Role,"All employees",Plan_Course,'Training Matrix'!Y$6,Plan_Sched,"Window"),0)))</f>
        <v>0</v>
      </c>
      <c r="EC70">
        <f>IF(OR(W70=0,AS70&gt;0),0,IFERROR(AVERAGEIFS(Plan_End,Plan_Role,People!$D$68,Plan_Course,'Training Matrix'!Z$6,Plan_Sched,"Window"),IFERROR(AVERAGEIFS(Plan_End,Plan_Role,"All employees",Plan_Course,'Training Matrix'!Z$6,Plan_Sched,"Window"),0)))</f>
        <v>0</v>
      </c>
      <c r="ED70">
        <f>IF(OR(X70=0,AT70&gt;0),0,IFERROR(AVERAGEIFS(Plan_End,Plan_Role,People!$D$68,Plan_Course,'Training Matrix'!AA$6,Plan_Sched,"Window"),IFERROR(AVERAGEIFS(Plan_End,Plan_Role,"All employees",Plan_Course,'Training Matrix'!AA$6,Plan_Sched,"Window"),0)))</f>
        <v>0</v>
      </c>
      <c r="EG70">
        <f>IF(OR(E70=0,AA70&gt;0),0,IFERROR(AVERAGEIFS(Plan_Days,Plan_Role,People!$D$68,Plan_Course,'Training Matrix'!H$6,Plan_Sched,"Within days of hire"),IFERROR(AVERAGEIFS(Plan_Days,Plan_Role,"All employees",Plan_Course,'Training Matrix'!H$6,Plan_Sched,"Within days of hire"),0)))</f>
        <v>0</v>
      </c>
      <c r="EH70">
        <f>IF(OR(F70=0,AB70&gt;0),0,IFERROR(AVERAGEIFS(Plan_Days,Plan_Role,People!$D$68,Plan_Course,'Training Matrix'!I$6,Plan_Sched,"Within days of hire"),IFERROR(AVERAGEIFS(Plan_Days,Plan_Role,"All employees",Plan_Course,'Training Matrix'!I$6,Plan_Sched,"Within days of hire"),0)))</f>
        <v>0</v>
      </c>
      <c r="EI70">
        <f>IF(OR(G70=0,AC70&gt;0),0,IFERROR(AVERAGEIFS(Plan_Days,Plan_Role,People!$D$68,Plan_Course,'Training Matrix'!J$6,Plan_Sched,"Within days of hire"),IFERROR(AVERAGEIFS(Plan_Days,Plan_Role,"All employees",Plan_Course,'Training Matrix'!J$6,Plan_Sched,"Within days of hire"),0)))</f>
        <v>0</v>
      </c>
      <c r="EJ70">
        <f>IF(OR(H70=0,AD70&gt;0),0,IFERROR(AVERAGEIFS(Plan_Days,Plan_Role,People!$D$68,Plan_Course,'Training Matrix'!K$6,Plan_Sched,"Within days of hire"),IFERROR(AVERAGEIFS(Plan_Days,Plan_Role,"All employees",Plan_Course,'Training Matrix'!K$6,Plan_Sched,"Within days of hire"),0)))</f>
        <v>0</v>
      </c>
      <c r="EK70">
        <f>IF(OR(I70=0,AE70&gt;0),0,IFERROR(AVERAGEIFS(Plan_Days,Plan_Role,People!$D$68,Plan_Course,'Training Matrix'!L$6,Plan_Sched,"Within days of hire"),IFERROR(AVERAGEIFS(Plan_Days,Plan_Role,"All employees",Plan_Course,'Training Matrix'!L$6,Plan_Sched,"Within days of hire"),0)))</f>
        <v>0</v>
      </c>
      <c r="EL70">
        <f>IF(OR(J70=0,AF70&gt;0),0,IFERROR(AVERAGEIFS(Plan_Days,Plan_Role,People!$D$68,Plan_Course,'Training Matrix'!M$6,Plan_Sched,"Within days of hire"),IFERROR(AVERAGEIFS(Plan_Days,Plan_Role,"All employees",Plan_Course,'Training Matrix'!M$6,Plan_Sched,"Within days of hire"),0)))</f>
        <v>0</v>
      </c>
      <c r="EM70">
        <f>IF(OR(K70=0,AG70&gt;0),0,IFERROR(AVERAGEIFS(Plan_Days,Plan_Role,People!$D$68,Plan_Course,'Training Matrix'!N$6,Plan_Sched,"Within days of hire"),IFERROR(AVERAGEIFS(Plan_Days,Plan_Role,"All employees",Plan_Course,'Training Matrix'!N$6,Plan_Sched,"Within days of hire"),0)))</f>
        <v>0</v>
      </c>
      <c r="EN70">
        <f>IF(OR(L70=0,AH70&gt;0),0,IFERROR(AVERAGEIFS(Plan_Days,Plan_Role,People!$D$68,Plan_Course,'Training Matrix'!O$6,Plan_Sched,"Within days of hire"),IFERROR(AVERAGEIFS(Plan_Days,Plan_Role,"All employees",Plan_Course,'Training Matrix'!O$6,Plan_Sched,"Within days of hire"),0)))</f>
        <v>0</v>
      </c>
      <c r="EO70">
        <f>IF(OR(M70=0,AI70&gt;0),0,IFERROR(AVERAGEIFS(Plan_Days,Plan_Role,People!$D$68,Plan_Course,'Training Matrix'!P$6,Plan_Sched,"Within days of hire"),IFERROR(AVERAGEIFS(Plan_Days,Plan_Role,"All employees",Plan_Course,'Training Matrix'!P$6,Plan_Sched,"Within days of hire"),0)))</f>
        <v>0</v>
      </c>
      <c r="EP70">
        <f>IF(OR(N70=0,AJ70&gt;0),0,IFERROR(AVERAGEIFS(Plan_Days,Plan_Role,People!$D$68,Plan_Course,'Training Matrix'!Q$6,Plan_Sched,"Within days of hire"),IFERROR(AVERAGEIFS(Plan_Days,Plan_Role,"All employees",Plan_Course,'Training Matrix'!Q$6,Plan_Sched,"Within days of hire"),0)))</f>
        <v>0</v>
      </c>
      <c r="EQ70">
        <f>IF(OR(O70=0,AK70&gt;0),0,IFERROR(AVERAGEIFS(Plan_Days,Plan_Role,People!$D$68,Plan_Course,'Training Matrix'!R$6,Plan_Sched,"Within days of hire"),IFERROR(AVERAGEIFS(Plan_Days,Plan_Role,"All employees",Plan_Course,'Training Matrix'!R$6,Plan_Sched,"Within days of hire"),0)))</f>
        <v>0</v>
      </c>
      <c r="ER70">
        <f>IF(OR(P70=0,AL70&gt;0),0,IFERROR(AVERAGEIFS(Plan_Days,Plan_Role,People!$D$68,Plan_Course,'Training Matrix'!S$6,Plan_Sched,"Within days of hire"),IFERROR(AVERAGEIFS(Plan_Days,Plan_Role,"All employees",Plan_Course,'Training Matrix'!S$6,Plan_Sched,"Within days of hire"),0)))</f>
        <v>0</v>
      </c>
      <c r="ES70">
        <f>IF(OR(Q70=0,AM70&gt;0),0,IFERROR(AVERAGEIFS(Plan_Days,Plan_Role,People!$D$68,Plan_Course,'Training Matrix'!T$6,Plan_Sched,"Within days of hire"),IFERROR(AVERAGEIFS(Plan_Days,Plan_Role,"All employees",Plan_Course,'Training Matrix'!T$6,Plan_Sched,"Within days of hire"),0)))</f>
        <v>0</v>
      </c>
      <c r="ET70">
        <f>IF(OR(R70=0,AN70&gt;0),0,IFERROR(AVERAGEIFS(Plan_Days,Plan_Role,People!$D$68,Plan_Course,'Training Matrix'!U$6,Plan_Sched,"Within days of hire"),IFERROR(AVERAGEIFS(Plan_Days,Plan_Role,"All employees",Plan_Course,'Training Matrix'!U$6,Plan_Sched,"Within days of hire"),0)))</f>
        <v>0</v>
      </c>
      <c r="EU70">
        <f>IF(OR(S70=0,AO70&gt;0),0,IFERROR(AVERAGEIFS(Plan_Days,Plan_Role,People!$D$68,Plan_Course,'Training Matrix'!V$6,Plan_Sched,"Within days of hire"),IFERROR(AVERAGEIFS(Plan_Days,Plan_Role,"All employees",Plan_Course,'Training Matrix'!V$6,Plan_Sched,"Within days of hire"),0)))</f>
        <v>0</v>
      </c>
      <c r="EV70">
        <f>IF(OR(T70=0,AP70&gt;0),0,IFERROR(AVERAGEIFS(Plan_Days,Plan_Role,People!$D$68,Plan_Course,'Training Matrix'!W$6,Plan_Sched,"Within days of hire"),IFERROR(AVERAGEIFS(Plan_Days,Plan_Role,"All employees",Plan_Course,'Training Matrix'!W$6,Plan_Sched,"Within days of hire"),0)))</f>
        <v>0</v>
      </c>
      <c r="EW70">
        <f>IF(OR(U70=0,AQ70&gt;0),0,IFERROR(AVERAGEIFS(Plan_Days,Plan_Role,People!$D$68,Plan_Course,'Training Matrix'!X$6,Plan_Sched,"Within days of hire"),IFERROR(AVERAGEIFS(Plan_Days,Plan_Role,"All employees",Plan_Course,'Training Matrix'!X$6,Plan_Sched,"Within days of hire"),0)))</f>
        <v>0</v>
      </c>
      <c r="EX70">
        <f>IF(OR(V70=0,AR70&gt;0),0,IFERROR(AVERAGEIFS(Plan_Days,Plan_Role,People!$D$68,Plan_Course,'Training Matrix'!Y$6,Plan_Sched,"Within days of hire"),IFERROR(AVERAGEIFS(Plan_Days,Plan_Role,"All employees",Plan_Course,'Training Matrix'!Y$6,Plan_Sched,"Within days of hire"),0)))</f>
        <v>0</v>
      </c>
      <c r="EY70">
        <f>IF(OR(W70=0,AS70&gt;0),0,IFERROR(AVERAGEIFS(Plan_Days,Plan_Role,People!$D$68,Plan_Course,'Training Matrix'!Z$6,Plan_Sched,"Within days of hire"),IFERROR(AVERAGEIFS(Plan_Days,Plan_Role,"All employees",Plan_Course,'Training Matrix'!Z$6,Plan_Sched,"Within days of hire"),0)))</f>
        <v>0</v>
      </c>
      <c r="EZ70">
        <f>IF(OR(X70=0,AT70&gt;0),0,IFERROR(AVERAGEIFS(Plan_Days,Plan_Role,People!$D$68,Plan_Course,'Training Matrix'!AA$6,Plan_Sched,"Within days of hire"),IFERROR(AVERAGEIFS(Plan_Days,Plan_Role,"All employees",Plan_Course,'Training Matrix'!AA$6,Plan_Sched,"Within days of hire"),0)))</f>
        <v>0</v>
      </c>
      <c r="FC70">
        <f>IF(OR(E70=0,AA70&gt;0),0,MAX(IF(AND(People!$F$68&lt;&gt;"",DK70&lt;People!$F$68),0,DK70),IF(AND(People!$F$68&lt;&gt;"",EG70&gt;0),People!$F$68+EG70,0)))</f>
        <v>0</v>
      </c>
      <c r="FD70">
        <f>IF(OR(F70=0,AB70&gt;0),0,MAX(IF(AND(People!$F$68&lt;&gt;"",DL70&lt;People!$F$68),0,DL70),IF(AND(People!$F$68&lt;&gt;"",EH70&gt;0),People!$F$68+EH70,0)))</f>
        <v>0</v>
      </c>
      <c r="FE70">
        <f>IF(OR(G70=0,AC70&gt;0),0,MAX(IF(AND(People!$F$68&lt;&gt;"",DM70&lt;People!$F$68),0,DM70),IF(AND(People!$F$68&lt;&gt;"",EI70&gt;0),People!$F$68+EI70,0)))</f>
        <v>0</v>
      </c>
      <c r="FF70">
        <f>IF(OR(H70=0,AD70&gt;0),0,MAX(IF(AND(People!$F$68&lt;&gt;"",DN70&lt;People!$F$68),0,DN70),IF(AND(People!$F$68&lt;&gt;"",EJ70&gt;0),People!$F$68+EJ70,0)))</f>
        <v>0</v>
      </c>
      <c r="FG70">
        <f>IF(OR(I70=0,AE70&gt;0),0,MAX(IF(AND(People!$F$68&lt;&gt;"",DO70&lt;People!$F$68),0,DO70),IF(AND(People!$F$68&lt;&gt;"",EK70&gt;0),People!$F$68+EK70,0)))</f>
        <v>0</v>
      </c>
      <c r="FH70">
        <f>IF(OR(J70=0,AF70&gt;0),0,MAX(IF(AND(People!$F$68&lt;&gt;"",DP70&lt;People!$F$68),0,DP70),IF(AND(People!$F$68&lt;&gt;"",EL70&gt;0),People!$F$68+EL70,0)))</f>
        <v>0</v>
      </c>
      <c r="FI70">
        <f>IF(OR(K70=0,AG70&gt;0),0,MAX(IF(AND(People!$F$68&lt;&gt;"",DQ70&lt;People!$F$68),0,DQ70),IF(AND(People!$F$68&lt;&gt;"",EM70&gt;0),People!$F$68+EM70,0)))</f>
        <v>0</v>
      </c>
      <c r="FJ70">
        <f>IF(OR(L70=0,AH70&gt;0),0,MAX(IF(AND(People!$F$68&lt;&gt;"",DR70&lt;People!$F$68),0,DR70),IF(AND(People!$F$68&lt;&gt;"",EN70&gt;0),People!$F$68+EN70,0)))</f>
        <v>0</v>
      </c>
      <c r="FK70">
        <f>IF(OR(M70=0,AI70&gt;0),0,MAX(IF(AND(People!$F$68&lt;&gt;"",DS70&lt;People!$F$68),0,DS70),IF(AND(People!$F$68&lt;&gt;"",EO70&gt;0),People!$F$68+EO70,0)))</f>
        <v>0</v>
      </c>
      <c r="FL70">
        <f>IF(OR(N70=0,AJ70&gt;0),0,MAX(IF(AND(People!$F$68&lt;&gt;"",DT70&lt;People!$F$68),0,DT70),IF(AND(People!$F$68&lt;&gt;"",EP70&gt;0),People!$F$68+EP70,0)))</f>
        <v>0</v>
      </c>
      <c r="FM70">
        <f>IF(OR(O70=0,AK70&gt;0),0,MAX(IF(AND(People!$F$68&lt;&gt;"",DU70&lt;People!$F$68),0,DU70),IF(AND(People!$F$68&lt;&gt;"",EQ70&gt;0),People!$F$68+EQ70,0)))</f>
        <v>0</v>
      </c>
      <c r="FN70">
        <f>IF(OR(P70=0,AL70&gt;0),0,MAX(IF(AND(People!$F$68&lt;&gt;"",DV70&lt;People!$F$68),0,DV70),IF(AND(People!$F$68&lt;&gt;"",ER70&gt;0),People!$F$68+ER70,0)))</f>
        <v>0</v>
      </c>
      <c r="FO70">
        <f>IF(OR(Q70=0,AM70&gt;0),0,MAX(IF(AND(People!$F$68&lt;&gt;"",DW70&lt;People!$F$68),0,DW70),IF(AND(People!$F$68&lt;&gt;"",ES70&gt;0),People!$F$68+ES70,0)))</f>
        <v>0</v>
      </c>
      <c r="FP70">
        <f>IF(OR(R70=0,AN70&gt;0),0,MAX(IF(AND(People!$F$68&lt;&gt;"",DX70&lt;People!$F$68),0,DX70),IF(AND(People!$F$68&lt;&gt;"",ET70&gt;0),People!$F$68+ET70,0)))</f>
        <v>0</v>
      </c>
      <c r="FQ70">
        <f>IF(OR(S70=0,AO70&gt;0),0,MAX(IF(AND(People!$F$68&lt;&gt;"",DY70&lt;People!$F$68),0,DY70),IF(AND(People!$F$68&lt;&gt;"",EU70&gt;0),People!$F$68+EU70,0)))</f>
        <v>0</v>
      </c>
      <c r="FR70">
        <f>IF(OR(T70=0,AP70&gt;0),0,MAX(IF(AND(People!$F$68&lt;&gt;"",DZ70&lt;People!$F$68),0,DZ70),IF(AND(People!$F$68&lt;&gt;"",EV70&gt;0),People!$F$68+EV70,0)))</f>
        <v>0</v>
      </c>
      <c r="FS70">
        <f>IF(OR(U70=0,AQ70&gt;0),0,MAX(IF(AND(People!$F$68&lt;&gt;"",EA70&lt;People!$F$68),0,EA70),IF(AND(People!$F$68&lt;&gt;"",EW70&gt;0),People!$F$68+EW70,0)))</f>
        <v>0</v>
      </c>
      <c r="FT70">
        <f>IF(OR(V70=0,AR70&gt;0),0,MAX(IF(AND(People!$F$68&lt;&gt;"",EB70&lt;People!$F$68),0,EB70),IF(AND(People!$F$68&lt;&gt;"",EX70&gt;0),People!$F$68+EX70,0)))</f>
        <v>0</v>
      </c>
      <c r="FU70">
        <f>IF(OR(W70=0,AS70&gt;0),0,MAX(IF(AND(People!$F$68&lt;&gt;"",EC70&lt;People!$F$68),0,EC70),IF(AND(People!$F$68&lt;&gt;"",EY70&gt;0),People!$F$68+EY70,0)))</f>
        <v>0</v>
      </c>
      <c r="FV70">
        <f>IF(OR(X70=0,AT70&gt;0),0,MAX(IF(AND(People!$F$68&lt;&gt;"",ED70&lt;People!$F$68),0,ED70),IF(AND(People!$F$68&lt;&gt;"",EZ70&gt;0),People!$F$68+EZ70,0)))</f>
        <v>0</v>
      </c>
    </row>
    <row r="71" spans="5:178" x14ac:dyDescent="0.3">
      <c r="E71">
        <f>IF(OR(People!$A$69="",'Training Matrix'!H$6=""),0,COUNTIFS(Plan_Role,People!$D$69,Plan_Course,'Training Matrix'!H$6)+COUNTIFS(Plan_Role,"All employees",Plan_Course,'Training Matrix'!H$6))</f>
        <v>0</v>
      </c>
      <c r="F71">
        <f>IF(OR(People!$A$69="",'Training Matrix'!I$6=""),0,COUNTIFS(Plan_Role,People!$D$69,Plan_Course,'Training Matrix'!I$6)+COUNTIFS(Plan_Role,"All employees",Plan_Course,'Training Matrix'!I$6))</f>
        <v>0</v>
      </c>
      <c r="G71">
        <f>IF(OR(People!$A$69="",'Training Matrix'!J$6=""),0,COUNTIFS(Plan_Role,People!$D$69,Plan_Course,'Training Matrix'!J$6)+COUNTIFS(Plan_Role,"All employees",Plan_Course,'Training Matrix'!J$6))</f>
        <v>0</v>
      </c>
      <c r="H71">
        <f>IF(OR(People!$A$69="",'Training Matrix'!K$6=""),0,COUNTIFS(Plan_Role,People!$D$69,Plan_Course,'Training Matrix'!K$6)+COUNTIFS(Plan_Role,"All employees",Plan_Course,'Training Matrix'!K$6))</f>
        <v>0</v>
      </c>
      <c r="I71">
        <f>IF(OR(People!$A$69="",'Training Matrix'!L$6=""),0,COUNTIFS(Plan_Role,People!$D$69,Plan_Course,'Training Matrix'!L$6)+COUNTIFS(Plan_Role,"All employees",Plan_Course,'Training Matrix'!L$6))</f>
        <v>0</v>
      </c>
      <c r="J71">
        <f>IF(OR(People!$A$69="",'Training Matrix'!M$6=""),0,COUNTIFS(Plan_Role,People!$D$69,Plan_Course,'Training Matrix'!M$6)+COUNTIFS(Plan_Role,"All employees",Plan_Course,'Training Matrix'!M$6))</f>
        <v>0</v>
      </c>
      <c r="K71">
        <f>IF(OR(People!$A$69="",'Training Matrix'!N$6=""),0,COUNTIFS(Plan_Role,People!$D$69,Plan_Course,'Training Matrix'!N$6)+COUNTIFS(Plan_Role,"All employees",Plan_Course,'Training Matrix'!N$6))</f>
        <v>0</v>
      </c>
      <c r="L71">
        <f>IF(OR(People!$A$69="",'Training Matrix'!O$6=""),0,COUNTIFS(Plan_Role,People!$D$69,Plan_Course,'Training Matrix'!O$6)+COUNTIFS(Plan_Role,"All employees",Plan_Course,'Training Matrix'!O$6))</f>
        <v>0</v>
      </c>
      <c r="M71">
        <f>IF(OR(People!$A$69="",'Training Matrix'!P$6=""),0,COUNTIFS(Plan_Role,People!$D$69,Plan_Course,'Training Matrix'!P$6)+COUNTIFS(Plan_Role,"All employees",Plan_Course,'Training Matrix'!P$6))</f>
        <v>0</v>
      </c>
      <c r="N71">
        <f>IF(OR(People!$A$69="",'Training Matrix'!Q$6=""),0,COUNTIFS(Plan_Role,People!$D$69,Plan_Course,'Training Matrix'!Q$6)+COUNTIFS(Plan_Role,"All employees",Plan_Course,'Training Matrix'!Q$6))</f>
        <v>0</v>
      </c>
      <c r="O71">
        <f>IF(OR(People!$A$69="",'Training Matrix'!R$6=""),0,COUNTIFS(Plan_Role,People!$D$69,Plan_Course,'Training Matrix'!R$6)+COUNTIFS(Plan_Role,"All employees",Plan_Course,'Training Matrix'!R$6))</f>
        <v>0</v>
      </c>
      <c r="P71">
        <f>IF(OR(People!$A$69="",'Training Matrix'!S$6=""),0,COUNTIFS(Plan_Role,People!$D$69,Plan_Course,'Training Matrix'!S$6)+COUNTIFS(Plan_Role,"All employees",Plan_Course,'Training Matrix'!S$6))</f>
        <v>0</v>
      </c>
      <c r="Q71">
        <f>IF(OR(People!$A$69="",'Training Matrix'!T$6=""),0,COUNTIFS(Plan_Role,People!$D$69,Plan_Course,'Training Matrix'!T$6)+COUNTIFS(Plan_Role,"All employees",Plan_Course,'Training Matrix'!T$6))</f>
        <v>0</v>
      </c>
      <c r="R71">
        <f>IF(OR(People!$A$69="",'Training Matrix'!U$6=""),0,COUNTIFS(Plan_Role,People!$D$69,Plan_Course,'Training Matrix'!U$6)+COUNTIFS(Plan_Role,"All employees",Plan_Course,'Training Matrix'!U$6))</f>
        <v>0</v>
      </c>
      <c r="S71">
        <f>IF(OR(People!$A$69="",'Training Matrix'!V$6=""),0,COUNTIFS(Plan_Role,People!$D$69,Plan_Course,'Training Matrix'!V$6)+COUNTIFS(Plan_Role,"All employees",Plan_Course,'Training Matrix'!V$6))</f>
        <v>0</v>
      </c>
      <c r="T71">
        <f>IF(OR(People!$A$69="",'Training Matrix'!W$6=""),0,COUNTIFS(Plan_Role,People!$D$69,Plan_Course,'Training Matrix'!W$6)+COUNTIFS(Plan_Role,"All employees",Plan_Course,'Training Matrix'!W$6))</f>
        <v>0</v>
      </c>
      <c r="U71">
        <f>IF(OR(People!$A$69="",'Training Matrix'!X$6=""),0,COUNTIFS(Plan_Role,People!$D$69,Plan_Course,'Training Matrix'!X$6)+COUNTIFS(Plan_Role,"All employees",Plan_Course,'Training Matrix'!X$6))</f>
        <v>0</v>
      </c>
      <c r="V71">
        <f>IF(OR(People!$A$69="",'Training Matrix'!Y$6=""),0,COUNTIFS(Plan_Role,People!$D$69,Plan_Course,'Training Matrix'!Y$6)+COUNTIFS(Plan_Role,"All employees",Plan_Course,'Training Matrix'!Y$6))</f>
        <v>0</v>
      </c>
      <c r="W71">
        <f>IF(OR(People!$A$69="",'Training Matrix'!Z$6=""),0,COUNTIFS(Plan_Role,People!$D$69,Plan_Course,'Training Matrix'!Z$6)+COUNTIFS(Plan_Role,"All employees",Plan_Course,'Training Matrix'!Z$6))</f>
        <v>0</v>
      </c>
      <c r="X71">
        <f>IF(OR(People!$A$69="",'Training Matrix'!AA$6=""),0,COUNTIFS(Plan_Role,People!$D$69,Plan_Course,'Training Matrix'!AA$6)+COUNTIFS(Plan_Role,"All employees",Plan_Course,'Training Matrix'!AA$6))</f>
        <v>0</v>
      </c>
      <c r="AA71">
        <f>IF(E71=0,0,COUNTIFS(Rec_Emp,People!$A$69,Rec_Course,'Training Matrix'!H$6,Rec_Done,1))</f>
        <v>0</v>
      </c>
      <c r="AB71">
        <f>IF(F71=0,0,COUNTIFS(Rec_Emp,People!$A$69,Rec_Course,'Training Matrix'!I$6,Rec_Done,1))</f>
        <v>0</v>
      </c>
      <c r="AC71">
        <f>IF(G71=0,0,COUNTIFS(Rec_Emp,People!$A$69,Rec_Course,'Training Matrix'!J$6,Rec_Done,1))</f>
        <v>0</v>
      </c>
      <c r="AD71">
        <f>IF(H71=0,0,COUNTIFS(Rec_Emp,People!$A$69,Rec_Course,'Training Matrix'!K$6,Rec_Done,1))</f>
        <v>0</v>
      </c>
      <c r="AE71">
        <f>IF(I71=0,0,COUNTIFS(Rec_Emp,People!$A$69,Rec_Course,'Training Matrix'!L$6,Rec_Done,1))</f>
        <v>0</v>
      </c>
      <c r="AF71">
        <f>IF(J71=0,0,COUNTIFS(Rec_Emp,People!$A$69,Rec_Course,'Training Matrix'!M$6,Rec_Done,1))</f>
        <v>0</v>
      </c>
      <c r="AG71">
        <f>IF(K71=0,0,COUNTIFS(Rec_Emp,People!$A$69,Rec_Course,'Training Matrix'!N$6,Rec_Done,1))</f>
        <v>0</v>
      </c>
      <c r="AH71">
        <f>IF(L71=0,0,COUNTIFS(Rec_Emp,People!$A$69,Rec_Course,'Training Matrix'!O$6,Rec_Done,1))</f>
        <v>0</v>
      </c>
      <c r="AI71">
        <f>IF(M71=0,0,COUNTIFS(Rec_Emp,People!$A$69,Rec_Course,'Training Matrix'!P$6,Rec_Done,1))</f>
        <v>0</v>
      </c>
      <c r="AJ71">
        <f>IF(N71=0,0,COUNTIFS(Rec_Emp,People!$A$69,Rec_Course,'Training Matrix'!Q$6,Rec_Done,1))</f>
        <v>0</v>
      </c>
      <c r="AK71">
        <f>IF(O71=0,0,COUNTIFS(Rec_Emp,People!$A$69,Rec_Course,'Training Matrix'!R$6,Rec_Done,1))</f>
        <v>0</v>
      </c>
      <c r="AL71">
        <f>IF(P71=0,0,COUNTIFS(Rec_Emp,People!$A$69,Rec_Course,'Training Matrix'!S$6,Rec_Done,1))</f>
        <v>0</v>
      </c>
      <c r="AM71">
        <f>IF(Q71=0,0,COUNTIFS(Rec_Emp,People!$A$69,Rec_Course,'Training Matrix'!T$6,Rec_Done,1))</f>
        <v>0</v>
      </c>
      <c r="AN71">
        <f>IF(R71=0,0,COUNTIFS(Rec_Emp,People!$A$69,Rec_Course,'Training Matrix'!U$6,Rec_Done,1))</f>
        <v>0</v>
      </c>
      <c r="AO71">
        <f>IF(S71=0,0,COUNTIFS(Rec_Emp,People!$A$69,Rec_Course,'Training Matrix'!V$6,Rec_Done,1))</f>
        <v>0</v>
      </c>
      <c r="AP71">
        <f>IF(T71=0,0,COUNTIFS(Rec_Emp,People!$A$69,Rec_Course,'Training Matrix'!W$6,Rec_Done,1))</f>
        <v>0</v>
      </c>
      <c r="AQ71">
        <f>IF(U71=0,0,COUNTIFS(Rec_Emp,People!$A$69,Rec_Course,'Training Matrix'!X$6,Rec_Done,1))</f>
        <v>0</v>
      </c>
      <c r="AR71">
        <f>IF(V71=0,0,COUNTIFS(Rec_Emp,People!$A$69,Rec_Course,'Training Matrix'!Y$6,Rec_Done,1))</f>
        <v>0</v>
      </c>
      <c r="AS71">
        <f>IF(W71=0,0,COUNTIFS(Rec_Emp,People!$A$69,Rec_Course,'Training Matrix'!Z$6,Rec_Done,1))</f>
        <v>0</v>
      </c>
      <c r="AT71">
        <f>IF(X71=0,0,COUNTIFS(Rec_Emp,People!$A$69,Rec_Course,'Training Matrix'!AA$6,Rec_Done,1))</f>
        <v>0</v>
      </c>
      <c r="AW71">
        <f ca="1">IF(AA71=0,0,COUNTIFS(Rec_Emp,People!$A$69,Rec_Course,'Training Matrix'!H$6,Rec_Done,1,Rec_Exp,"&gt;="&amp;TODAY()))</f>
        <v>0</v>
      </c>
      <c r="AX71">
        <f ca="1">IF(AB71=0,0,COUNTIFS(Rec_Emp,People!$A$69,Rec_Course,'Training Matrix'!I$6,Rec_Done,1,Rec_Exp,"&gt;="&amp;TODAY()))</f>
        <v>0</v>
      </c>
      <c r="AY71">
        <f ca="1">IF(AC71=0,0,COUNTIFS(Rec_Emp,People!$A$69,Rec_Course,'Training Matrix'!J$6,Rec_Done,1,Rec_Exp,"&gt;="&amp;TODAY()))</f>
        <v>0</v>
      </c>
      <c r="AZ71">
        <f ca="1">IF(AD71=0,0,COUNTIFS(Rec_Emp,People!$A$69,Rec_Course,'Training Matrix'!K$6,Rec_Done,1,Rec_Exp,"&gt;="&amp;TODAY()))</f>
        <v>0</v>
      </c>
      <c r="BA71">
        <f ca="1">IF(AE71=0,0,COUNTIFS(Rec_Emp,People!$A$69,Rec_Course,'Training Matrix'!L$6,Rec_Done,1,Rec_Exp,"&gt;="&amp;TODAY()))</f>
        <v>0</v>
      </c>
      <c r="BB71">
        <f ca="1">IF(AF71=0,0,COUNTIFS(Rec_Emp,People!$A$69,Rec_Course,'Training Matrix'!M$6,Rec_Done,1,Rec_Exp,"&gt;="&amp;TODAY()))</f>
        <v>0</v>
      </c>
      <c r="BC71">
        <f ca="1">IF(AG71=0,0,COUNTIFS(Rec_Emp,People!$A$69,Rec_Course,'Training Matrix'!N$6,Rec_Done,1,Rec_Exp,"&gt;="&amp;TODAY()))</f>
        <v>0</v>
      </c>
      <c r="BD71">
        <f ca="1">IF(AH71=0,0,COUNTIFS(Rec_Emp,People!$A$69,Rec_Course,'Training Matrix'!O$6,Rec_Done,1,Rec_Exp,"&gt;="&amp;TODAY()))</f>
        <v>0</v>
      </c>
      <c r="BE71">
        <f ca="1">IF(AI71=0,0,COUNTIFS(Rec_Emp,People!$A$69,Rec_Course,'Training Matrix'!P$6,Rec_Done,1,Rec_Exp,"&gt;="&amp;TODAY()))</f>
        <v>0</v>
      </c>
      <c r="BF71">
        <f ca="1">IF(AJ71=0,0,COUNTIFS(Rec_Emp,People!$A$69,Rec_Course,'Training Matrix'!Q$6,Rec_Done,1,Rec_Exp,"&gt;="&amp;TODAY()))</f>
        <v>0</v>
      </c>
      <c r="BG71">
        <f ca="1">IF(AK71=0,0,COUNTIFS(Rec_Emp,People!$A$69,Rec_Course,'Training Matrix'!R$6,Rec_Done,1,Rec_Exp,"&gt;="&amp;TODAY()))</f>
        <v>0</v>
      </c>
      <c r="BH71">
        <f ca="1">IF(AL71=0,0,COUNTIFS(Rec_Emp,People!$A$69,Rec_Course,'Training Matrix'!S$6,Rec_Done,1,Rec_Exp,"&gt;="&amp;TODAY()))</f>
        <v>0</v>
      </c>
      <c r="BI71">
        <f ca="1">IF(AM71=0,0,COUNTIFS(Rec_Emp,People!$A$69,Rec_Course,'Training Matrix'!T$6,Rec_Done,1,Rec_Exp,"&gt;="&amp;TODAY()))</f>
        <v>0</v>
      </c>
      <c r="BJ71">
        <f ca="1">IF(AN71=0,0,COUNTIFS(Rec_Emp,People!$A$69,Rec_Course,'Training Matrix'!U$6,Rec_Done,1,Rec_Exp,"&gt;="&amp;TODAY()))</f>
        <v>0</v>
      </c>
      <c r="BK71">
        <f ca="1">IF(AO71=0,0,COUNTIFS(Rec_Emp,People!$A$69,Rec_Course,'Training Matrix'!V$6,Rec_Done,1,Rec_Exp,"&gt;="&amp;TODAY()))</f>
        <v>0</v>
      </c>
      <c r="BL71">
        <f ca="1">IF(AP71=0,0,COUNTIFS(Rec_Emp,People!$A$69,Rec_Course,'Training Matrix'!W$6,Rec_Done,1,Rec_Exp,"&gt;="&amp;TODAY()))</f>
        <v>0</v>
      </c>
      <c r="BM71">
        <f ca="1">IF(AQ71=0,0,COUNTIFS(Rec_Emp,People!$A$69,Rec_Course,'Training Matrix'!X$6,Rec_Done,1,Rec_Exp,"&gt;="&amp;TODAY()))</f>
        <v>0</v>
      </c>
      <c r="BN71">
        <f ca="1">IF(AR71=0,0,COUNTIFS(Rec_Emp,People!$A$69,Rec_Course,'Training Matrix'!Y$6,Rec_Done,1,Rec_Exp,"&gt;="&amp;TODAY()))</f>
        <v>0</v>
      </c>
      <c r="BO71">
        <f ca="1">IF(AS71=0,0,COUNTIFS(Rec_Emp,People!$A$69,Rec_Course,'Training Matrix'!Z$6,Rec_Done,1,Rec_Exp,"&gt;="&amp;TODAY()))</f>
        <v>0</v>
      </c>
      <c r="BP71">
        <f ca="1">IF(AT71=0,0,COUNTIFS(Rec_Emp,People!$A$69,Rec_Course,'Training Matrix'!AA$6,Rec_Done,1,Rec_Exp,"&gt;="&amp;TODAY()))</f>
        <v>0</v>
      </c>
      <c r="BS71">
        <f ca="1">IF(AW71=0,0,COUNTIFS(Rec_Emp,People!$A$69,Rec_Course,'Training Matrix'!H$6,Rec_Done,1,Rec_Exp,"&gt;"&amp;(TODAY()+WarnDays)))</f>
        <v>0</v>
      </c>
      <c r="BT71">
        <f ca="1">IF(AX71=0,0,COUNTIFS(Rec_Emp,People!$A$69,Rec_Course,'Training Matrix'!I$6,Rec_Done,1,Rec_Exp,"&gt;"&amp;(TODAY()+WarnDays)))</f>
        <v>0</v>
      </c>
      <c r="BU71">
        <f ca="1">IF(AY71=0,0,COUNTIFS(Rec_Emp,People!$A$69,Rec_Course,'Training Matrix'!J$6,Rec_Done,1,Rec_Exp,"&gt;"&amp;(TODAY()+WarnDays)))</f>
        <v>0</v>
      </c>
      <c r="BV71">
        <f ca="1">IF(AZ71=0,0,COUNTIFS(Rec_Emp,People!$A$69,Rec_Course,'Training Matrix'!K$6,Rec_Done,1,Rec_Exp,"&gt;"&amp;(TODAY()+WarnDays)))</f>
        <v>0</v>
      </c>
      <c r="BW71">
        <f ca="1">IF(BA71=0,0,COUNTIFS(Rec_Emp,People!$A$69,Rec_Course,'Training Matrix'!L$6,Rec_Done,1,Rec_Exp,"&gt;"&amp;(TODAY()+WarnDays)))</f>
        <v>0</v>
      </c>
      <c r="BX71">
        <f ca="1">IF(BB71=0,0,COUNTIFS(Rec_Emp,People!$A$69,Rec_Course,'Training Matrix'!M$6,Rec_Done,1,Rec_Exp,"&gt;"&amp;(TODAY()+WarnDays)))</f>
        <v>0</v>
      </c>
      <c r="BY71">
        <f ca="1">IF(BC71=0,0,COUNTIFS(Rec_Emp,People!$A$69,Rec_Course,'Training Matrix'!N$6,Rec_Done,1,Rec_Exp,"&gt;"&amp;(TODAY()+WarnDays)))</f>
        <v>0</v>
      </c>
      <c r="BZ71">
        <f ca="1">IF(BD71=0,0,COUNTIFS(Rec_Emp,People!$A$69,Rec_Course,'Training Matrix'!O$6,Rec_Done,1,Rec_Exp,"&gt;"&amp;(TODAY()+WarnDays)))</f>
        <v>0</v>
      </c>
      <c r="CA71">
        <f ca="1">IF(BE71=0,0,COUNTIFS(Rec_Emp,People!$A$69,Rec_Course,'Training Matrix'!P$6,Rec_Done,1,Rec_Exp,"&gt;"&amp;(TODAY()+WarnDays)))</f>
        <v>0</v>
      </c>
      <c r="CB71">
        <f ca="1">IF(BF71=0,0,COUNTIFS(Rec_Emp,People!$A$69,Rec_Course,'Training Matrix'!Q$6,Rec_Done,1,Rec_Exp,"&gt;"&amp;(TODAY()+WarnDays)))</f>
        <v>0</v>
      </c>
      <c r="CC71">
        <f ca="1">IF(BG71=0,0,COUNTIFS(Rec_Emp,People!$A$69,Rec_Course,'Training Matrix'!R$6,Rec_Done,1,Rec_Exp,"&gt;"&amp;(TODAY()+WarnDays)))</f>
        <v>0</v>
      </c>
      <c r="CD71">
        <f ca="1">IF(BH71=0,0,COUNTIFS(Rec_Emp,People!$A$69,Rec_Course,'Training Matrix'!S$6,Rec_Done,1,Rec_Exp,"&gt;"&amp;(TODAY()+WarnDays)))</f>
        <v>0</v>
      </c>
      <c r="CE71">
        <f ca="1">IF(BI71=0,0,COUNTIFS(Rec_Emp,People!$A$69,Rec_Course,'Training Matrix'!T$6,Rec_Done,1,Rec_Exp,"&gt;"&amp;(TODAY()+WarnDays)))</f>
        <v>0</v>
      </c>
      <c r="CF71">
        <f ca="1">IF(BJ71=0,0,COUNTIFS(Rec_Emp,People!$A$69,Rec_Course,'Training Matrix'!U$6,Rec_Done,1,Rec_Exp,"&gt;"&amp;(TODAY()+WarnDays)))</f>
        <v>0</v>
      </c>
      <c r="CG71">
        <f ca="1">IF(BK71=0,0,COUNTIFS(Rec_Emp,People!$A$69,Rec_Course,'Training Matrix'!V$6,Rec_Done,1,Rec_Exp,"&gt;"&amp;(TODAY()+WarnDays)))</f>
        <v>0</v>
      </c>
      <c r="CH71">
        <f ca="1">IF(BL71=0,0,COUNTIFS(Rec_Emp,People!$A$69,Rec_Course,'Training Matrix'!W$6,Rec_Done,1,Rec_Exp,"&gt;"&amp;(TODAY()+WarnDays)))</f>
        <v>0</v>
      </c>
      <c r="CI71">
        <f ca="1">IF(BM71=0,0,COUNTIFS(Rec_Emp,People!$A$69,Rec_Course,'Training Matrix'!X$6,Rec_Done,1,Rec_Exp,"&gt;"&amp;(TODAY()+WarnDays)))</f>
        <v>0</v>
      </c>
      <c r="CJ71">
        <f ca="1">IF(BN71=0,0,COUNTIFS(Rec_Emp,People!$A$69,Rec_Course,'Training Matrix'!Y$6,Rec_Done,1,Rec_Exp,"&gt;"&amp;(TODAY()+WarnDays)))</f>
        <v>0</v>
      </c>
      <c r="CK71">
        <f ca="1">IF(BO71=0,0,COUNTIFS(Rec_Emp,People!$A$69,Rec_Course,'Training Matrix'!Z$6,Rec_Done,1,Rec_Exp,"&gt;"&amp;(TODAY()+WarnDays)))</f>
        <v>0</v>
      </c>
      <c r="CL71">
        <f ca="1">IF(BP71=0,0,COUNTIFS(Rec_Emp,People!$A$69,Rec_Course,'Training Matrix'!AA$6,Rec_Done,1,Rec_Exp,"&gt;"&amp;(TODAY()+WarnDays)))</f>
        <v>0</v>
      </c>
      <c r="CO71">
        <f>IF(OR(E71=0,AA71&gt;0),0,COUNTIFS(Rec_Emp,People!$A$69,Rec_Course,'Training Matrix'!H$6,Rec_Result,"Fail"))</f>
        <v>0</v>
      </c>
      <c r="CP71">
        <f>IF(OR(F71=0,AB71&gt;0),0,COUNTIFS(Rec_Emp,People!$A$69,Rec_Course,'Training Matrix'!I$6,Rec_Result,"Fail"))</f>
        <v>0</v>
      </c>
      <c r="CQ71">
        <f>IF(OR(G71=0,AC71&gt;0),0,COUNTIFS(Rec_Emp,People!$A$69,Rec_Course,'Training Matrix'!J$6,Rec_Result,"Fail"))</f>
        <v>0</v>
      </c>
      <c r="CR71">
        <f>IF(OR(H71=0,AD71&gt;0),0,COUNTIFS(Rec_Emp,People!$A$69,Rec_Course,'Training Matrix'!K$6,Rec_Result,"Fail"))</f>
        <v>0</v>
      </c>
      <c r="CS71">
        <f>IF(OR(I71=0,AE71&gt;0),0,COUNTIFS(Rec_Emp,People!$A$69,Rec_Course,'Training Matrix'!L$6,Rec_Result,"Fail"))</f>
        <v>0</v>
      </c>
      <c r="CT71">
        <f>IF(OR(J71=0,AF71&gt;0),0,COUNTIFS(Rec_Emp,People!$A$69,Rec_Course,'Training Matrix'!M$6,Rec_Result,"Fail"))</f>
        <v>0</v>
      </c>
      <c r="CU71">
        <f>IF(OR(K71=0,AG71&gt;0),0,COUNTIFS(Rec_Emp,People!$A$69,Rec_Course,'Training Matrix'!N$6,Rec_Result,"Fail"))</f>
        <v>0</v>
      </c>
      <c r="CV71">
        <f>IF(OR(L71=0,AH71&gt;0),0,COUNTIFS(Rec_Emp,People!$A$69,Rec_Course,'Training Matrix'!O$6,Rec_Result,"Fail"))</f>
        <v>0</v>
      </c>
      <c r="CW71">
        <f>IF(OR(M71=0,AI71&gt;0),0,COUNTIFS(Rec_Emp,People!$A$69,Rec_Course,'Training Matrix'!P$6,Rec_Result,"Fail"))</f>
        <v>0</v>
      </c>
      <c r="CX71">
        <f>IF(OR(N71=0,AJ71&gt;0),0,COUNTIFS(Rec_Emp,People!$A$69,Rec_Course,'Training Matrix'!Q$6,Rec_Result,"Fail"))</f>
        <v>0</v>
      </c>
      <c r="CY71">
        <f>IF(OR(O71=0,AK71&gt;0),0,COUNTIFS(Rec_Emp,People!$A$69,Rec_Course,'Training Matrix'!R$6,Rec_Result,"Fail"))</f>
        <v>0</v>
      </c>
      <c r="CZ71">
        <f>IF(OR(P71=0,AL71&gt;0),0,COUNTIFS(Rec_Emp,People!$A$69,Rec_Course,'Training Matrix'!S$6,Rec_Result,"Fail"))</f>
        <v>0</v>
      </c>
      <c r="DA71">
        <f>IF(OR(Q71=0,AM71&gt;0),0,COUNTIFS(Rec_Emp,People!$A$69,Rec_Course,'Training Matrix'!T$6,Rec_Result,"Fail"))</f>
        <v>0</v>
      </c>
      <c r="DB71">
        <f>IF(OR(R71=0,AN71&gt;0),0,COUNTIFS(Rec_Emp,People!$A$69,Rec_Course,'Training Matrix'!U$6,Rec_Result,"Fail"))</f>
        <v>0</v>
      </c>
      <c r="DC71">
        <f>IF(OR(S71=0,AO71&gt;0),0,COUNTIFS(Rec_Emp,People!$A$69,Rec_Course,'Training Matrix'!V$6,Rec_Result,"Fail"))</f>
        <v>0</v>
      </c>
      <c r="DD71">
        <f>IF(OR(T71=0,AP71&gt;0),0,COUNTIFS(Rec_Emp,People!$A$69,Rec_Course,'Training Matrix'!W$6,Rec_Result,"Fail"))</f>
        <v>0</v>
      </c>
      <c r="DE71">
        <f>IF(OR(U71=0,AQ71&gt;0),0,COUNTIFS(Rec_Emp,People!$A$69,Rec_Course,'Training Matrix'!X$6,Rec_Result,"Fail"))</f>
        <v>0</v>
      </c>
      <c r="DF71">
        <f>IF(OR(V71=0,AR71&gt;0),0,COUNTIFS(Rec_Emp,People!$A$69,Rec_Course,'Training Matrix'!Y$6,Rec_Result,"Fail"))</f>
        <v>0</v>
      </c>
      <c r="DG71">
        <f>IF(OR(W71=0,AS71&gt;0),0,COUNTIFS(Rec_Emp,People!$A$69,Rec_Course,'Training Matrix'!Z$6,Rec_Result,"Fail"))</f>
        <v>0</v>
      </c>
      <c r="DH71">
        <f>IF(OR(X71=0,AT71&gt;0),0,COUNTIFS(Rec_Emp,People!$A$69,Rec_Course,'Training Matrix'!AA$6,Rec_Result,"Fail"))</f>
        <v>0</v>
      </c>
      <c r="DK71">
        <f>IF(OR(E71=0,AA71&gt;0),0,IFERROR(AVERAGEIFS(Plan_End,Plan_Role,People!$D$69,Plan_Course,'Training Matrix'!H$6,Plan_Sched,"Window"),IFERROR(AVERAGEIFS(Plan_End,Plan_Role,"All employees",Plan_Course,'Training Matrix'!H$6,Plan_Sched,"Window"),0)))</f>
        <v>0</v>
      </c>
      <c r="DL71">
        <f>IF(OR(F71=0,AB71&gt;0),0,IFERROR(AVERAGEIFS(Plan_End,Plan_Role,People!$D$69,Plan_Course,'Training Matrix'!I$6,Plan_Sched,"Window"),IFERROR(AVERAGEIFS(Plan_End,Plan_Role,"All employees",Plan_Course,'Training Matrix'!I$6,Plan_Sched,"Window"),0)))</f>
        <v>0</v>
      </c>
      <c r="DM71">
        <f>IF(OR(G71=0,AC71&gt;0),0,IFERROR(AVERAGEIFS(Plan_End,Plan_Role,People!$D$69,Plan_Course,'Training Matrix'!J$6,Plan_Sched,"Window"),IFERROR(AVERAGEIFS(Plan_End,Plan_Role,"All employees",Plan_Course,'Training Matrix'!J$6,Plan_Sched,"Window"),0)))</f>
        <v>0</v>
      </c>
      <c r="DN71">
        <f>IF(OR(H71=0,AD71&gt;0),0,IFERROR(AVERAGEIFS(Plan_End,Plan_Role,People!$D$69,Plan_Course,'Training Matrix'!K$6,Plan_Sched,"Window"),IFERROR(AVERAGEIFS(Plan_End,Plan_Role,"All employees",Plan_Course,'Training Matrix'!K$6,Plan_Sched,"Window"),0)))</f>
        <v>0</v>
      </c>
      <c r="DO71">
        <f>IF(OR(I71=0,AE71&gt;0),0,IFERROR(AVERAGEIFS(Plan_End,Plan_Role,People!$D$69,Plan_Course,'Training Matrix'!L$6,Plan_Sched,"Window"),IFERROR(AVERAGEIFS(Plan_End,Plan_Role,"All employees",Plan_Course,'Training Matrix'!L$6,Plan_Sched,"Window"),0)))</f>
        <v>0</v>
      </c>
      <c r="DP71">
        <f>IF(OR(J71=0,AF71&gt;0),0,IFERROR(AVERAGEIFS(Plan_End,Plan_Role,People!$D$69,Plan_Course,'Training Matrix'!M$6,Plan_Sched,"Window"),IFERROR(AVERAGEIFS(Plan_End,Plan_Role,"All employees",Plan_Course,'Training Matrix'!M$6,Plan_Sched,"Window"),0)))</f>
        <v>0</v>
      </c>
      <c r="DQ71">
        <f>IF(OR(K71=0,AG71&gt;0),0,IFERROR(AVERAGEIFS(Plan_End,Plan_Role,People!$D$69,Plan_Course,'Training Matrix'!N$6,Plan_Sched,"Window"),IFERROR(AVERAGEIFS(Plan_End,Plan_Role,"All employees",Plan_Course,'Training Matrix'!N$6,Plan_Sched,"Window"),0)))</f>
        <v>0</v>
      </c>
      <c r="DR71">
        <f>IF(OR(L71=0,AH71&gt;0),0,IFERROR(AVERAGEIFS(Plan_End,Plan_Role,People!$D$69,Plan_Course,'Training Matrix'!O$6,Plan_Sched,"Window"),IFERROR(AVERAGEIFS(Plan_End,Plan_Role,"All employees",Plan_Course,'Training Matrix'!O$6,Plan_Sched,"Window"),0)))</f>
        <v>0</v>
      </c>
      <c r="DS71">
        <f>IF(OR(M71=0,AI71&gt;0),0,IFERROR(AVERAGEIFS(Plan_End,Plan_Role,People!$D$69,Plan_Course,'Training Matrix'!P$6,Plan_Sched,"Window"),IFERROR(AVERAGEIFS(Plan_End,Plan_Role,"All employees",Plan_Course,'Training Matrix'!P$6,Plan_Sched,"Window"),0)))</f>
        <v>0</v>
      </c>
      <c r="DT71">
        <f>IF(OR(N71=0,AJ71&gt;0),0,IFERROR(AVERAGEIFS(Plan_End,Plan_Role,People!$D$69,Plan_Course,'Training Matrix'!Q$6,Plan_Sched,"Window"),IFERROR(AVERAGEIFS(Plan_End,Plan_Role,"All employees",Plan_Course,'Training Matrix'!Q$6,Plan_Sched,"Window"),0)))</f>
        <v>0</v>
      </c>
      <c r="DU71">
        <f>IF(OR(O71=0,AK71&gt;0),0,IFERROR(AVERAGEIFS(Plan_End,Plan_Role,People!$D$69,Plan_Course,'Training Matrix'!R$6,Plan_Sched,"Window"),IFERROR(AVERAGEIFS(Plan_End,Plan_Role,"All employees",Plan_Course,'Training Matrix'!R$6,Plan_Sched,"Window"),0)))</f>
        <v>0</v>
      </c>
      <c r="DV71">
        <f>IF(OR(P71=0,AL71&gt;0),0,IFERROR(AVERAGEIFS(Plan_End,Plan_Role,People!$D$69,Plan_Course,'Training Matrix'!S$6,Plan_Sched,"Window"),IFERROR(AVERAGEIFS(Plan_End,Plan_Role,"All employees",Plan_Course,'Training Matrix'!S$6,Plan_Sched,"Window"),0)))</f>
        <v>0</v>
      </c>
      <c r="DW71">
        <f>IF(OR(Q71=0,AM71&gt;0),0,IFERROR(AVERAGEIFS(Plan_End,Plan_Role,People!$D$69,Plan_Course,'Training Matrix'!T$6,Plan_Sched,"Window"),IFERROR(AVERAGEIFS(Plan_End,Plan_Role,"All employees",Plan_Course,'Training Matrix'!T$6,Plan_Sched,"Window"),0)))</f>
        <v>0</v>
      </c>
      <c r="DX71">
        <f>IF(OR(R71=0,AN71&gt;0),0,IFERROR(AVERAGEIFS(Plan_End,Plan_Role,People!$D$69,Plan_Course,'Training Matrix'!U$6,Plan_Sched,"Window"),IFERROR(AVERAGEIFS(Plan_End,Plan_Role,"All employees",Plan_Course,'Training Matrix'!U$6,Plan_Sched,"Window"),0)))</f>
        <v>0</v>
      </c>
      <c r="DY71">
        <f>IF(OR(S71=0,AO71&gt;0),0,IFERROR(AVERAGEIFS(Plan_End,Plan_Role,People!$D$69,Plan_Course,'Training Matrix'!V$6,Plan_Sched,"Window"),IFERROR(AVERAGEIFS(Plan_End,Plan_Role,"All employees",Plan_Course,'Training Matrix'!V$6,Plan_Sched,"Window"),0)))</f>
        <v>0</v>
      </c>
      <c r="DZ71">
        <f>IF(OR(T71=0,AP71&gt;0),0,IFERROR(AVERAGEIFS(Plan_End,Plan_Role,People!$D$69,Plan_Course,'Training Matrix'!W$6,Plan_Sched,"Window"),IFERROR(AVERAGEIFS(Plan_End,Plan_Role,"All employees",Plan_Course,'Training Matrix'!W$6,Plan_Sched,"Window"),0)))</f>
        <v>0</v>
      </c>
      <c r="EA71">
        <f>IF(OR(U71=0,AQ71&gt;0),0,IFERROR(AVERAGEIFS(Plan_End,Plan_Role,People!$D$69,Plan_Course,'Training Matrix'!X$6,Plan_Sched,"Window"),IFERROR(AVERAGEIFS(Plan_End,Plan_Role,"All employees",Plan_Course,'Training Matrix'!X$6,Plan_Sched,"Window"),0)))</f>
        <v>0</v>
      </c>
      <c r="EB71">
        <f>IF(OR(V71=0,AR71&gt;0),0,IFERROR(AVERAGEIFS(Plan_End,Plan_Role,People!$D$69,Plan_Course,'Training Matrix'!Y$6,Plan_Sched,"Window"),IFERROR(AVERAGEIFS(Plan_End,Plan_Role,"All employees",Plan_Course,'Training Matrix'!Y$6,Plan_Sched,"Window"),0)))</f>
        <v>0</v>
      </c>
      <c r="EC71">
        <f>IF(OR(W71=0,AS71&gt;0),0,IFERROR(AVERAGEIFS(Plan_End,Plan_Role,People!$D$69,Plan_Course,'Training Matrix'!Z$6,Plan_Sched,"Window"),IFERROR(AVERAGEIFS(Plan_End,Plan_Role,"All employees",Plan_Course,'Training Matrix'!Z$6,Plan_Sched,"Window"),0)))</f>
        <v>0</v>
      </c>
      <c r="ED71">
        <f>IF(OR(X71=0,AT71&gt;0),0,IFERROR(AVERAGEIFS(Plan_End,Plan_Role,People!$D$69,Plan_Course,'Training Matrix'!AA$6,Plan_Sched,"Window"),IFERROR(AVERAGEIFS(Plan_End,Plan_Role,"All employees",Plan_Course,'Training Matrix'!AA$6,Plan_Sched,"Window"),0)))</f>
        <v>0</v>
      </c>
      <c r="EG71">
        <f>IF(OR(E71=0,AA71&gt;0),0,IFERROR(AVERAGEIFS(Plan_Days,Plan_Role,People!$D$69,Plan_Course,'Training Matrix'!H$6,Plan_Sched,"Within days of hire"),IFERROR(AVERAGEIFS(Plan_Days,Plan_Role,"All employees",Plan_Course,'Training Matrix'!H$6,Plan_Sched,"Within days of hire"),0)))</f>
        <v>0</v>
      </c>
      <c r="EH71">
        <f>IF(OR(F71=0,AB71&gt;0),0,IFERROR(AVERAGEIFS(Plan_Days,Plan_Role,People!$D$69,Plan_Course,'Training Matrix'!I$6,Plan_Sched,"Within days of hire"),IFERROR(AVERAGEIFS(Plan_Days,Plan_Role,"All employees",Plan_Course,'Training Matrix'!I$6,Plan_Sched,"Within days of hire"),0)))</f>
        <v>0</v>
      </c>
      <c r="EI71">
        <f>IF(OR(G71=0,AC71&gt;0),0,IFERROR(AVERAGEIFS(Plan_Days,Plan_Role,People!$D$69,Plan_Course,'Training Matrix'!J$6,Plan_Sched,"Within days of hire"),IFERROR(AVERAGEIFS(Plan_Days,Plan_Role,"All employees",Plan_Course,'Training Matrix'!J$6,Plan_Sched,"Within days of hire"),0)))</f>
        <v>0</v>
      </c>
      <c r="EJ71">
        <f>IF(OR(H71=0,AD71&gt;0),0,IFERROR(AVERAGEIFS(Plan_Days,Plan_Role,People!$D$69,Plan_Course,'Training Matrix'!K$6,Plan_Sched,"Within days of hire"),IFERROR(AVERAGEIFS(Plan_Days,Plan_Role,"All employees",Plan_Course,'Training Matrix'!K$6,Plan_Sched,"Within days of hire"),0)))</f>
        <v>0</v>
      </c>
      <c r="EK71">
        <f>IF(OR(I71=0,AE71&gt;0),0,IFERROR(AVERAGEIFS(Plan_Days,Plan_Role,People!$D$69,Plan_Course,'Training Matrix'!L$6,Plan_Sched,"Within days of hire"),IFERROR(AVERAGEIFS(Plan_Days,Plan_Role,"All employees",Plan_Course,'Training Matrix'!L$6,Plan_Sched,"Within days of hire"),0)))</f>
        <v>0</v>
      </c>
      <c r="EL71">
        <f>IF(OR(J71=0,AF71&gt;0),0,IFERROR(AVERAGEIFS(Plan_Days,Plan_Role,People!$D$69,Plan_Course,'Training Matrix'!M$6,Plan_Sched,"Within days of hire"),IFERROR(AVERAGEIFS(Plan_Days,Plan_Role,"All employees",Plan_Course,'Training Matrix'!M$6,Plan_Sched,"Within days of hire"),0)))</f>
        <v>0</v>
      </c>
      <c r="EM71">
        <f>IF(OR(K71=0,AG71&gt;0),0,IFERROR(AVERAGEIFS(Plan_Days,Plan_Role,People!$D$69,Plan_Course,'Training Matrix'!N$6,Plan_Sched,"Within days of hire"),IFERROR(AVERAGEIFS(Plan_Days,Plan_Role,"All employees",Plan_Course,'Training Matrix'!N$6,Plan_Sched,"Within days of hire"),0)))</f>
        <v>0</v>
      </c>
      <c r="EN71">
        <f>IF(OR(L71=0,AH71&gt;0),0,IFERROR(AVERAGEIFS(Plan_Days,Plan_Role,People!$D$69,Plan_Course,'Training Matrix'!O$6,Plan_Sched,"Within days of hire"),IFERROR(AVERAGEIFS(Plan_Days,Plan_Role,"All employees",Plan_Course,'Training Matrix'!O$6,Plan_Sched,"Within days of hire"),0)))</f>
        <v>0</v>
      </c>
      <c r="EO71">
        <f>IF(OR(M71=0,AI71&gt;0),0,IFERROR(AVERAGEIFS(Plan_Days,Plan_Role,People!$D$69,Plan_Course,'Training Matrix'!P$6,Plan_Sched,"Within days of hire"),IFERROR(AVERAGEIFS(Plan_Days,Plan_Role,"All employees",Plan_Course,'Training Matrix'!P$6,Plan_Sched,"Within days of hire"),0)))</f>
        <v>0</v>
      </c>
      <c r="EP71">
        <f>IF(OR(N71=0,AJ71&gt;0),0,IFERROR(AVERAGEIFS(Plan_Days,Plan_Role,People!$D$69,Plan_Course,'Training Matrix'!Q$6,Plan_Sched,"Within days of hire"),IFERROR(AVERAGEIFS(Plan_Days,Plan_Role,"All employees",Plan_Course,'Training Matrix'!Q$6,Plan_Sched,"Within days of hire"),0)))</f>
        <v>0</v>
      </c>
      <c r="EQ71">
        <f>IF(OR(O71=0,AK71&gt;0),0,IFERROR(AVERAGEIFS(Plan_Days,Plan_Role,People!$D$69,Plan_Course,'Training Matrix'!R$6,Plan_Sched,"Within days of hire"),IFERROR(AVERAGEIFS(Plan_Days,Plan_Role,"All employees",Plan_Course,'Training Matrix'!R$6,Plan_Sched,"Within days of hire"),0)))</f>
        <v>0</v>
      </c>
      <c r="ER71">
        <f>IF(OR(P71=0,AL71&gt;0),0,IFERROR(AVERAGEIFS(Plan_Days,Plan_Role,People!$D$69,Plan_Course,'Training Matrix'!S$6,Plan_Sched,"Within days of hire"),IFERROR(AVERAGEIFS(Plan_Days,Plan_Role,"All employees",Plan_Course,'Training Matrix'!S$6,Plan_Sched,"Within days of hire"),0)))</f>
        <v>0</v>
      </c>
      <c r="ES71">
        <f>IF(OR(Q71=0,AM71&gt;0),0,IFERROR(AVERAGEIFS(Plan_Days,Plan_Role,People!$D$69,Plan_Course,'Training Matrix'!T$6,Plan_Sched,"Within days of hire"),IFERROR(AVERAGEIFS(Plan_Days,Plan_Role,"All employees",Plan_Course,'Training Matrix'!T$6,Plan_Sched,"Within days of hire"),0)))</f>
        <v>0</v>
      </c>
      <c r="ET71">
        <f>IF(OR(R71=0,AN71&gt;0),0,IFERROR(AVERAGEIFS(Plan_Days,Plan_Role,People!$D$69,Plan_Course,'Training Matrix'!U$6,Plan_Sched,"Within days of hire"),IFERROR(AVERAGEIFS(Plan_Days,Plan_Role,"All employees",Plan_Course,'Training Matrix'!U$6,Plan_Sched,"Within days of hire"),0)))</f>
        <v>0</v>
      </c>
      <c r="EU71">
        <f>IF(OR(S71=0,AO71&gt;0),0,IFERROR(AVERAGEIFS(Plan_Days,Plan_Role,People!$D$69,Plan_Course,'Training Matrix'!V$6,Plan_Sched,"Within days of hire"),IFERROR(AVERAGEIFS(Plan_Days,Plan_Role,"All employees",Plan_Course,'Training Matrix'!V$6,Plan_Sched,"Within days of hire"),0)))</f>
        <v>0</v>
      </c>
      <c r="EV71">
        <f>IF(OR(T71=0,AP71&gt;0),0,IFERROR(AVERAGEIFS(Plan_Days,Plan_Role,People!$D$69,Plan_Course,'Training Matrix'!W$6,Plan_Sched,"Within days of hire"),IFERROR(AVERAGEIFS(Plan_Days,Plan_Role,"All employees",Plan_Course,'Training Matrix'!W$6,Plan_Sched,"Within days of hire"),0)))</f>
        <v>0</v>
      </c>
      <c r="EW71">
        <f>IF(OR(U71=0,AQ71&gt;0),0,IFERROR(AVERAGEIFS(Plan_Days,Plan_Role,People!$D$69,Plan_Course,'Training Matrix'!X$6,Plan_Sched,"Within days of hire"),IFERROR(AVERAGEIFS(Plan_Days,Plan_Role,"All employees",Plan_Course,'Training Matrix'!X$6,Plan_Sched,"Within days of hire"),0)))</f>
        <v>0</v>
      </c>
      <c r="EX71">
        <f>IF(OR(V71=0,AR71&gt;0),0,IFERROR(AVERAGEIFS(Plan_Days,Plan_Role,People!$D$69,Plan_Course,'Training Matrix'!Y$6,Plan_Sched,"Within days of hire"),IFERROR(AVERAGEIFS(Plan_Days,Plan_Role,"All employees",Plan_Course,'Training Matrix'!Y$6,Plan_Sched,"Within days of hire"),0)))</f>
        <v>0</v>
      </c>
      <c r="EY71">
        <f>IF(OR(W71=0,AS71&gt;0),0,IFERROR(AVERAGEIFS(Plan_Days,Plan_Role,People!$D$69,Plan_Course,'Training Matrix'!Z$6,Plan_Sched,"Within days of hire"),IFERROR(AVERAGEIFS(Plan_Days,Plan_Role,"All employees",Plan_Course,'Training Matrix'!Z$6,Plan_Sched,"Within days of hire"),0)))</f>
        <v>0</v>
      </c>
      <c r="EZ71">
        <f>IF(OR(X71=0,AT71&gt;0),0,IFERROR(AVERAGEIFS(Plan_Days,Plan_Role,People!$D$69,Plan_Course,'Training Matrix'!AA$6,Plan_Sched,"Within days of hire"),IFERROR(AVERAGEIFS(Plan_Days,Plan_Role,"All employees",Plan_Course,'Training Matrix'!AA$6,Plan_Sched,"Within days of hire"),0)))</f>
        <v>0</v>
      </c>
      <c r="FC71">
        <f>IF(OR(E71=0,AA71&gt;0),0,MAX(IF(AND(People!$F$69&lt;&gt;"",DK71&lt;People!$F$69),0,DK71),IF(AND(People!$F$69&lt;&gt;"",EG71&gt;0),People!$F$69+EG71,0)))</f>
        <v>0</v>
      </c>
      <c r="FD71">
        <f>IF(OR(F71=0,AB71&gt;0),0,MAX(IF(AND(People!$F$69&lt;&gt;"",DL71&lt;People!$F$69),0,DL71),IF(AND(People!$F$69&lt;&gt;"",EH71&gt;0),People!$F$69+EH71,0)))</f>
        <v>0</v>
      </c>
      <c r="FE71">
        <f>IF(OR(G71=0,AC71&gt;0),0,MAX(IF(AND(People!$F$69&lt;&gt;"",DM71&lt;People!$F$69),0,DM71),IF(AND(People!$F$69&lt;&gt;"",EI71&gt;0),People!$F$69+EI71,0)))</f>
        <v>0</v>
      </c>
      <c r="FF71">
        <f>IF(OR(H71=0,AD71&gt;0),0,MAX(IF(AND(People!$F$69&lt;&gt;"",DN71&lt;People!$F$69),0,DN71),IF(AND(People!$F$69&lt;&gt;"",EJ71&gt;0),People!$F$69+EJ71,0)))</f>
        <v>0</v>
      </c>
      <c r="FG71">
        <f>IF(OR(I71=0,AE71&gt;0),0,MAX(IF(AND(People!$F$69&lt;&gt;"",DO71&lt;People!$F$69),0,DO71),IF(AND(People!$F$69&lt;&gt;"",EK71&gt;0),People!$F$69+EK71,0)))</f>
        <v>0</v>
      </c>
      <c r="FH71">
        <f>IF(OR(J71=0,AF71&gt;0),0,MAX(IF(AND(People!$F$69&lt;&gt;"",DP71&lt;People!$F$69),0,DP71),IF(AND(People!$F$69&lt;&gt;"",EL71&gt;0),People!$F$69+EL71,0)))</f>
        <v>0</v>
      </c>
      <c r="FI71">
        <f>IF(OR(K71=0,AG71&gt;0),0,MAX(IF(AND(People!$F$69&lt;&gt;"",DQ71&lt;People!$F$69),0,DQ71),IF(AND(People!$F$69&lt;&gt;"",EM71&gt;0),People!$F$69+EM71,0)))</f>
        <v>0</v>
      </c>
      <c r="FJ71">
        <f>IF(OR(L71=0,AH71&gt;0),0,MAX(IF(AND(People!$F$69&lt;&gt;"",DR71&lt;People!$F$69),0,DR71),IF(AND(People!$F$69&lt;&gt;"",EN71&gt;0),People!$F$69+EN71,0)))</f>
        <v>0</v>
      </c>
      <c r="FK71">
        <f>IF(OR(M71=0,AI71&gt;0),0,MAX(IF(AND(People!$F$69&lt;&gt;"",DS71&lt;People!$F$69),0,DS71),IF(AND(People!$F$69&lt;&gt;"",EO71&gt;0),People!$F$69+EO71,0)))</f>
        <v>0</v>
      </c>
      <c r="FL71">
        <f>IF(OR(N71=0,AJ71&gt;0),0,MAX(IF(AND(People!$F$69&lt;&gt;"",DT71&lt;People!$F$69),0,DT71),IF(AND(People!$F$69&lt;&gt;"",EP71&gt;0),People!$F$69+EP71,0)))</f>
        <v>0</v>
      </c>
      <c r="FM71">
        <f>IF(OR(O71=0,AK71&gt;0),0,MAX(IF(AND(People!$F$69&lt;&gt;"",DU71&lt;People!$F$69),0,DU71),IF(AND(People!$F$69&lt;&gt;"",EQ71&gt;0),People!$F$69+EQ71,0)))</f>
        <v>0</v>
      </c>
      <c r="FN71">
        <f>IF(OR(P71=0,AL71&gt;0),0,MAX(IF(AND(People!$F$69&lt;&gt;"",DV71&lt;People!$F$69),0,DV71),IF(AND(People!$F$69&lt;&gt;"",ER71&gt;0),People!$F$69+ER71,0)))</f>
        <v>0</v>
      </c>
      <c r="FO71">
        <f>IF(OR(Q71=0,AM71&gt;0),0,MAX(IF(AND(People!$F$69&lt;&gt;"",DW71&lt;People!$F$69),0,DW71),IF(AND(People!$F$69&lt;&gt;"",ES71&gt;0),People!$F$69+ES71,0)))</f>
        <v>0</v>
      </c>
      <c r="FP71">
        <f>IF(OR(R71=0,AN71&gt;0),0,MAX(IF(AND(People!$F$69&lt;&gt;"",DX71&lt;People!$F$69),0,DX71),IF(AND(People!$F$69&lt;&gt;"",ET71&gt;0),People!$F$69+ET71,0)))</f>
        <v>0</v>
      </c>
      <c r="FQ71">
        <f>IF(OR(S71=0,AO71&gt;0),0,MAX(IF(AND(People!$F$69&lt;&gt;"",DY71&lt;People!$F$69),0,DY71),IF(AND(People!$F$69&lt;&gt;"",EU71&gt;0),People!$F$69+EU71,0)))</f>
        <v>0</v>
      </c>
      <c r="FR71">
        <f>IF(OR(T71=0,AP71&gt;0),0,MAX(IF(AND(People!$F$69&lt;&gt;"",DZ71&lt;People!$F$69),0,DZ71),IF(AND(People!$F$69&lt;&gt;"",EV71&gt;0),People!$F$69+EV71,0)))</f>
        <v>0</v>
      </c>
      <c r="FS71">
        <f>IF(OR(U71=0,AQ71&gt;0),0,MAX(IF(AND(People!$F$69&lt;&gt;"",EA71&lt;People!$F$69),0,EA71),IF(AND(People!$F$69&lt;&gt;"",EW71&gt;0),People!$F$69+EW71,0)))</f>
        <v>0</v>
      </c>
      <c r="FT71">
        <f>IF(OR(V71=0,AR71&gt;0),0,MAX(IF(AND(People!$F$69&lt;&gt;"",EB71&lt;People!$F$69),0,EB71),IF(AND(People!$F$69&lt;&gt;"",EX71&gt;0),People!$F$69+EX71,0)))</f>
        <v>0</v>
      </c>
      <c r="FU71">
        <f>IF(OR(W71=0,AS71&gt;0),0,MAX(IF(AND(People!$F$69&lt;&gt;"",EC71&lt;People!$F$69),0,EC71),IF(AND(People!$F$69&lt;&gt;"",EY71&gt;0),People!$F$69+EY71,0)))</f>
        <v>0</v>
      </c>
      <c r="FV71">
        <f>IF(OR(X71=0,AT71&gt;0),0,MAX(IF(AND(People!$F$69&lt;&gt;"",ED71&lt;People!$F$69),0,ED71),IF(AND(People!$F$69&lt;&gt;"",EZ71&gt;0),People!$F$69+EZ71,0)))</f>
        <v>0</v>
      </c>
    </row>
    <row r="72" spans="5:178" x14ac:dyDescent="0.3">
      <c r="E72">
        <f>IF(OR(People!$A$70="",'Training Matrix'!H$6=""),0,COUNTIFS(Plan_Role,People!$D$70,Plan_Course,'Training Matrix'!H$6)+COUNTIFS(Plan_Role,"All employees",Plan_Course,'Training Matrix'!H$6))</f>
        <v>0</v>
      </c>
      <c r="F72">
        <f>IF(OR(People!$A$70="",'Training Matrix'!I$6=""),0,COUNTIFS(Plan_Role,People!$D$70,Plan_Course,'Training Matrix'!I$6)+COUNTIFS(Plan_Role,"All employees",Plan_Course,'Training Matrix'!I$6))</f>
        <v>0</v>
      </c>
      <c r="G72">
        <f>IF(OR(People!$A$70="",'Training Matrix'!J$6=""),0,COUNTIFS(Plan_Role,People!$D$70,Plan_Course,'Training Matrix'!J$6)+COUNTIFS(Plan_Role,"All employees",Plan_Course,'Training Matrix'!J$6))</f>
        <v>0</v>
      </c>
      <c r="H72">
        <f>IF(OR(People!$A$70="",'Training Matrix'!K$6=""),0,COUNTIFS(Plan_Role,People!$D$70,Plan_Course,'Training Matrix'!K$6)+COUNTIFS(Plan_Role,"All employees",Plan_Course,'Training Matrix'!K$6))</f>
        <v>0</v>
      </c>
      <c r="I72">
        <f>IF(OR(People!$A$70="",'Training Matrix'!L$6=""),0,COUNTIFS(Plan_Role,People!$D$70,Plan_Course,'Training Matrix'!L$6)+COUNTIFS(Plan_Role,"All employees",Plan_Course,'Training Matrix'!L$6))</f>
        <v>0</v>
      </c>
      <c r="J72">
        <f>IF(OR(People!$A$70="",'Training Matrix'!M$6=""),0,COUNTIFS(Plan_Role,People!$D$70,Plan_Course,'Training Matrix'!M$6)+COUNTIFS(Plan_Role,"All employees",Plan_Course,'Training Matrix'!M$6))</f>
        <v>0</v>
      </c>
      <c r="K72">
        <f>IF(OR(People!$A$70="",'Training Matrix'!N$6=""),0,COUNTIFS(Plan_Role,People!$D$70,Plan_Course,'Training Matrix'!N$6)+COUNTIFS(Plan_Role,"All employees",Plan_Course,'Training Matrix'!N$6))</f>
        <v>0</v>
      </c>
      <c r="L72">
        <f>IF(OR(People!$A$70="",'Training Matrix'!O$6=""),0,COUNTIFS(Plan_Role,People!$D$70,Plan_Course,'Training Matrix'!O$6)+COUNTIFS(Plan_Role,"All employees",Plan_Course,'Training Matrix'!O$6))</f>
        <v>0</v>
      </c>
      <c r="M72">
        <f>IF(OR(People!$A$70="",'Training Matrix'!P$6=""),0,COUNTIFS(Plan_Role,People!$D$70,Plan_Course,'Training Matrix'!P$6)+COUNTIFS(Plan_Role,"All employees",Plan_Course,'Training Matrix'!P$6))</f>
        <v>0</v>
      </c>
      <c r="N72">
        <f>IF(OR(People!$A$70="",'Training Matrix'!Q$6=""),0,COUNTIFS(Plan_Role,People!$D$70,Plan_Course,'Training Matrix'!Q$6)+COUNTIFS(Plan_Role,"All employees",Plan_Course,'Training Matrix'!Q$6))</f>
        <v>0</v>
      </c>
      <c r="O72">
        <f>IF(OR(People!$A$70="",'Training Matrix'!R$6=""),0,COUNTIFS(Plan_Role,People!$D$70,Plan_Course,'Training Matrix'!R$6)+COUNTIFS(Plan_Role,"All employees",Plan_Course,'Training Matrix'!R$6))</f>
        <v>0</v>
      </c>
      <c r="P72">
        <f>IF(OR(People!$A$70="",'Training Matrix'!S$6=""),0,COUNTIFS(Plan_Role,People!$D$70,Plan_Course,'Training Matrix'!S$6)+COUNTIFS(Plan_Role,"All employees",Plan_Course,'Training Matrix'!S$6))</f>
        <v>0</v>
      </c>
      <c r="Q72">
        <f>IF(OR(People!$A$70="",'Training Matrix'!T$6=""),0,COUNTIFS(Plan_Role,People!$D$70,Plan_Course,'Training Matrix'!T$6)+COUNTIFS(Plan_Role,"All employees",Plan_Course,'Training Matrix'!T$6))</f>
        <v>0</v>
      </c>
      <c r="R72">
        <f>IF(OR(People!$A$70="",'Training Matrix'!U$6=""),0,COUNTIFS(Plan_Role,People!$D$70,Plan_Course,'Training Matrix'!U$6)+COUNTIFS(Plan_Role,"All employees",Plan_Course,'Training Matrix'!U$6))</f>
        <v>0</v>
      </c>
      <c r="S72">
        <f>IF(OR(People!$A$70="",'Training Matrix'!V$6=""),0,COUNTIFS(Plan_Role,People!$D$70,Plan_Course,'Training Matrix'!V$6)+COUNTIFS(Plan_Role,"All employees",Plan_Course,'Training Matrix'!V$6))</f>
        <v>0</v>
      </c>
      <c r="T72">
        <f>IF(OR(People!$A$70="",'Training Matrix'!W$6=""),0,COUNTIFS(Plan_Role,People!$D$70,Plan_Course,'Training Matrix'!W$6)+COUNTIFS(Plan_Role,"All employees",Plan_Course,'Training Matrix'!W$6))</f>
        <v>0</v>
      </c>
      <c r="U72">
        <f>IF(OR(People!$A$70="",'Training Matrix'!X$6=""),0,COUNTIFS(Plan_Role,People!$D$70,Plan_Course,'Training Matrix'!X$6)+COUNTIFS(Plan_Role,"All employees",Plan_Course,'Training Matrix'!X$6))</f>
        <v>0</v>
      </c>
      <c r="V72">
        <f>IF(OR(People!$A$70="",'Training Matrix'!Y$6=""),0,COUNTIFS(Plan_Role,People!$D$70,Plan_Course,'Training Matrix'!Y$6)+COUNTIFS(Plan_Role,"All employees",Plan_Course,'Training Matrix'!Y$6))</f>
        <v>0</v>
      </c>
      <c r="W72">
        <f>IF(OR(People!$A$70="",'Training Matrix'!Z$6=""),0,COUNTIFS(Plan_Role,People!$D$70,Plan_Course,'Training Matrix'!Z$6)+COUNTIFS(Plan_Role,"All employees",Plan_Course,'Training Matrix'!Z$6))</f>
        <v>0</v>
      </c>
      <c r="X72">
        <f>IF(OR(People!$A$70="",'Training Matrix'!AA$6=""),0,COUNTIFS(Plan_Role,People!$D$70,Plan_Course,'Training Matrix'!AA$6)+COUNTIFS(Plan_Role,"All employees",Plan_Course,'Training Matrix'!AA$6))</f>
        <v>0</v>
      </c>
      <c r="AA72">
        <f>IF(E72=0,0,COUNTIFS(Rec_Emp,People!$A$70,Rec_Course,'Training Matrix'!H$6,Rec_Done,1))</f>
        <v>0</v>
      </c>
      <c r="AB72">
        <f>IF(F72=0,0,COUNTIFS(Rec_Emp,People!$A$70,Rec_Course,'Training Matrix'!I$6,Rec_Done,1))</f>
        <v>0</v>
      </c>
      <c r="AC72">
        <f>IF(G72=0,0,COUNTIFS(Rec_Emp,People!$A$70,Rec_Course,'Training Matrix'!J$6,Rec_Done,1))</f>
        <v>0</v>
      </c>
      <c r="AD72">
        <f>IF(H72=0,0,COUNTIFS(Rec_Emp,People!$A$70,Rec_Course,'Training Matrix'!K$6,Rec_Done,1))</f>
        <v>0</v>
      </c>
      <c r="AE72">
        <f>IF(I72=0,0,COUNTIFS(Rec_Emp,People!$A$70,Rec_Course,'Training Matrix'!L$6,Rec_Done,1))</f>
        <v>0</v>
      </c>
      <c r="AF72">
        <f>IF(J72=0,0,COUNTIFS(Rec_Emp,People!$A$70,Rec_Course,'Training Matrix'!M$6,Rec_Done,1))</f>
        <v>0</v>
      </c>
      <c r="AG72">
        <f>IF(K72=0,0,COUNTIFS(Rec_Emp,People!$A$70,Rec_Course,'Training Matrix'!N$6,Rec_Done,1))</f>
        <v>0</v>
      </c>
      <c r="AH72">
        <f>IF(L72=0,0,COUNTIFS(Rec_Emp,People!$A$70,Rec_Course,'Training Matrix'!O$6,Rec_Done,1))</f>
        <v>0</v>
      </c>
      <c r="AI72">
        <f>IF(M72=0,0,COUNTIFS(Rec_Emp,People!$A$70,Rec_Course,'Training Matrix'!P$6,Rec_Done,1))</f>
        <v>0</v>
      </c>
      <c r="AJ72">
        <f>IF(N72=0,0,COUNTIFS(Rec_Emp,People!$A$70,Rec_Course,'Training Matrix'!Q$6,Rec_Done,1))</f>
        <v>0</v>
      </c>
      <c r="AK72">
        <f>IF(O72=0,0,COUNTIFS(Rec_Emp,People!$A$70,Rec_Course,'Training Matrix'!R$6,Rec_Done,1))</f>
        <v>0</v>
      </c>
      <c r="AL72">
        <f>IF(P72=0,0,COUNTIFS(Rec_Emp,People!$A$70,Rec_Course,'Training Matrix'!S$6,Rec_Done,1))</f>
        <v>0</v>
      </c>
      <c r="AM72">
        <f>IF(Q72=0,0,COUNTIFS(Rec_Emp,People!$A$70,Rec_Course,'Training Matrix'!T$6,Rec_Done,1))</f>
        <v>0</v>
      </c>
      <c r="AN72">
        <f>IF(R72=0,0,COUNTIFS(Rec_Emp,People!$A$70,Rec_Course,'Training Matrix'!U$6,Rec_Done,1))</f>
        <v>0</v>
      </c>
      <c r="AO72">
        <f>IF(S72=0,0,COUNTIFS(Rec_Emp,People!$A$70,Rec_Course,'Training Matrix'!V$6,Rec_Done,1))</f>
        <v>0</v>
      </c>
      <c r="AP72">
        <f>IF(T72=0,0,COUNTIFS(Rec_Emp,People!$A$70,Rec_Course,'Training Matrix'!W$6,Rec_Done,1))</f>
        <v>0</v>
      </c>
      <c r="AQ72">
        <f>IF(U72=0,0,COUNTIFS(Rec_Emp,People!$A$70,Rec_Course,'Training Matrix'!X$6,Rec_Done,1))</f>
        <v>0</v>
      </c>
      <c r="AR72">
        <f>IF(V72=0,0,COUNTIFS(Rec_Emp,People!$A$70,Rec_Course,'Training Matrix'!Y$6,Rec_Done,1))</f>
        <v>0</v>
      </c>
      <c r="AS72">
        <f>IF(W72=0,0,COUNTIFS(Rec_Emp,People!$A$70,Rec_Course,'Training Matrix'!Z$6,Rec_Done,1))</f>
        <v>0</v>
      </c>
      <c r="AT72">
        <f>IF(X72=0,0,COUNTIFS(Rec_Emp,People!$A$70,Rec_Course,'Training Matrix'!AA$6,Rec_Done,1))</f>
        <v>0</v>
      </c>
      <c r="AW72">
        <f ca="1">IF(AA72=0,0,COUNTIFS(Rec_Emp,People!$A$70,Rec_Course,'Training Matrix'!H$6,Rec_Done,1,Rec_Exp,"&gt;="&amp;TODAY()))</f>
        <v>0</v>
      </c>
      <c r="AX72">
        <f ca="1">IF(AB72=0,0,COUNTIFS(Rec_Emp,People!$A$70,Rec_Course,'Training Matrix'!I$6,Rec_Done,1,Rec_Exp,"&gt;="&amp;TODAY()))</f>
        <v>0</v>
      </c>
      <c r="AY72">
        <f ca="1">IF(AC72=0,0,COUNTIFS(Rec_Emp,People!$A$70,Rec_Course,'Training Matrix'!J$6,Rec_Done,1,Rec_Exp,"&gt;="&amp;TODAY()))</f>
        <v>0</v>
      </c>
      <c r="AZ72">
        <f ca="1">IF(AD72=0,0,COUNTIFS(Rec_Emp,People!$A$70,Rec_Course,'Training Matrix'!K$6,Rec_Done,1,Rec_Exp,"&gt;="&amp;TODAY()))</f>
        <v>0</v>
      </c>
      <c r="BA72">
        <f ca="1">IF(AE72=0,0,COUNTIFS(Rec_Emp,People!$A$70,Rec_Course,'Training Matrix'!L$6,Rec_Done,1,Rec_Exp,"&gt;="&amp;TODAY()))</f>
        <v>0</v>
      </c>
      <c r="BB72">
        <f ca="1">IF(AF72=0,0,COUNTIFS(Rec_Emp,People!$A$70,Rec_Course,'Training Matrix'!M$6,Rec_Done,1,Rec_Exp,"&gt;="&amp;TODAY()))</f>
        <v>0</v>
      </c>
      <c r="BC72">
        <f ca="1">IF(AG72=0,0,COUNTIFS(Rec_Emp,People!$A$70,Rec_Course,'Training Matrix'!N$6,Rec_Done,1,Rec_Exp,"&gt;="&amp;TODAY()))</f>
        <v>0</v>
      </c>
      <c r="BD72">
        <f ca="1">IF(AH72=0,0,COUNTIFS(Rec_Emp,People!$A$70,Rec_Course,'Training Matrix'!O$6,Rec_Done,1,Rec_Exp,"&gt;="&amp;TODAY()))</f>
        <v>0</v>
      </c>
      <c r="BE72">
        <f ca="1">IF(AI72=0,0,COUNTIFS(Rec_Emp,People!$A$70,Rec_Course,'Training Matrix'!P$6,Rec_Done,1,Rec_Exp,"&gt;="&amp;TODAY()))</f>
        <v>0</v>
      </c>
      <c r="BF72">
        <f ca="1">IF(AJ72=0,0,COUNTIFS(Rec_Emp,People!$A$70,Rec_Course,'Training Matrix'!Q$6,Rec_Done,1,Rec_Exp,"&gt;="&amp;TODAY()))</f>
        <v>0</v>
      </c>
      <c r="BG72">
        <f ca="1">IF(AK72=0,0,COUNTIFS(Rec_Emp,People!$A$70,Rec_Course,'Training Matrix'!R$6,Rec_Done,1,Rec_Exp,"&gt;="&amp;TODAY()))</f>
        <v>0</v>
      </c>
      <c r="BH72">
        <f ca="1">IF(AL72=0,0,COUNTIFS(Rec_Emp,People!$A$70,Rec_Course,'Training Matrix'!S$6,Rec_Done,1,Rec_Exp,"&gt;="&amp;TODAY()))</f>
        <v>0</v>
      </c>
      <c r="BI72">
        <f ca="1">IF(AM72=0,0,COUNTIFS(Rec_Emp,People!$A$70,Rec_Course,'Training Matrix'!T$6,Rec_Done,1,Rec_Exp,"&gt;="&amp;TODAY()))</f>
        <v>0</v>
      </c>
      <c r="BJ72">
        <f ca="1">IF(AN72=0,0,COUNTIFS(Rec_Emp,People!$A$70,Rec_Course,'Training Matrix'!U$6,Rec_Done,1,Rec_Exp,"&gt;="&amp;TODAY()))</f>
        <v>0</v>
      </c>
      <c r="BK72">
        <f ca="1">IF(AO72=0,0,COUNTIFS(Rec_Emp,People!$A$70,Rec_Course,'Training Matrix'!V$6,Rec_Done,1,Rec_Exp,"&gt;="&amp;TODAY()))</f>
        <v>0</v>
      </c>
      <c r="BL72">
        <f ca="1">IF(AP72=0,0,COUNTIFS(Rec_Emp,People!$A$70,Rec_Course,'Training Matrix'!W$6,Rec_Done,1,Rec_Exp,"&gt;="&amp;TODAY()))</f>
        <v>0</v>
      </c>
      <c r="BM72">
        <f ca="1">IF(AQ72=0,0,COUNTIFS(Rec_Emp,People!$A$70,Rec_Course,'Training Matrix'!X$6,Rec_Done,1,Rec_Exp,"&gt;="&amp;TODAY()))</f>
        <v>0</v>
      </c>
      <c r="BN72">
        <f ca="1">IF(AR72=0,0,COUNTIFS(Rec_Emp,People!$A$70,Rec_Course,'Training Matrix'!Y$6,Rec_Done,1,Rec_Exp,"&gt;="&amp;TODAY()))</f>
        <v>0</v>
      </c>
      <c r="BO72">
        <f ca="1">IF(AS72=0,0,COUNTIFS(Rec_Emp,People!$A$70,Rec_Course,'Training Matrix'!Z$6,Rec_Done,1,Rec_Exp,"&gt;="&amp;TODAY()))</f>
        <v>0</v>
      </c>
      <c r="BP72">
        <f ca="1">IF(AT72=0,0,COUNTIFS(Rec_Emp,People!$A$70,Rec_Course,'Training Matrix'!AA$6,Rec_Done,1,Rec_Exp,"&gt;="&amp;TODAY()))</f>
        <v>0</v>
      </c>
      <c r="BS72">
        <f ca="1">IF(AW72=0,0,COUNTIFS(Rec_Emp,People!$A$70,Rec_Course,'Training Matrix'!H$6,Rec_Done,1,Rec_Exp,"&gt;"&amp;(TODAY()+WarnDays)))</f>
        <v>0</v>
      </c>
      <c r="BT72">
        <f ca="1">IF(AX72=0,0,COUNTIFS(Rec_Emp,People!$A$70,Rec_Course,'Training Matrix'!I$6,Rec_Done,1,Rec_Exp,"&gt;"&amp;(TODAY()+WarnDays)))</f>
        <v>0</v>
      </c>
      <c r="BU72">
        <f ca="1">IF(AY72=0,0,COUNTIFS(Rec_Emp,People!$A$70,Rec_Course,'Training Matrix'!J$6,Rec_Done,1,Rec_Exp,"&gt;"&amp;(TODAY()+WarnDays)))</f>
        <v>0</v>
      </c>
      <c r="BV72">
        <f ca="1">IF(AZ72=0,0,COUNTIFS(Rec_Emp,People!$A$70,Rec_Course,'Training Matrix'!K$6,Rec_Done,1,Rec_Exp,"&gt;"&amp;(TODAY()+WarnDays)))</f>
        <v>0</v>
      </c>
      <c r="BW72">
        <f ca="1">IF(BA72=0,0,COUNTIFS(Rec_Emp,People!$A$70,Rec_Course,'Training Matrix'!L$6,Rec_Done,1,Rec_Exp,"&gt;"&amp;(TODAY()+WarnDays)))</f>
        <v>0</v>
      </c>
      <c r="BX72">
        <f ca="1">IF(BB72=0,0,COUNTIFS(Rec_Emp,People!$A$70,Rec_Course,'Training Matrix'!M$6,Rec_Done,1,Rec_Exp,"&gt;"&amp;(TODAY()+WarnDays)))</f>
        <v>0</v>
      </c>
      <c r="BY72">
        <f ca="1">IF(BC72=0,0,COUNTIFS(Rec_Emp,People!$A$70,Rec_Course,'Training Matrix'!N$6,Rec_Done,1,Rec_Exp,"&gt;"&amp;(TODAY()+WarnDays)))</f>
        <v>0</v>
      </c>
      <c r="BZ72">
        <f ca="1">IF(BD72=0,0,COUNTIFS(Rec_Emp,People!$A$70,Rec_Course,'Training Matrix'!O$6,Rec_Done,1,Rec_Exp,"&gt;"&amp;(TODAY()+WarnDays)))</f>
        <v>0</v>
      </c>
      <c r="CA72">
        <f ca="1">IF(BE72=0,0,COUNTIFS(Rec_Emp,People!$A$70,Rec_Course,'Training Matrix'!P$6,Rec_Done,1,Rec_Exp,"&gt;"&amp;(TODAY()+WarnDays)))</f>
        <v>0</v>
      </c>
      <c r="CB72">
        <f ca="1">IF(BF72=0,0,COUNTIFS(Rec_Emp,People!$A$70,Rec_Course,'Training Matrix'!Q$6,Rec_Done,1,Rec_Exp,"&gt;"&amp;(TODAY()+WarnDays)))</f>
        <v>0</v>
      </c>
      <c r="CC72">
        <f ca="1">IF(BG72=0,0,COUNTIFS(Rec_Emp,People!$A$70,Rec_Course,'Training Matrix'!R$6,Rec_Done,1,Rec_Exp,"&gt;"&amp;(TODAY()+WarnDays)))</f>
        <v>0</v>
      </c>
      <c r="CD72">
        <f ca="1">IF(BH72=0,0,COUNTIFS(Rec_Emp,People!$A$70,Rec_Course,'Training Matrix'!S$6,Rec_Done,1,Rec_Exp,"&gt;"&amp;(TODAY()+WarnDays)))</f>
        <v>0</v>
      </c>
      <c r="CE72">
        <f ca="1">IF(BI72=0,0,COUNTIFS(Rec_Emp,People!$A$70,Rec_Course,'Training Matrix'!T$6,Rec_Done,1,Rec_Exp,"&gt;"&amp;(TODAY()+WarnDays)))</f>
        <v>0</v>
      </c>
      <c r="CF72">
        <f ca="1">IF(BJ72=0,0,COUNTIFS(Rec_Emp,People!$A$70,Rec_Course,'Training Matrix'!U$6,Rec_Done,1,Rec_Exp,"&gt;"&amp;(TODAY()+WarnDays)))</f>
        <v>0</v>
      </c>
      <c r="CG72">
        <f ca="1">IF(BK72=0,0,COUNTIFS(Rec_Emp,People!$A$70,Rec_Course,'Training Matrix'!V$6,Rec_Done,1,Rec_Exp,"&gt;"&amp;(TODAY()+WarnDays)))</f>
        <v>0</v>
      </c>
      <c r="CH72">
        <f ca="1">IF(BL72=0,0,COUNTIFS(Rec_Emp,People!$A$70,Rec_Course,'Training Matrix'!W$6,Rec_Done,1,Rec_Exp,"&gt;"&amp;(TODAY()+WarnDays)))</f>
        <v>0</v>
      </c>
      <c r="CI72">
        <f ca="1">IF(BM72=0,0,COUNTIFS(Rec_Emp,People!$A$70,Rec_Course,'Training Matrix'!X$6,Rec_Done,1,Rec_Exp,"&gt;"&amp;(TODAY()+WarnDays)))</f>
        <v>0</v>
      </c>
      <c r="CJ72">
        <f ca="1">IF(BN72=0,0,COUNTIFS(Rec_Emp,People!$A$70,Rec_Course,'Training Matrix'!Y$6,Rec_Done,1,Rec_Exp,"&gt;"&amp;(TODAY()+WarnDays)))</f>
        <v>0</v>
      </c>
      <c r="CK72">
        <f ca="1">IF(BO72=0,0,COUNTIFS(Rec_Emp,People!$A$70,Rec_Course,'Training Matrix'!Z$6,Rec_Done,1,Rec_Exp,"&gt;"&amp;(TODAY()+WarnDays)))</f>
        <v>0</v>
      </c>
      <c r="CL72">
        <f ca="1">IF(BP72=0,0,COUNTIFS(Rec_Emp,People!$A$70,Rec_Course,'Training Matrix'!AA$6,Rec_Done,1,Rec_Exp,"&gt;"&amp;(TODAY()+WarnDays)))</f>
        <v>0</v>
      </c>
      <c r="CO72">
        <f>IF(OR(E72=0,AA72&gt;0),0,COUNTIFS(Rec_Emp,People!$A$70,Rec_Course,'Training Matrix'!H$6,Rec_Result,"Fail"))</f>
        <v>0</v>
      </c>
      <c r="CP72">
        <f>IF(OR(F72=0,AB72&gt;0),0,COUNTIFS(Rec_Emp,People!$A$70,Rec_Course,'Training Matrix'!I$6,Rec_Result,"Fail"))</f>
        <v>0</v>
      </c>
      <c r="CQ72">
        <f>IF(OR(G72=0,AC72&gt;0),0,COUNTIFS(Rec_Emp,People!$A$70,Rec_Course,'Training Matrix'!J$6,Rec_Result,"Fail"))</f>
        <v>0</v>
      </c>
      <c r="CR72">
        <f>IF(OR(H72=0,AD72&gt;0),0,COUNTIFS(Rec_Emp,People!$A$70,Rec_Course,'Training Matrix'!K$6,Rec_Result,"Fail"))</f>
        <v>0</v>
      </c>
      <c r="CS72">
        <f>IF(OR(I72=0,AE72&gt;0),0,COUNTIFS(Rec_Emp,People!$A$70,Rec_Course,'Training Matrix'!L$6,Rec_Result,"Fail"))</f>
        <v>0</v>
      </c>
      <c r="CT72">
        <f>IF(OR(J72=0,AF72&gt;0),0,COUNTIFS(Rec_Emp,People!$A$70,Rec_Course,'Training Matrix'!M$6,Rec_Result,"Fail"))</f>
        <v>0</v>
      </c>
      <c r="CU72">
        <f>IF(OR(K72=0,AG72&gt;0),0,COUNTIFS(Rec_Emp,People!$A$70,Rec_Course,'Training Matrix'!N$6,Rec_Result,"Fail"))</f>
        <v>0</v>
      </c>
      <c r="CV72">
        <f>IF(OR(L72=0,AH72&gt;0),0,COUNTIFS(Rec_Emp,People!$A$70,Rec_Course,'Training Matrix'!O$6,Rec_Result,"Fail"))</f>
        <v>0</v>
      </c>
      <c r="CW72">
        <f>IF(OR(M72=0,AI72&gt;0),0,COUNTIFS(Rec_Emp,People!$A$70,Rec_Course,'Training Matrix'!P$6,Rec_Result,"Fail"))</f>
        <v>0</v>
      </c>
      <c r="CX72">
        <f>IF(OR(N72=0,AJ72&gt;0),0,COUNTIFS(Rec_Emp,People!$A$70,Rec_Course,'Training Matrix'!Q$6,Rec_Result,"Fail"))</f>
        <v>0</v>
      </c>
      <c r="CY72">
        <f>IF(OR(O72=0,AK72&gt;0),0,COUNTIFS(Rec_Emp,People!$A$70,Rec_Course,'Training Matrix'!R$6,Rec_Result,"Fail"))</f>
        <v>0</v>
      </c>
      <c r="CZ72">
        <f>IF(OR(P72=0,AL72&gt;0),0,COUNTIFS(Rec_Emp,People!$A$70,Rec_Course,'Training Matrix'!S$6,Rec_Result,"Fail"))</f>
        <v>0</v>
      </c>
      <c r="DA72">
        <f>IF(OR(Q72=0,AM72&gt;0),0,COUNTIFS(Rec_Emp,People!$A$70,Rec_Course,'Training Matrix'!T$6,Rec_Result,"Fail"))</f>
        <v>0</v>
      </c>
      <c r="DB72">
        <f>IF(OR(R72=0,AN72&gt;0),0,COUNTIFS(Rec_Emp,People!$A$70,Rec_Course,'Training Matrix'!U$6,Rec_Result,"Fail"))</f>
        <v>0</v>
      </c>
      <c r="DC72">
        <f>IF(OR(S72=0,AO72&gt;0),0,COUNTIFS(Rec_Emp,People!$A$70,Rec_Course,'Training Matrix'!V$6,Rec_Result,"Fail"))</f>
        <v>0</v>
      </c>
      <c r="DD72">
        <f>IF(OR(T72=0,AP72&gt;0),0,COUNTIFS(Rec_Emp,People!$A$70,Rec_Course,'Training Matrix'!W$6,Rec_Result,"Fail"))</f>
        <v>0</v>
      </c>
      <c r="DE72">
        <f>IF(OR(U72=0,AQ72&gt;0),0,COUNTIFS(Rec_Emp,People!$A$70,Rec_Course,'Training Matrix'!X$6,Rec_Result,"Fail"))</f>
        <v>0</v>
      </c>
      <c r="DF72">
        <f>IF(OR(V72=0,AR72&gt;0),0,COUNTIFS(Rec_Emp,People!$A$70,Rec_Course,'Training Matrix'!Y$6,Rec_Result,"Fail"))</f>
        <v>0</v>
      </c>
      <c r="DG72">
        <f>IF(OR(W72=0,AS72&gt;0),0,COUNTIFS(Rec_Emp,People!$A$70,Rec_Course,'Training Matrix'!Z$6,Rec_Result,"Fail"))</f>
        <v>0</v>
      </c>
      <c r="DH72">
        <f>IF(OR(X72=0,AT72&gt;0),0,COUNTIFS(Rec_Emp,People!$A$70,Rec_Course,'Training Matrix'!AA$6,Rec_Result,"Fail"))</f>
        <v>0</v>
      </c>
      <c r="DK72">
        <f>IF(OR(E72=0,AA72&gt;0),0,IFERROR(AVERAGEIFS(Plan_End,Plan_Role,People!$D$70,Plan_Course,'Training Matrix'!H$6,Plan_Sched,"Window"),IFERROR(AVERAGEIFS(Plan_End,Plan_Role,"All employees",Plan_Course,'Training Matrix'!H$6,Plan_Sched,"Window"),0)))</f>
        <v>0</v>
      </c>
      <c r="DL72">
        <f>IF(OR(F72=0,AB72&gt;0),0,IFERROR(AVERAGEIFS(Plan_End,Plan_Role,People!$D$70,Plan_Course,'Training Matrix'!I$6,Plan_Sched,"Window"),IFERROR(AVERAGEIFS(Plan_End,Plan_Role,"All employees",Plan_Course,'Training Matrix'!I$6,Plan_Sched,"Window"),0)))</f>
        <v>0</v>
      </c>
      <c r="DM72">
        <f>IF(OR(G72=0,AC72&gt;0),0,IFERROR(AVERAGEIFS(Plan_End,Plan_Role,People!$D$70,Plan_Course,'Training Matrix'!J$6,Plan_Sched,"Window"),IFERROR(AVERAGEIFS(Plan_End,Plan_Role,"All employees",Plan_Course,'Training Matrix'!J$6,Plan_Sched,"Window"),0)))</f>
        <v>0</v>
      </c>
      <c r="DN72">
        <f>IF(OR(H72=0,AD72&gt;0),0,IFERROR(AVERAGEIFS(Plan_End,Plan_Role,People!$D$70,Plan_Course,'Training Matrix'!K$6,Plan_Sched,"Window"),IFERROR(AVERAGEIFS(Plan_End,Plan_Role,"All employees",Plan_Course,'Training Matrix'!K$6,Plan_Sched,"Window"),0)))</f>
        <v>0</v>
      </c>
      <c r="DO72">
        <f>IF(OR(I72=0,AE72&gt;0),0,IFERROR(AVERAGEIFS(Plan_End,Plan_Role,People!$D$70,Plan_Course,'Training Matrix'!L$6,Plan_Sched,"Window"),IFERROR(AVERAGEIFS(Plan_End,Plan_Role,"All employees",Plan_Course,'Training Matrix'!L$6,Plan_Sched,"Window"),0)))</f>
        <v>0</v>
      </c>
      <c r="DP72">
        <f>IF(OR(J72=0,AF72&gt;0),0,IFERROR(AVERAGEIFS(Plan_End,Plan_Role,People!$D$70,Plan_Course,'Training Matrix'!M$6,Plan_Sched,"Window"),IFERROR(AVERAGEIFS(Plan_End,Plan_Role,"All employees",Plan_Course,'Training Matrix'!M$6,Plan_Sched,"Window"),0)))</f>
        <v>0</v>
      </c>
      <c r="DQ72">
        <f>IF(OR(K72=0,AG72&gt;0),0,IFERROR(AVERAGEIFS(Plan_End,Plan_Role,People!$D$70,Plan_Course,'Training Matrix'!N$6,Plan_Sched,"Window"),IFERROR(AVERAGEIFS(Plan_End,Plan_Role,"All employees",Plan_Course,'Training Matrix'!N$6,Plan_Sched,"Window"),0)))</f>
        <v>0</v>
      </c>
      <c r="DR72">
        <f>IF(OR(L72=0,AH72&gt;0),0,IFERROR(AVERAGEIFS(Plan_End,Plan_Role,People!$D$70,Plan_Course,'Training Matrix'!O$6,Plan_Sched,"Window"),IFERROR(AVERAGEIFS(Plan_End,Plan_Role,"All employees",Plan_Course,'Training Matrix'!O$6,Plan_Sched,"Window"),0)))</f>
        <v>0</v>
      </c>
      <c r="DS72">
        <f>IF(OR(M72=0,AI72&gt;0),0,IFERROR(AVERAGEIFS(Plan_End,Plan_Role,People!$D$70,Plan_Course,'Training Matrix'!P$6,Plan_Sched,"Window"),IFERROR(AVERAGEIFS(Plan_End,Plan_Role,"All employees",Plan_Course,'Training Matrix'!P$6,Plan_Sched,"Window"),0)))</f>
        <v>0</v>
      </c>
      <c r="DT72">
        <f>IF(OR(N72=0,AJ72&gt;0),0,IFERROR(AVERAGEIFS(Plan_End,Plan_Role,People!$D$70,Plan_Course,'Training Matrix'!Q$6,Plan_Sched,"Window"),IFERROR(AVERAGEIFS(Plan_End,Plan_Role,"All employees",Plan_Course,'Training Matrix'!Q$6,Plan_Sched,"Window"),0)))</f>
        <v>0</v>
      </c>
      <c r="DU72">
        <f>IF(OR(O72=0,AK72&gt;0),0,IFERROR(AVERAGEIFS(Plan_End,Plan_Role,People!$D$70,Plan_Course,'Training Matrix'!R$6,Plan_Sched,"Window"),IFERROR(AVERAGEIFS(Plan_End,Plan_Role,"All employees",Plan_Course,'Training Matrix'!R$6,Plan_Sched,"Window"),0)))</f>
        <v>0</v>
      </c>
      <c r="DV72">
        <f>IF(OR(P72=0,AL72&gt;0),0,IFERROR(AVERAGEIFS(Plan_End,Plan_Role,People!$D$70,Plan_Course,'Training Matrix'!S$6,Plan_Sched,"Window"),IFERROR(AVERAGEIFS(Plan_End,Plan_Role,"All employees",Plan_Course,'Training Matrix'!S$6,Plan_Sched,"Window"),0)))</f>
        <v>0</v>
      </c>
      <c r="DW72">
        <f>IF(OR(Q72=0,AM72&gt;0),0,IFERROR(AVERAGEIFS(Plan_End,Plan_Role,People!$D$70,Plan_Course,'Training Matrix'!T$6,Plan_Sched,"Window"),IFERROR(AVERAGEIFS(Plan_End,Plan_Role,"All employees",Plan_Course,'Training Matrix'!T$6,Plan_Sched,"Window"),0)))</f>
        <v>0</v>
      </c>
      <c r="DX72">
        <f>IF(OR(R72=0,AN72&gt;0),0,IFERROR(AVERAGEIFS(Plan_End,Plan_Role,People!$D$70,Plan_Course,'Training Matrix'!U$6,Plan_Sched,"Window"),IFERROR(AVERAGEIFS(Plan_End,Plan_Role,"All employees",Plan_Course,'Training Matrix'!U$6,Plan_Sched,"Window"),0)))</f>
        <v>0</v>
      </c>
      <c r="DY72">
        <f>IF(OR(S72=0,AO72&gt;0),0,IFERROR(AVERAGEIFS(Plan_End,Plan_Role,People!$D$70,Plan_Course,'Training Matrix'!V$6,Plan_Sched,"Window"),IFERROR(AVERAGEIFS(Plan_End,Plan_Role,"All employees",Plan_Course,'Training Matrix'!V$6,Plan_Sched,"Window"),0)))</f>
        <v>0</v>
      </c>
      <c r="DZ72">
        <f>IF(OR(T72=0,AP72&gt;0),0,IFERROR(AVERAGEIFS(Plan_End,Plan_Role,People!$D$70,Plan_Course,'Training Matrix'!W$6,Plan_Sched,"Window"),IFERROR(AVERAGEIFS(Plan_End,Plan_Role,"All employees",Plan_Course,'Training Matrix'!W$6,Plan_Sched,"Window"),0)))</f>
        <v>0</v>
      </c>
      <c r="EA72">
        <f>IF(OR(U72=0,AQ72&gt;0),0,IFERROR(AVERAGEIFS(Plan_End,Plan_Role,People!$D$70,Plan_Course,'Training Matrix'!X$6,Plan_Sched,"Window"),IFERROR(AVERAGEIFS(Plan_End,Plan_Role,"All employees",Plan_Course,'Training Matrix'!X$6,Plan_Sched,"Window"),0)))</f>
        <v>0</v>
      </c>
      <c r="EB72">
        <f>IF(OR(V72=0,AR72&gt;0),0,IFERROR(AVERAGEIFS(Plan_End,Plan_Role,People!$D$70,Plan_Course,'Training Matrix'!Y$6,Plan_Sched,"Window"),IFERROR(AVERAGEIFS(Plan_End,Plan_Role,"All employees",Plan_Course,'Training Matrix'!Y$6,Plan_Sched,"Window"),0)))</f>
        <v>0</v>
      </c>
      <c r="EC72">
        <f>IF(OR(W72=0,AS72&gt;0),0,IFERROR(AVERAGEIFS(Plan_End,Plan_Role,People!$D$70,Plan_Course,'Training Matrix'!Z$6,Plan_Sched,"Window"),IFERROR(AVERAGEIFS(Plan_End,Plan_Role,"All employees",Plan_Course,'Training Matrix'!Z$6,Plan_Sched,"Window"),0)))</f>
        <v>0</v>
      </c>
      <c r="ED72">
        <f>IF(OR(X72=0,AT72&gt;0),0,IFERROR(AVERAGEIFS(Plan_End,Plan_Role,People!$D$70,Plan_Course,'Training Matrix'!AA$6,Plan_Sched,"Window"),IFERROR(AVERAGEIFS(Plan_End,Plan_Role,"All employees",Plan_Course,'Training Matrix'!AA$6,Plan_Sched,"Window"),0)))</f>
        <v>0</v>
      </c>
      <c r="EG72">
        <f>IF(OR(E72=0,AA72&gt;0),0,IFERROR(AVERAGEIFS(Plan_Days,Plan_Role,People!$D$70,Plan_Course,'Training Matrix'!H$6,Plan_Sched,"Within days of hire"),IFERROR(AVERAGEIFS(Plan_Days,Plan_Role,"All employees",Plan_Course,'Training Matrix'!H$6,Plan_Sched,"Within days of hire"),0)))</f>
        <v>0</v>
      </c>
      <c r="EH72">
        <f>IF(OR(F72=0,AB72&gt;0),0,IFERROR(AVERAGEIFS(Plan_Days,Plan_Role,People!$D$70,Plan_Course,'Training Matrix'!I$6,Plan_Sched,"Within days of hire"),IFERROR(AVERAGEIFS(Plan_Days,Plan_Role,"All employees",Plan_Course,'Training Matrix'!I$6,Plan_Sched,"Within days of hire"),0)))</f>
        <v>0</v>
      </c>
      <c r="EI72">
        <f>IF(OR(G72=0,AC72&gt;0),0,IFERROR(AVERAGEIFS(Plan_Days,Plan_Role,People!$D$70,Plan_Course,'Training Matrix'!J$6,Plan_Sched,"Within days of hire"),IFERROR(AVERAGEIFS(Plan_Days,Plan_Role,"All employees",Plan_Course,'Training Matrix'!J$6,Plan_Sched,"Within days of hire"),0)))</f>
        <v>0</v>
      </c>
      <c r="EJ72">
        <f>IF(OR(H72=0,AD72&gt;0),0,IFERROR(AVERAGEIFS(Plan_Days,Plan_Role,People!$D$70,Plan_Course,'Training Matrix'!K$6,Plan_Sched,"Within days of hire"),IFERROR(AVERAGEIFS(Plan_Days,Plan_Role,"All employees",Plan_Course,'Training Matrix'!K$6,Plan_Sched,"Within days of hire"),0)))</f>
        <v>0</v>
      </c>
      <c r="EK72">
        <f>IF(OR(I72=0,AE72&gt;0),0,IFERROR(AVERAGEIFS(Plan_Days,Plan_Role,People!$D$70,Plan_Course,'Training Matrix'!L$6,Plan_Sched,"Within days of hire"),IFERROR(AVERAGEIFS(Plan_Days,Plan_Role,"All employees",Plan_Course,'Training Matrix'!L$6,Plan_Sched,"Within days of hire"),0)))</f>
        <v>0</v>
      </c>
      <c r="EL72">
        <f>IF(OR(J72=0,AF72&gt;0),0,IFERROR(AVERAGEIFS(Plan_Days,Plan_Role,People!$D$70,Plan_Course,'Training Matrix'!M$6,Plan_Sched,"Within days of hire"),IFERROR(AVERAGEIFS(Plan_Days,Plan_Role,"All employees",Plan_Course,'Training Matrix'!M$6,Plan_Sched,"Within days of hire"),0)))</f>
        <v>0</v>
      </c>
      <c r="EM72">
        <f>IF(OR(K72=0,AG72&gt;0),0,IFERROR(AVERAGEIFS(Plan_Days,Plan_Role,People!$D$70,Plan_Course,'Training Matrix'!N$6,Plan_Sched,"Within days of hire"),IFERROR(AVERAGEIFS(Plan_Days,Plan_Role,"All employees",Plan_Course,'Training Matrix'!N$6,Plan_Sched,"Within days of hire"),0)))</f>
        <v>0</v>
      </c>
      <c r="EN72">
        <f>IF(OR(L72=0,AH72&gt;0),0,IFERROR(AVERAGEIFS(Plan_Days,Plan_Role,People!$D$70,Plan_Course,'Training Matrix'!O$6,Plan_Sched,"Within days of hire"),IFERROR(AVERAGEIFS(Plan_Days,Plan_Role,"All employees",Plan_Course,'Training Matrix'!O$6,Plan_Sched,"Within days of hire"),0)))</f>
        <v>0</v>
      </c>
      <c r="EO72">
        <f>IF(OR(M72=0,AI72&gt;0),0,IFERROR(AVERAGEIFS(Plan_Days,Plan_Role,People!$D$70,Plan_Course,'Training Matrix'!P$6,Plan_Sched,"Within days of hire"),IFERROR(AVERAGEIFS(Plan_Days,Plan_Role,"All employees",Plan_Course,'Training Matrix'!P$6,Plan_Sched,"Within days of hire"),0)))</f>
        <v>0</v>
      </c>
      <c r="EP72">
        <f>IF(OR(N72=0,AJ72&gt;0),0,IFERROR(AVERAGEIFS(Plan_Days,Plan_Role,People!$D$70,Plan_Course,'Training Matrix'!Q$6,Plan_Sched,"Within days of hire"),IFERROR(AVERAGEIFS(Plan_Days,Plan_Role,"All employees",Plan_Course,'Training Matrix'!Q$6,Plan_Sched,"Within days of hire"),0)))</f>
        <v>0</v>
      </c>
      <c r="EQ72">
        <f>IF(OR(O72=0,AK72&gt;0),0,IFERROR(AVERAGEIFS(Plan_Days,Plan_Role,People!$D$70,Plan_Course,'Training Matrix'!R$6,Plan_Sched,"Within days of hire"),IFERROR(AVERAGEIFS(Plan_Days,Plan_Role,"All employees",Plan_Course,'Training Matrix'!R$6,Plan_Sched,"Within days of hire"),0)))</f>
        <v>0</v>
      </c>
      <c r="ER72">
        <f>IF(OR(P72=0,AL72&gt;0),0,IFERROR(AVERAGEIFS(Plan_Days,Plan_Role,People!$D$70,Plan_Course,'Training Matrix'!S$6,Plan_Sched,"Within days of hire"),IFERROR(AVERAGEIFS(Plan_Days,Plan_Role,"All employees",Plan_Course,'Training Matrix'!S$6,Plan_Sched,"Within days of hire"),0)))</f>
        <v>0</v>
      </c>
      <c r="ES72">
        <f>IF(OR(Q72=0,AM72&gt;0),0,IFERROR(AVERAGEIFS(Plan_Days,Plan_Role,People!$D$70,Plan_Course,'Training Matrix'!T$6,Plan_Sched,"Within days of hire"),IFERROR(AVERAGEIFS(Plan_Days,Plan_Role,"All employees",Plan_Course,'Training Matrix'!T$6,Plan_Sched,"Within days of hire"),0)))</f>
        <v>0</v>
      </c>
      <c r="ET72">
        <f>IF(OR(R72=0,AN72&gt;0),0,IFERROR(AVERAGEIFS(Plan_Days,Plan_Role,People!$D$70,Plan_Course,'Training Matrix'!U$6,Plan_Sched,"Within days of hire"),IFERROR(AVERAGEIFS(Plan_Days,Plan_Role,"All employees",Plan_Course,'Training Matrix'!U$6,Plan_Sched,"Within days of hire"),0)))</f>
        <v>0</v>
      </c>
      <c r="EU72">
        <f>IF(OR(S72=0,AO72&gt;0),0,IFERROR(AVERAGEIFS(Plan_Days,Plan_Role,People!$D$70,Plan_Course,'Training Matrix'!V$6,Plan_Sched,"Within days of hire"),IFERROR(AVERAGEIFS(Plan_Days,Plan_Role,"All employees",Plan_Course,'Training Matrix'!V$6,Plan_Sched,"Within days of hire"),0)))</f>
        <v>0</v>
      </c>
      <c r="EV72">
        <f>IF(OR(T72=0,AP72&gt;0),0,IFERROR(AVERAGEIFS(Plan_Days,Plan_Role,People!$D$70,Plan_Course,'Training Matrix'!W$6,Plan_Sched,"Within days of hire"),IFERROR(AVERAGEIFS(Plan_Days,Plan_Role,"All employees",Plan_Course,'Training Matrix'!W$6,Plan_Sched,"Within days of hire"),0)))</f>
        <v>0</v>
      </c>
      <c r="EW72">
        <f>IF(OR(U72=0,AQ72&gt;0),0,IFERROR(AVERAGEIFS(Plan_Days,Plan_Role,People!$D$70,Plan_Course,'Training Matrix'!X$6,Plan_Sched,"Within days of hire"),IFERROR(AVERAGEIFS(Plan_Days,Plan_Role,"All employees",Plan_Course,'Training Matrix'!X$6,Plan_Sched,"Within days of hire"),0)))</f>
        <v>0</v>
      </c>
      <c r="EX72">
        <f>IF(OR(V72=0,AR72&gt;0),0,IFERROR(AVERAGEIFS(Plan_Days,Plan_Role,People!$D$70,Plan_Course,'Training Matrix'!Y$6,Plan_Sched,"Within days of hire"),IFERROR(AVERAGEIFS(Plan_Days,Plan_Role,"All employees",Plan_Course,'Training Matrix'!Y$6,Plan_Sched,"Within days of hire"),0)))</f>
        <v>0</v>
      </c>
      <c r="EY72">
        <f>IF(OR(W72=0,AS72&gt;0),0,IFERROR(AVERAGEIFS(Plan_Days,Plan_Role,People!$D$70,Plan_Course,'Training Matrix'!Z$6,Plan_Sched,"Within days of hire"),IFERROR(AVERAGEIFS(Plan_Days,Plan_Role,"All employees",Plan_Course,'Training Matrix'!Z$6,Plan_Sched,"Within days of hire"),0)))</f>
        <v>0</v>
      </c>
      <c r="EZ72">
        <f>IF(OR(X72=0,AT72&gt;0),0,IFERROR(AVERAGEIFS(Plan_Days,Plan_Role,People!$D$70,Plan_Course,'Training Matrix'!AA$6,Plan_Sched,"Within days of hire"),IFERROR(AVERAGEIFS(Plan_Days,Plan_Role,"All employees",Plan_Course,'Training Matrix'!AA$6,Plan_Sched,"Within days of hire"),0)))</f>
        <v>0</v>
      </c>
      <c r="FC72">
        <f>IF(OR(E72=0,AA72&gt;0),0,MAX(IF(AND(People!$F$70&lt;&gt;"",DK72&lt;People!$F$70),0,DK72),IF(AND(People!$F$70&lt;&gt;"",EG72&gt;0),People!$F$70+EG72,0)))</f>
        <v>0</v>
      </c>
      <c r="FD72">
        <f>IF(OR(F72=0,AB72&gt;0),0,MAX(IF(AND(People!$F$70&lt;&gt;"",DL72&lt;People!$F$70),0,DL72),IF(AND(People!$F$70&lt;&gt;"",EH72&gt;0),People!$F$70+EH72,0)))</f>
        <v>0</v>
      </c>
      <c r="FE72">
        <f>IF(OR(G72=0,AC72&gt;0),0,MAX(IF(AND(People!$F$70&lt;&gt;"",DM72&lt;People!$F$70),0,DM72),IF(AND(People!$F$70&lt;&gt;"",EI72&gt;0),People!$F$70+EI72,0)))</f>
        <v>0</v>
      </c>
      <c r="FF72">
        <f>IF(OR(H72=0,AD72&gt;0),0,MAX(IF(AND(People!$F$70&lt;&gt;"",DN72&lt;People!$F$70),0,DN72),IF(AND(People!$F$70&lt;&gt;"",EJ72&gt;0),People!$F$70+EJ72,0)))</f>
        <v>0</v>
      </c>
      <c r="FG72">
        <f>IF(OR(I72=0,AE72&gt;0),0,MAX(IF(AND(People!$F$70&lt;&gt;"",DO72&lt;People!$F$70),0,DO72),IF(AND(People!$F$70&lt;&gt;"",EK72&gt;0),People!$F$70+EK72,0)))</f>
        <v>0</v>
      </c>
      <c r="FH72">
        <f>IF(OR(J72=0,AF72&gt;0),0,MAX(IF(AND(People!$F$70&lt;&gt;"",DP72&lt;People!$F$70),0,DP72),IF(AND(People!$F$70&lt;&gt;"",EL72&gt;0),People!$F$70+EL72,0)))</f>
        <v>0</v>
      </c>
      <c r="FI72">
        <f>IF(OR(K72=0,AG72&gt;0),0,MAX(IF(AND(People!$F$70&lt;&gt;"",DQ72&lt;People!$F$70),0,DQ72),IF(AND(People!$F$70&lt;&gt;"",EM72&gt;0),People!$F$70+EM72,0)))</f>
        <v>0</v>
      </c>
      <c r="FJ72">
        <f>IF(OR(L72=0,AH72&gt;0),0,MAX(IF(AND(People!$F$70&lt;&gt;"",DR72&lt;People!$F$70),0,DR72),IF(AND(People!$F$70&lt;&gt;"",EN72&gt;0),People!$F$70+EN72,0)))</f>
        <v>0</v>
      </c>
      <c r="FK72">
        <f>IF(OR(M72=0,AI72&gt;0),0,MAX(IF(AND(People!$F$70&lt;&gt;"",DS72&lt;People!$F$70),0,DS72),IF(AND(People!$F$70&lt;&gt;"",EO72&gt;0),People!$F$70+EO72,0)))</f>
        <v>0</v>
      </c>
      <c r="FL72">
        <f>IF(OR(N72=0,AJ72&gt;0),0,MAX(IF(AND(People!$F$70&lt;&gt;"",DT72&lt;People!$F$70),0,DT72),IF(AND(People!$F$70&lt;&gt;"",EP72&gt;0),People!$F$70+EP72,0)))</f>
        <v>0</v>
      </c>
      <c r="FM72">
        <f>IF(OR(O72=0,AK72&gt;0),0,MAX(IF(AND(People!$F$70&lt;&gt;"",DU72&lt;People!$F$70),0,DU72),IF(AND(People!$F$70&lt;&gt;"",EQ72&gt;0),People!$F$70+EQ72,0)))</f>
        <v>0</v>
      </c>
      <c r="FN72">
        <f>IF(OR(P72=0,AL72&gt;0),0,MAX(IF(AND(People!$F$70&lt;&gt;"",DV72&lt;People!$F$70),0,DV72),IF(AND(People!$F$70&lt;&gt;"",ER72&gt;0),People!$F$70+ER72,0)))</f>
        <v>0</v>
      </c>
      <c r="FO72">
        <f>IF(OR(Q72=0,AM72&gt;0),0,MAX(IF(AND(People!$F$70&lt;&gt;"",DW72&lt;People!$F$70),0,DW72),IF(AND(People!$F$70&lt;&gt;"",ES72&gt;0),People!$F$70+ES72,0)))</f>
        <v>0</v>
      </c>
      <c r="FP72">
        <f>IF(OR(R72=0,AN72&gt;0),0,MAX(IF(AND(People!$F$70&lt;&gt;"",DX72&lt;People!$F$70),0,DX72),IF(AND(People!$F$70&lt;&gt;"",ET72&gt;0),People!$F$70+ET72,0)))</f>
        <v>0</v>
      </c>
      <c r="FQ72">
        <f>IF(OR(S72=0,AO72&gt;0),0,MAX(IF(AND(People!$F$70&lt;&gt;"",DY72&lt;People!$F$70),0,DY72),IF(AND(People!$F$70&lt;&gt;"",EU72&gt;0),People!$F$70+EU72,0)))</f>
        <v>0</v>
      </c>
      <c r="FR72">
        <f>IF(OR(T72=0,AP72&gt;0),0,MAX(IF(AND(People!$F$70&lt;&gt;"",DZ72&lt;People!$F$70),0,DZ72),IF(AND(People!$F$70&lt;&gt;"",EV72&gt;0),People!$F$70+EV72,0)))</f>
        <v>0</v>
      </c>
      <c r="FS72">
        <f>IF(OR(U72=0,AQ72&gt;0),0,MAX(IF(AND(People!$F$70&lt;&gt;"",EA72&lt;People!$F$70),0,EA72),IF(AND(People!$F$70&lt;&gt;"",EW72&gt;0),People!$F$70+EW72,0)))</f>
        <v>0</v>
      </c>
      <c r="FT72">
        <f>IF(OR(V72=0,AR72&gt;0),0,MAX(IF(AND(People!$F$70&lt;&gt;"",EB72&lt;People!$F$70),0,EB72),IF(AND(People!$F$70&lt;&gt;"",EX72&gt;0),People!$F$70+EX72,0)))</f>
        <v>0</v>
      </c>
      <c r="FU72">
        <f>IF(OR(W72=0,AS72&gt;0),0,MAX(IF(AND(People!$F$70&lt;&gt;"",EC72&lt;People!$F$70),0,EC72),IF(AND(People!$F$70&lt;&gt;"",EY72&gt;0),People!$F$70+EY72,0)))</f>
        <v>0</v>
      </c>
      <c r="FV72">
        <f>IF(OR(X72=0,AT72&gt;0),0,MAX(IF(AND(People!$F$70&lt;&gt;"",ED72&lt;People!$F$70),0,ED72),IF(AND(People!$F$70&lt;&gt;"",EZ72&gt;0),People!$F$70+EZ72,0)))</f>
        <v>0</v>
      </c>
    </row>
    <row r="73" spans="5:178" x14ac:dyDescent="0.3">
      <c r="E73">
        <f>IF(OR(People!$A$71="",'Training Matrix'!H$6=""),0,COUNTIFS(Plan_Role,People!$D$71,Plan_Course,'Training Matrix'!H$6)+COUNTIFS(Plan_Role,"All employees",Plan_Course,'Training Matrix'!H$6))</f>
        <v>0</v>
      </c>
      <c r="F73">
        <f>IF(OR(People!$A$71="",'Training Matrix'!I$6=""),0,COUNTIFS(Plan_Role,People!$D$71,Plan_Course,'Training Matrix'!I$6)+COUNTIFS(Plan_Role,"All employees",Plan_Course,'Training Matrix'!I$6))</f>
        <v>0</v>
      </c>
      <c r="G73">
        <f>IF(OR(People!$A$71="",'Training Matrix'!J$6=""),0,COUNTIFS(Plan_Role,People!$D$71,Plan_Course,'Training Matrix'!J$6)+COUNTIFS(Plan_Role,"All employees",Plan_Course,'Training Matrix'!J$6))</f>
        <v>0</v>
      </c>
      <c r="H73">
        <f>IF(OR(People!$A$71="",'Training Matrix'!K$6=""),0,COUNTIFS(Plan_Role,People!$D$71,Plan_Course,'Training Matrix'!K$6)+COUNTIFS(Plan_Role,"All employees",Plan_Course,'Training Matrix'!K$6))</f>
        <v>0</v>
      </c>
      <c r="I73">
        <f>IF(OR(People!$A$71="",'Training Matrix'!L$6=""),0,COUNTIFS(Plan_Role,People!$D$71,Plan_Course,'Training Matrix'!L$6)+COUNTIFS(Plan_Role,"All employees",Plan_Course,'Training Matrix'!L$6))</f>
        <v>0</v>
      </c>
      <c r="J73">
        <f>IF(OR(People!$A$71="",'Training Matrix'!M$6=""),0,COUNTIFS(Plan_Role,People!$D$71,Plan_Course,'Training Matrix'!M$6)+COUNTIFS(Plan_Role,"All employees",Plan_Course,'Training Matrix'!M$6))</f>
        <v>0</v>
      </c>
      <c r="K73">
        <f>IF(OR(People!$A$71="",'Training Matrix'!N$6=""),0,COUNTIFS(Plan_Role,People!$D$71,Plan_Course,'Training Matrix'!N$6)+COUNTIFS(Plan_Role,"All employees",Plan_Course,'Training Matrix'!N$6))</f>
        <v>0</v>
      </c>
      <c r="L73">
        <f>IF(OR(People!$A$71="",'Training Matrix'!O$6=""),0,COUNTIFS(Plan_Role,People!$D$71,Plan_Course,'Training Matrix'!O$6)+COUNTIFS(Plan_Role,"All employees",Plan_Course,'Training Matrix'!O$6))</f>
        <v>0</v>
      </c>
      <c r="M73">
        <f>IF(OR(People!$A$71="",'Training Matrix'!P$6=""),0,COUNTIFS(Plan_Role,People!$D$71,Plan_Course,'Training Matrix'!P$6)+COUNTIFS(Plan_Role,"All employees",Plan_Course,'Training Matrix'!P$6))</f>
        <v>0</v>
      </c>
      <c r="N73">
        <f>IF(OR(People!$A$71="",'Training Matrix'!Q$6=""),0,COUNTIFS(Plan_Role,People!$D$71,Plan_Course,'Training Matrix'!Q$6)+COUNTIFS(Plan_Role,"All employees",Plan_Course,'Training Matrix'!Q$6))</f>
        <v>0</v>
      </c>
      <c r="O73">
        <f>IF(OR(People!$A$71="",'Training Matrix'!R$6=""),0,COUNTIFS(Plan_Role,People!$D$71,Plan_Course,'Training Matrix'!R$6)+COUNTIFS(Plan_Role,"All employees",Plan_Course,'Training Matrix'!R$6))</f>
        <v>0</v>
      </c>
      <c r="P73">
        <f>IF(OR(People!$A$71="",'Training Matrix'!S$6=""),0,COUNTIFS(Plan_Role,People!$D$71,Plan_Course,'Training Matrix'!S$6)+COUNTIFS(Plan_Role,"All employees",Plan_Course,'Training Matrix'!S$6))</f>
        <v>0</v>
      </c>
      <c r="Q73">
        <f>IF(OR(People!$A$71="",'Training Matrix'!T$6=""),0,COUNTIFS(Plan_Role,People!$D$71,Plan_Course,'Training Matrix'!T$6)+COUNTIFS(Plan_Role,"All employees",Plan_Course,'Training Matrix'!T$6))</f>
        <v>0</v>
      </c>
      <c r="R73">
        <f>IF(OR(People!$A$71="",'Training Matrix'!U$6=""),0,COUNTIFS(Plan_Role,People!$D$71,Plan_Course,'Training Matrix'!U$6)+COUNTIFS(Plan_Role,"All employees",Plan_Course,'Training Matrix'!U$6))</f>
        <v>0</v>
      </c>
      <c r="S73">
        <f>IF(OR(People!$A$71="",'Training Matrix'!V$6=""),0,COUNTIFS(Plan_Role,People!$D$71,Plan_Course,'Training Matrix'!V$6)+COUNTIFS(Plan_Role,"All employees",Plan_Course,'Training Matrix'!V$6))</f>
        <v>0</v>
      </c>
      <c r="T73">
        <f>IF(OR(People!$A$71="",'Training Matrix'!W$6=""),0,COUNTIFS(Plan_Role,People!$D$71,Plan_Course,'Training Matrix'!W$6)+COUNTIFS(Plan_Role,"All employees",Plan_Course,'Training Matrix'!W$6))</f>
        <v>0</v>
      </c>
      <c r="U73">
        <f>IF(OR(People!$A$71="",'Training Matrix'!X$6=""),0,COUNTIFS(Plan_Role,People!$D$71,Plan_Course,'Training Matrix'!X$6)+COUNTIFS(Plan_Role,"All employees",Plan_Course,'Training Matrix'!X$6))</f>
        <v>0</v>
      </c>
      <c r="V73">
        <f>IF(OR(People!$A$71="",'Training Matrix'!Y$6=""),0,COUNTIFS(Plan_Role,People!$D$71,Plan_Course,'Training Matrix'!Y$6)+COUNTIFS(Plan_Role,"All employees",Plan_Course,'Training Matrix'!Y$6))</f>
        <v>0</v>
      </c>
      <c r="W73">
        <f>IF(OR(People!$A$71="",'Training Matrix'!Z$6=""),0,COUNTIFS(Plan_Role,People!$D$71,Plan_Course,'Training Matrix'!Z$6)+COUNTIFS(Plan_Role,"All employees",Plan_Course,'Training Matrix'!Z$6))</f>
        <v>0</v>
      </c>
      <c r="X73">
        <f>IF(OR(People!$A$71="",'Training Matrix'!AA$6=""),0,COUNTIFS(Plan_Role,People!$D$71,Plan_Course,'Training Matrix'!AA$6)+COUNTIFS(Plan_Role,"All employees",Plan_Course,'Training Matrix'!AA$6))</f>
        <v>0</v>
      </c>
      <c r="AA73">
        <f>IF(E73=0,0,COUNTIFS(Rec_Emp,People!$A$71,Rec_Course,'Training Matrix'!H$6,Rec_Done,1))</f>
        <v>0</v>
      </c>
      <c r="AB73">
        <f>IF(F73=0,0,COUNTIFS(Rec_Emp,People!$A$71,Rec_Course,'Training Matrix'!I$6,Rec_Done,1))</f>
        <v>0</v>
      </c>
      <c r="AC73">
        <f>IF(G73=0,0,COUNTIFS(Rec_Emp,People!$A$71,Rec_Course,'Training Matrix'!J$6,Rec_Done,1))</f>
        <v>0</v>
      </c>
      <c r="AD73">
        <f>IF(H73=0,0,COUNTIFS(Rec_Emp,People!$A$71,Rec_Course,'Training Matrix'!K$6,Rec_Done,1))</f>
        <v>0</v>
      </c>
      <c r="AE73">
        <f>IF(I73=0,0,COUNTIFS(Rec_Emp,People!$A$71,Rec_Course,'Training Matrix'!L$6,Rec_Done,1))</f>
        <v>0</v>
      </c>
      <c r="AF73">
        <f>IF(J73=0,0,COUNTIFS(Rec_Emp,People!$A$71,Rec_Course,'Training Matrix'!M$6,Rec_Done,1))</f>
        <v>0</v>
      </c>
      <c r="AG73">
        <f>IF(K73=0,0,COUNTIFS(Rec_Emp,People!$A$71,Rec_Course,'Training Matrix'!N$6,Rec_Done,1))</f>
        <v>0</v>
      </c>
      <c r="AH73">
        <f>IF(L73=0,0,COUNTIFS(Rec_Emp,People!$A$71,Rec_Course,'Training Matrix'!O$6,Rec_Done,1))</f>
        <v>0</v>
      </c>
      <c r="AI73">
        <f>IF(M73=0,0,COUNTIFS(Rec_Emp,People!$A$71,Rec_Course,'Training Matrix'!P$6,Rec_Done,1))</f>
        <v>0</v>
      </c>
      <c r="AJ73">
        <f>IF(N73=0,0,COUNTIFS(Rec_Emp,People!$A$71,Rec_Course,'Training Matrix'!Q$6,Rec_Done,1))</f>
        <v>0</v>
      </c>
      <c r="AK73">
        <f>IF(O73=0,0,COUNTIFS(Rec_Emp,People!$A$71,Rec_Course,'Training Matrix'!R$6,Rec_Done,1))</f>
        <v>0</v>
      </c>
      <c r="AL73">
        <f>IF(P73=0,0,COUNTIFS(Rec_Emp,People!$A$71,Rec_Course,'Training Matrix'!S$6,Rec_Done,1))</f>
        <v>0</v>
      </c>
      <c r="AM73">
        <f>IF(Q73=0,0,COUNTIFS(Rec_Emp,People!$A$71,Rec_Course,'Training Matrix'!T$6,Rec_Done,1))</f>
        <v>0</v>
      </c>
      <c r="AN73">
        <f>IF(R73=0,0,COUNTIFS(Rec_Emp,People!$A$71,Rec_Course,'Training Matrix'!U$6,Rec_Done,1))</f>
        <v>0</v>
      </c>
      <c r="AO73">
        <f>IF(S73=0,0,COUNTIFS(Rec_Emp,People!$A$71,Rec_Course,'Training Matrix'!V$6,Rec_Done,1))</f>
        <v>0</v>
      </c>
      <c r="AP73">
        <f>IF(T73=0,0,COUNTIFS(Rec_Emp,People!$A$71,Rec_Course,'Training Matrix'!W$6,Rec_Done,1))</f>
        <v>0</v>
      </c>
      <c r="AQ73">
        <f>IF(U73=0,0,COUNTIFS(Rec_Emp,People!$A$71,Rec_Course,'Training Matrix'!X$6,Rec_Done,1))</f>
        <v>0</v>
      </c>
      <c r="AR73">
        <f>IF(V73=0,0,COUNTIFS(Rec_Emp,People!$A$71,Rec_Course,'Training Matrix'!Y$6,Rec_Done,1))</f>
        <v>0</v>
      </c>
      <c r="AS73">
        <f>IF(W73=0,0,COUNTIFS(Rec_Emp,People!$A$71,Rec_Course,'Training Matrix'!Z$6,Rec_Done,1))</f>
        <v>0</v>
      </c>
      <c r="AT73">
        <f>IF(X73=0,0,COUNTIFS(Rec_Emp,People!$A$71,Rec_Course,'Training Matrix'!AA$6,Rec_Done,1))</f>
        <v>0</v>
      </c>
      <c r="AW73">
        <f ca="1">IF(AA73=0,0,COUNTIFS(Rec_Emp,People!$A$71,Rec_Course,'Training Matrix'!H$6,Rec_Done,1,Rec_Exp,"&gt;="&amp;TODAY()))</f>
        <v>0</v>
      </c>
      <c r="AX73">
        <f ca="1">IF(AB73=0,0,COUNTIFS(Rec_Emp,People!$A$71,Rec_Course,'Training Matrix'!I$6,Rec_Done,1,Rec_Exp,"&gt;="&amp;TODAY()))</f>
        <v>0</v>
      </c>
      <c r="AY73">
        <f ca="1">IF(AC73=0,0,COUNTIFS(Rec_Emp,People!$A$71,Rec_Course,'Training Matrix'!J$6,Rec_Done,1,Rec_Exp,"&gt;="&amp;TODAY()))</f>
        <v>0</v>
      </c>
      <c r="AZ73">
        <f ca="1">IF(AD73=0,0,COUNTIFS(Rec_Emp,People!$A$71,Rec_Course,'Training Matrix'!K$6,Rec_Done,1,Rec_Exp,"&gt;="&amp;TODAY()))</f>
        <v>0</v>
      </c>
      <c r="BA73">
        <f ca="1">IF(AE73=0,0,COUNTIFS(Rec_Emp,People!$A$71,Rec_Course,'Training Matrix'!L$6,Rec_Done,1,Rec_Exp,"&gt;="&amp;TODAY()))</f>
        <v>0</v>
      </c>
      <c r="BB73">
        <f ca="1">IF(AF73=0,0,COUNTIFS(Rec_Emp,People!$A$71,Rec_Course,'Training Matrix'!M$6,Rec_Done,1,Rec_Exp,"&gt;="&amp;TODAY()))</f>
        <v>0</v>
      </c>
      <c r="BC73">
        <f ca="1">IF(AG73=0,0,COUNTIFS(Rec_Emp,People!$A$71,Rec_Course,'Training Matrix'!N$6,Rec_Done,1,Rec_Exp,"&gt;="&amp;TODAY()))</f>
        <v>0</v>
      </c>
      <c r="BD73">
        <f ca="1">IF(AH73=0,0,COUNTIFS(Rec_Emp,People!$A$71,Rec_Course,'Training Matrix'!O$6,Rec_Done,1,Rec_Exp,"&gt;="&amp;TODAY()))</f>
        <v>0</v>
      </c>
      <c r="BE73">
        <f ca="1">IF(AI73=0,0,COUNTIFS(Rec_Emp,People!$A$71,Rec_Course,'Training Matrix'!P$6,Rec_Done,1,Rec_Exp,"&gt;="&amp;TODAY()))</f>
        <v>0</v>
      </c>
      <c r="BF73">
        <f ca="1">IF(AJ73=0,0,COUNTIFS(Rec_Emp,People!$A$71,Rec_Course,'Training Matrix'!Q$6,Rec_Done,1,Rec_Exp,"&gt;="&amp;TODAY()))</f>
        <v>0</v>
      </c>
      <c r="BG73">
        <f ca="1">IF(AK73=0,0,COUNTIFS(Rec_Emp,People!$A$71,Rec_Course,'Training Matrix'!R$6,Rec_Done,1,Rec_Exp,"&gt;="&amp;TODAY()))</f>
        <v>0</v>
      </c>
      <c r="BH73">
        <f ca="1">IF(AL73=0,0,COUNTIFS(Rec_Emp,People!$A$71,Rec_Course,'Training Matrix'!S$6,Rec_Done,1,Rec_Exp,"&gt;="&amp;TODAY()))</f>
        <v>0</v>
      </c>
      <c r="BI73">
        <f ca="1">IF(AM73=0,0,COUNTIFS(Rec_Emp,People!$A$71,Rec_Course,'Training Matrix'!T$6,Rec_Done,1,Rec_Exp,"&gt;="&amp;TODAY()))</f>
        <v>0</v>
      </c>
      <c r="BJ73">
        <f ca="1">IF(AN73=0,0,COUNTIFS(Rec_Emp,People!$A$71,Rec_Course,'Training Matrix'!U$6,Rec_Done,1,Rec_Exp,"&gt;="&amp;TODAY()))</f>
        <v>0</v>
      </c>
      <c r="BK73">
        <f ca="1">IF(AO73=0,0,COUNTIFS(Rec_Emp,People!$A$71,Rec_Course,'Training Matrix'!V$6,Rec_Done,1,Rec_Exp,"&gt;="&amp;TODAY()))</f>
        <v>0</v>
      </c>
      <c r="BL73">
        <f ca="1">IF(AP73=0,0,COUNTIFS(Rec_Emp,People!$A$71,Rec_Course,'Training Matrix'!W$6,Rec_Done,1,Rec_Exp,"&gt;="&amp;TODAY()))</f>
        <v>0</v>
      </c>
      <c r="BM73">
        <f ca="1">IF(AQ73=0,0,COUNTIFS(Rec_Emp,People!$A$71,Rec_Course,'Training Matrix'!X$6,Rec_Done,1,Rec_Exp,"&gt;="&amp;TODAY()))</f>
        <v>0</v>
      </c>
      <c r="BN73">
        <f ca="1">IF(AR73=0,0,COUNTIFS(Rec_Emp,People!$A$71,Rec_Course,'Training Matrix'!Y$6,Rec_Done,1,Rec_Exp,"&gt;="&amp;TODAY()))</f>
        <v>0</v>
      </c>
      <c r="BO73">
        <f ca="1">IF(AS73=0,0,COUNTIFS(Rec_Emp,People!$A$71,Rec_Course,'Training Matrix'!Z$6,Rec_Done,1,Rec_Exp,"&gt;="&amp;TODAY()))</f>
        <v>0</v>
      </c>
      <c r="BP73">
        <f ca="1">IF(AT73=0,0,COUNTIFS(Rec_Emp,People!$A$71,Rec_Course,'Training Matrix'!AA$6,Rec_Done,1,Rec_Exp,"&gt;="&amp;TODAY()))</f>
        <v>0</v>
      </c>
      <c r="BS73">
        <f ca="1">IF(AW73=0,0,COUNTIFS(Rec_Emp,People!$A$71,Rec_Course,'Training Matrix'!H$6,Rec_Done,1,Rec_Exp,"&gt;"&amp;(TODAY()+WarnDays)))</f>
        <v>0</v>
      </c>
      <c r="BT73">
        <f ca="1">IF(AX73=0,0,COUNTIFS(Rec_Emp,People!$A$71,Rec_Course,'Training Matrix'!I$6,Rec_Done,1,Rec_Exp,"&gt;"&amp;(TODAY()+WarnDays)))</f>
        <v>0</v>
      </c>
      <c r="BU73">
        <f ca="1">IF(AY73=0,0,COUNTIFS(Rec_Emp,People!$A$71,Rec_Course,'Training Matrix'!J$6,Rec_Done,1,Rec_Exp,"&gt;"&amp;(TODAY()+WarnDays)))</f>
        <v>0</v>
      </c>
      <c r="BV73">
        <f ca="1">IF(AZ73=0,0,COUNTIFS(Rec_Emp,People!$A$71,Rec_Course,'Training Matrix'!K$6,Rec_Done,1,Rec_Exp,"&gt;"&amp;(TODAY()+WarnDays)))</f>
        <v>0</v>
      </c>
      <c r="BW73">
        <f ca="1">IF(BA73=0,0,COUNTIFS(Rec_Emp,People!$A$71,Rec_Course,'Training Matrix'!L$6,Rec_Done,1,Rec_Exp,"&gt;"&amp;(TODAY()+WarnDays)))</f>
        <v>0</v>
      </c>
      <c r="BX73">
        <f ca="1">IF(BB73=0,0,COUNTIFS(Rec_Emp,People!$A$71,Rec_Course,'Training Matrix'!M$6,Rec_Done,1,Rec_Exp,"&gt;"&amp;(TODAY()+WarnDays)))</f>
        <v>0</v>
      </c>
      <c r="BY73">
        <f ca="1">IF(BC73=0,0,COUNTIFS(Rec_Emp,People!$A$71,Rec_Course,'Training Matrix'!N$6,Rec_Done,1,Rec_Exp,"&gt;"&amp;(TODAY()+WarnDays)))</f>
        <v>0</v>
      </c>
      <c r="BZ73">
        <f ca="1">IF(BD73=0,0,COUNTIFS(Rec_Emp,People!$A$71,Rec_Course,'Training Matrix'!O$6,Rec_Done,1,Rec_Exp,"&gt;"&amp;(TODAY()+WarnDays)))</f>
        <v>0</v>
      </c>
      <c r="CA73">
        <f ca="1">IF(BE73=0,0,COUNTIFS(Rec_Emp,People!$A$71,Rec_Course,'Training Matrix'!P$6,Rec_Done,1,Rec_Exp,"&gt;"&amp;(TODAY()+WarnDays)))</f>
        <v>0</v>
      </c>
      <c r="CB73">
        <f ca="1">IF(BF73=0,0,COUNTIFS(Rec_Emp,People!$A$71,Rec_Course,'Training Matrix'!Q$6,Rec_Done,1,Rec_Exp,"&gt;"&amp;(TODAY()+WarnDays)))</f>
        <v>0</v>
      </c>
      <c r="CC73">
        <f ca="1">IF(BG73=0,0,COUNTIFS(Rec_Emp,People!$A$71,Rec_Course,'Training Matrix'!R$6,Rec_Done,1,Rec_Exp,"&gt;"&amp;(TODAY()+WarnDays)))</f>
        <v>0</v>
      </c>
      <c r="CD73">
        <f ca="1">IF(BH73=0,0,COUNTIFS(Rec_Emp,People!$A$71,Rec_Course,'Training Matrix'!S$6,Rec_Done,1,Rec_Exp,"&gt;"&amp;(TODAY()+WarnDays)))</f>
        <v>0</v>
      </c>
      <c r="CE73">
        <f ca="1">IF(BI73=0,0,COUNTIFS(Rec_Emp,People!$A$71,Rec_Course,'Training Matrix'!T$6,Rec_Done,1,Rec_Exp,"&gt;"&amp;(TODAY()+WarnDays)))</f>
        <v>0</v>
      </c>
      <c r="CF73">
        <f ca="1">IF(BJ73=0,0,COUNTIFS(Rec_Emp,People!$A$71,Rec_Course,'Training Matrix'!U$6,Rec_Done,1,Rec_Exp,"&gt;"&amp;(TODAY()+WarnDays)))</f>
        <v>0</v>
      </c>
      <c r="CG73">
        <f ca="1">IF(BK73=0,0,COUNTIFS(Rec_Emp,People!$A$71,Rec_Course,'Training Matrix'!V$6,Rec_Done,1,Rec_Exp,"&gt;"&amp;(TODAY()+WarnDays)))</f>
        <v>0</v>
      </c>
      <c r="CH73">
        <f ca="1">IF(BL73=0,0,COUNTIFS(Rec_Emp,People!$A$71,Rec_Course,'Training Matrix'!W$6,Rec_Done,1,Rec_Exp,"&gt;"&amp;(TODAY()+WarnDays)))</f>
        <v>0</v>
      </c>
      <c r="CI73">
        <f ca="1">IF(BM73=0,0,COUNTIFS(Rec_Emp,People!$A$71,Rec_Course,'Training Matrix'!X$6,Rec_Done,1,Rec_Exp,"&gt;"&amp;(TODAY()+WarnDays)))</f>
        <v>0</v>
      </c>
      <c r="CJ73">
        <f ca="1">IF(BN73=0,0,COUNTIFS(Rec_Emp,People!$A$71,Rec_Course,'Training Matrix'!Y$6,Rec_Done,1,Rec_Exp,"&gt;"&amp;(TODAY()+WarnDays)))</f>
        <v>0</v>
      </c>
      <c r="CK73">
        <f ca="1">IF(BO73=0,0,COUNTIFS(Rec_Emp,People!$A$71,Rec_Course,'Training Matrix'!Z$6,Rec_Done,1,Rec_Exp,"&gt;"&amp;(TODAY()+WarnDays)))</f>
        <v>0</v>
      </c>
      <c r="CL73">
        <f ca="1">IF(BP73=0,0,COUNTIFS(Rec_Emp,People!$A$71,Rec_Course,'Training Matrix'!AA$6,Rec_Done,1,Rec_Exp,"&gt;"&amp;(TODAY()+WarnDays)))</f>
        <v>0</v>
      </c>
      <c r="CO73">
        <f>IF(OR(E73=0,AA73&gt;0),0,COUNTIFS(Rec_Emp,People!$A$71,Rec_Course,'Training Matrix'!H$6,Rec_Result,"Fail"))</f>
        <v>0</v>
      </c>
      <c r="CP73">
        <f>IF(OR(F73=0,AB73&gt;0),0,COUNTIFS(Rec_Emp,People!$A$71,Rec_Course,'Training Matrix'!I$6,Rec_Result,"Fail"))</f>
        <v>0</v>
      </c>
      <c r="CQ73">
        <f>IF(OR(G73=0,AC73&gt;0),0,COUNTIFS(Rec_Emp,People!$A$71,Rec_Course,'Training Matrix'!J$6,Rec_Result,"Fail"))</f>
        <v>0</v>
      </c>
      <c r="CR73">
        <f>IF(OR(H73=0,AD73&gt;0),0,COUNTIFS(Rec_Emp,People!$A$71,Rec_Course,'Training Matrix'!K$6,Rec_Result,"Fail"))</f>
        <v>0</v>
      </c>
      <c r="CS73">
        <f>IF(OR(I73=0,AE73&gt;0),0,COUNTIFS(Rec_Emp,People!$A$71,Rec_Course,'Training Matrix'!L$6,Rec_Result,"Fail"))</f>
        <v>0</v>
      </c>
      <c r="CT73">
        <f>IF(OR(J73=0,AF73&gt;0),0,COUNTIFS(Rec_Emp,People!$A$71,Rec_Course,'Training Matrix'!M$6,Rec_Result,"Fail"))</f>
        <v>0</v>
      </c>
      <c r="CU73">
        <f>IF(OR(K73=0,AG73&gt;0),0,COUNTIFS(Rec_Emp,People!$A$71,Rec_Course,'Training Matrix'!N$6,Rec_Result,"Fail"))</f>
        <v>0</v>
      </c>
      <c r="CV73">
        <f>IF(OR(L73=0,AH73&gt;0),0,COUNTIFS(Rec_Emp,People!$A$71,Rec_Course,'Training Matrix'!O$6,Rec_Result,"Fail"))</f>
        <v>0</v>
      </c>
      <c r="CW73">
        <f>IF(OR(M73=0,AI73&gt;0),0,COUNTIFS(Rec_Emp,People!$A$71,Rec_Course,'Training Matrix'!P$6,Rec_Result,"Fail"))</f>
        <v>0</v>
      </c>
      <c r="CX73">
        <f>IF(OR(N73=0,AJ73&gt;0),0,COUNTIFS(Rec_Emp,People!$A$71,Rec_Course,'Training Matrix'!Q$6,Rec_Result,"Fail"))</f>
        <v>0</v>
      </c>
      <c r="CY73">
        <f>IF(OR(O73=0,AK73&gt;0),0,COUNTIFS(Rec_Emp,People!$A$71,Rec_Course,'Training Matrix'!R$6,Rec_Result,"Fail"))</f>
        <v>0</v>
      </c>
      <c r="CZ73">
        <f>IF(OR(P73=0,AL73&gt;0),0,COUNTIFS(Rec_Emp,People!$A$71,Rec_Course,'Training Matrix'!S$6,Rec_Result,"Fail"))</f>
        <v>0</v>
      </c>
      <c r="DA73">
        <f>IF(OR(Q73=0,AM73&gt;0),0,COUNTIFS(Rec_Emp,People!$A$71,Rec_Course,'Training Matrix'!T$6,Rec_Result,"Fail"))</f>
        <v>0</v>
      </c>
      <c r="DB73">
        <f>IF(OR(R73=0,AN73&gt;0),0,COUNTIFS(Rec_Emp,People!$A$71,Rec_Course,'Training Matrix'!U$6,Rec_Result,"Fail"))</f>
        <v>0</v>
      </c>
      <c r="DC73">
        <f>IF(OR(S73=0,AO73&gt;0),0,COUNTIFS(Rec_Emp,People!$A$71,Rec_Course,'Training Matrix'!V$6,Rec_Result,"Fail"))</f>
        <v>0</v>
      </c>
      <c r="DD73">
        <f>IF(OR(T73=0,AP73&gt;0),0,COUNTIFS(Rec_Emp,People!$A$71,Rec_Course,'Training Matrix'!W$6,Rec_Result,"Fail"))</f>
        <v>0</v>
      </c>
      <c r="DE73">
        <f>IF(OR(U73=0,AQ73&gt;0),0,COUNTIFS(Rec_Emp,People!$A$71,Rec_Course,'Training Matrix'!X$6,Rec_Result,"Fail"))</f>
        <v>0</v>
      </c>
      <c r="DF73">
        <f>IF(OR(V73=0,AR73&gt;0),0,COUNTIFS(Rec_Emp,People!$A$71,Rec_Course,'Training Matrix'!Y$6,Rec_Result,"Fail"))</f>
        <v>0</v>
      </c>
      <c r="DG73">
        <f>IF(OR(W73=0,AS73&gt;0),0,COUNTIFS(Rec_Emp,People!$A$71,Rec_Course,'Training Matrix'!Z$6,Rec_Result,"Fail"))</f>
        <v>0</v>
      </c>
      <c r="DH73">
        <f>IF(OR(X73=0,AT73&gt;0),0,COUNTIFS(Rec_Emp,People!$A$71,Rec_Course,'Training Matrix'!AA$6,Rec_Result,"Fail"))</f>
        <v>0</v>
      </c>
      <c r="DK73">
        <f>IF(OR(E73=0,AA73&gt;0),0,IFERROR(AVERAGEIFS(Plan_End,Plan_Role,People!$D$71,Plan_Course,'Training Matrix'!H$6,Plan_Sched,"Window"),IFERROR(AVERAGEIFS(Plan_End,Plan_Role,"All employees",Plan_Course,'Training Matrix'!H$6,Plan_Sched,"Window"),0)))</f>
        <v>0</v>
      </c>
      <c r="DL73">
        <f>IF(OR(F73=0,AB73&gt;0),0,IFERROR(AVERAGEIFS(Plan_End,Plan_Role,People!$D$71,Plan_Course,'Training Matrix'!I$6,Plan_Sched,"Window"),IFERROR(AVERAGEIFS(Plan_End,Plan_Role,"All employees",Plan_Course,'Training Matrix'!I$6,Plan_Sched,"Window"),0)))</f>
        <v>0</v>
      </c>
      <c r="DM73">
        <f>IF(OR(G73=0,AC73&gt;0),0,IFERROR(AVERAGEIFS(Plan_End,Plan_Role,People!$D$71,Plan_Course,'Training Matrix'!J$6,Plan_Sched,"Window"),IFERROR(AVERAGEIFS(Plan_End,Plan_Role,"All employees",Plan_Course,'Training Matrix'!J$6,Plan_Sched,"Window"),0)))</f>
        <v>0</v>
      </c>
      <c r="DN73">
        <f>IF(OR(H73=0,AD73&gt;0),0,IFERROR(AVERAGEIFS(Plan_End,Plan_Role,People!$D$71,Plan_Course,'Training Matrix'!K$6,Plan_Sched,"Window"),IFERROR(AVERAGEIFS(Plan_End,Plan_Role,"All employees",Plan_Course,'Training Matrix'!K$6,Plan_Sched,"Window"),0)))</f>
        <v>0</v>
      </c>
      <c r="DO73">
        <f>IF(OR(I73=0,AE73&gt;0),0,IFERROR(AVERAGEIFS(Plan_End,Plan_Role,People!$D$71,Plan_Course,'Training Matrix'!L$6,Plan_Sched,"Window"),IFERROR(AVERAGEIFS(Plan_End,Plan_Role,"All employees",Plan_Course,'Training Matrix'!L$6,Plan_Sched,"Window"),0)))</f>
        <v>0</v>
      </c>
      <c r="DP73">
        <f>IF(OR(J73=0,AF73&gt;0),0,IFERROR(AVERAGEIFS(Plan_End,Plan_Role,People!$D$71,Plan_Course,'Training Matrix'!M$6,Plan_Sched,"Window"),IFERROR(AVERAGEIFS(Plan_End,Plan_Role,"All employees",Plan_Course,'Training Matrix'!M$6,Plan_Sched,"Window"),0)))</f>
        <v>0</v>
      </c>
      <c r="DQ73">
        <f>IF(OR(K73=0,AG73&gt;0),0,IFERROR(AVERAGEIFS(Plan_End,Plan_Role,People!$D$71,Plan_Course,'Training Matrix'!N$6,Plan_Sched,"Window"),IFERROR(AVERAGEIFS(Plan_End,Plan_Role,"All employees",Plan_Course,'Training Matrix'!N$6,Plan_Sched,"Window"),0)))</f>
        <v>0</v>
      </c>
      <c r="DR73">
        <f>IF(OR(L73=0,AH73&gt;0),0,IFERROR(AVERAGEIFS(Plan_End,Plan_Role,People!$D$71,Plan_Course,'Training Matrix'!O$6,Plan_Sched,"Window"),IFERROR(AVERAGEIFS(Plan_End,Plan_Role,"All employees",Plan_Course,'Training Matrix'!O$6,Plan_Sched,"Window"),0)))</f>
        <v>0</v>
      </c>
      <c r="DS73">
        <f>IF(OR(M73=0,AI73&gt;0),0,IFERROR(AVERAGEIFS(Plan_End,Plan_Role,People!$D$71,Plan_Course,'Training Matrix'!P$6,Plan_Sched,"Window"),IFERROR(AVERAGEIFS(Plan_End,Plan_Role,"All employees",Plan_Course,'Training Matrix'!P$6,Plan_Sched,"Window"),0)))</f>
        <v>0</v>
      </c>
      <c r="DT73">
        <f>IF(OR(N73=0,AJ73&gt;0),0,IFERROR(AVERAGEIFS(Plan_End,Plan_Role,People!$D$71,Plan_Course,'Training Matrix'!Q$6,Plan_Sched,"Window"),IFERROR(AVERAGEIFS(Plan_End,Plan_Role,"All employees",Plan_Course,'Training Matrix'!Q$6,Plan_Sched,"Window"),0)))</f>
        <v>0</v>
      </c>
      <c r="DU73">
        <f>IF(OR(O73=0,AK73&gt;0),0,IFERROR(AVERAGEIFS(Plan_End,Plan_Role,People!$D$71,Plan_Course,'Training Matrix'!R$6,Plan_Sched,"Window"),IFERROR(AVERAGEIFS(Plan_End,Plan_Role,"All employees",Plan_Course,'Training Matrix'!R$6,Plan_Sched,"Window"),0)))</f>
        <v>0</v>
      </c>
      <c r="DV73">
        <f>IF(OR(P73=0,AL73&gt;0),0,IFERROR(AVERAGEIFS(Plan_End,Plan_Role,People!$D$71,Plan_Course,'Training Matrix'!S$6,Plan_Sched,"Window"),IFERROR(AVERAGEIFS(Plan_End,Plan_Role,"All employees",Plan_Course,'Training Matrix'!S$6,Plan_Sched,"Window"),0)))</f>
        <v>0</v>
      </c>
      <c r="DW73">
        <f>IF(OR(Q73=0,AM73&gt;0),0,IFERROR(AVERAGEIFS(Plan_End,Plan_Role,People!$D$71,Plan_Course,'Training Matrix'!T$6,Plan_Sched,"Window"),IFERROR(AVERAGEIFS(Plan_End,Plan_Role,"All employees",Plan_Course,'Training Matrix'!T$6,Plan_Sched,"Window"),0)))</f>
        <v>0</v>
      </c>
      <c r="DX73">
        <f>IF(OR(R73=0,AN73&gt;0),0,IFERROR(AVERAGEIFS(Plan_End,Plan_Role,People!$D$71,Plan_Course,'Training Matrix'!U$6,Plan_Sched,"Window"),IFERROR(AVERAGEIFS(Plan_End,Plan_Role,"All employees",Plan_Course,'Training Matrix'!U$6,Plan_Sched,"Window"),0)))</f>
        <v>0</v>
      </c>
      <c r="DY73">
        <f>IF(OR(S73=0,AO73&gt;0),0,IFERROR(AVERAGEIFS(Plan_End,Plan_Role,People!$D$71,Plan_Course,'Training Matrix'!V$6,Plan_Sched,"Window"),IFERROR(AVERAGEIFS(Plan_End,Plan_Role,"All employees",Plan_Course,'Training Matrix'!V$6,Plan_Sched,"Window"),0)))</f>
        <v>0</v>
      </c>
      <c r="DZ73">
        <f>IF(OR(T73=0,AP73&gt;0),0,IFERROR(AVERAGEIFS(Plan_End,Plan_Role,People!$D$71,Plan_Course,'Training Matrix'!W$6,Plan_Sched,"Window"),IFERROR(AVERAGEIFS(Plan_End,Plan_Role,"All employees",Plan_Course,'Training Matrix'!W$6,Plan_Sched,"Window"),0)))</f>
        <v>0</v>
      </c>
      <c r="EA73">
        <f>IF(OR(U73=0,AQ73&gt;0),0,IFERROR(AVERAGEIFS(Plan_End,Plan_Role,People!$D$71,Plan_Course,'Training Matrix'!X$6,Plan_Sched,"Window"),IFERROR(AVERAGEIFS(Plan_End,Plan_Role,"All employees",Plan_Course,'Training Matrix'!X$6,Plan_Sched,"Window"),0)))</f>
        <v>0</v>
      </c>
      <c r="EB73">
        <f>IF(OR(V73=0,AR73&gt;0),0,IFERROR(AVERAGEIFS(Plan_End,Plan_Role,People!$D$71,Plan_Course,'Training Matrix'!Y$6,Plan_Sched,"Window"),IFERROR(AVERAGEIFS(Plan_End,Plan_Role,"All employees",Plan_Course,'Training Matrix'!Y$6,Plan_Sched,"Window"),0)))</f>
        <v>0</v>
      </c>
      <c r="EC73">
        <f>IF(OR(W73=0,AS73&gt;0),0,IFERROR(AVERAGEIFS(Plan_End,Plan_Role,People!$D$71,Plan_Course,'Training Matrix'!Z$6,Plan_Sched,"Window"),IFERROR(AVERAGEIFS(Plan_End,Plan_Role,"All employees",Plan_Course,'Training Matrix'!Z$6,Plan_Sched,"Window"),0)))</f>
        <v>0</v>
      </c>
      <c r="ED73">
        <f>IF(OR(X73=0,AT73&gt;0),0,IFERROR(AVERAGEIFS(Plan_End,Plan_Role,People!$D$71,Plan_Course,'Training Matrix'!AA$6,Plan_Sched,"Window"),IFERROR(AVERAGEIFS(Plan_End,Plan_Role,"All employees",Plan_Course,'Training Matrix'!AA$6,Plan_Sched,"Window"),0)))</f>
        <v>0</v>
      </c>
      <c r="EG73">
        <f>IF(OR(E73=0,AA73&gt;0),0,IFERROR(AVERAGEIFS(Plan_Days,Plan_Role,People!$D$71,Plan_Course,'Training Matrix'!H$6,Plan_Sched,"Within days of hire"),IFERROR(AVERAGEIFS(Plan_Days,Plan_Role,"All employees",Plan_Course,'Training Matrix'!H$6,Plan_Sched,"Within days of hire"),0)))</f>
        <v>0</v>
      </c>
      <c r="EH73">
        <f>IF(OR(F73=0,AB73&gt;0),0,IFERROR(AVERAGEIFS(Plan_Days,Plan_Role,People!$D$71,Plan_Course,'Training Matrix'!I$6,Plan_Sched,"Within days of hire"),IFERROR(AVERAGEIFS(Plan_Days,Plan_Role,"All employees",Plan_Course,'Training Matrix'!I$6,Plan_Sched,"Within days of hire"),0)))</f>
        <v>0</v>
      </c>
      <c r="EI73">
        <f>IF(OR(G73=0,AC73&gt;0),0,IFERROR(AVERAGEIFS(Plan_Days,Plan_Role,People!$D$71,Plan_Course,'Training Matrix'!J$6,Plan_Sched,"Within days of hire"),IFERROR(AVERAGEIFS(Plan_Days,Plan_Role,"All employees",Plan_Course,'Training Matrix'!J$6,Plan_Sched,"Within days of hire"),0)))</f>
        <v>0</v>
      </c>
      <c r="EJ73">
        <f>IF(OR(H73=0,AD73&gt;0),0,IFERROR(AVERAGEIFS(Plan_Days,Plan_Role,People!$D$71,Plan_Course,'Training Matrix'!K$6,Plan_Sched,"Within days of hire"),IFERROR(AVERAGEIFS(Plan_Days,Plan_Role,"All employees",Plan_Course,'Training Matrix'!K$6,Plan_Sched,"Within days of hire"),0)))</f>
        <v>0</v>
      </c>
      <c r="EK73">
        <f>IF(OR(I73=0,AE73&gt;0),0,IFERROR(AVERAGEIFS(Plan_Days,Plan_Role,People!$D$71,Plan_Course,'Training Matrix'!L$6,Plan_Sched,"Within days of hire"),IFERROR(AVERAGEIFS(Plan_Days,Plan_Role,"All employees",Plan_Course,'Training Matrix'!L$6,Plan_Sched,"Within days of hire"),0)))</f>
        <v>0</v>
      </c>
      <c r="EL73">
        <f>IF(OR(J73=0,AF73&gt;0),0,IFERROR(AVERAGEIFS(Plan_Days,Plan_Role,People!$D$71,Plan_Course,'Training Matrix'!M$6,Plan_Sched,"Within days of hire"),IFERROR(AVERAGEIFS(Plan_Days,Plan_Role,"All employees",Plan_Course,'Training Matrix'!M$6,Plan_Sched,"Within days of hire"),0)))</f>
        <v>0</v>
      </c>
      <c r="EM73">
        <f>IF(OR(K73=0,AG73&gt;0),0,IFERROR(AVERAGEIFS(Plan_Days,Plan_Role,People!$D$71,Plan_Course,'Training Matrix'!N$6,Plan_Sched,"Within days of hire"),IFERROR(AVERAGEIFS(Plan_Days,Plan_Role,"All employees",Plan_Course,'Training Matrix'!N$6,Plan_Sched,"Within days of hire"),0)))</f>
        <v>0</v>
      </c>
      <c r="EN73">
        <f>IF(OR(L73=0,AH73&gt;0),0,IFERROR(AVERAGEIFS(Plan_Days,Plan_Role,People!$D$71,Plan_Course,'Training Matrix'!O$6,Plan_Sched,"Within days of hire"),IFERROR(AVERAGEIFS(Plan_Days,Plan_Role,"All employees",Plan_Course,'Training Matrix'!O$6,Plan_Sched,"Within days of hire"),0)))</f>
        <v>0</v>
      </c>
      <c r="EO73">
        <f>IF(OR(M73=0,AI73&gt;0),0,IFERROR(AVERAGEIFS(Plan_Days,Plan_Role,People!$D$71,Plan_Course,'Training Matrix'!P$6,Plan_Sched,"Within days of hire"),IFERROR(AVERAGEIFS(Plan_Days,Plan_Role,"All employees",Plan_Course,'Training Matrix'!P$6,Plan_Sched,"Within days of hire"),0)))</f>
        <v>0</v>
      </c>
      <c r="EP73">
        <f>IF(OR(N73=0,AJ73&gt;0),0,IFERROR(AVERAGEIFS(Plan_Days,Plan_Role,People!$D$71,Plan_Course,'Training Matrix'!Q$6,Plan_Sched,"Within days of hire"),IFERROR(AVERAGEIFS(Plan_Days,Plan_Role,"All employees",Plan_Course,'Training Matrix'!Q$6,Plan_Sched,"Within days of hire"),0)))</f>
        <v>0</v>
      </c>
      <c r="EQ73">
        <f>IF(OR(O73=0,AK73&gt;0),0,IFERROR(AVERAGEIFS(Plan_Days,Plan_Role,People!$D$71,Plan_Course,'Training Matrix'!R$6,Plan_Sched,"Within days of hire"),IFERROR(AVERAGEIFS(Plan_Days,Plan_Role,"All employees",Plan_Course,'Training Matrix'!R$6,Plan_Sched,"Within days of hire"),0)))</f>
        <v>0</v>
      </c>
      <c r="ER73">
        <f>IF(OR(P73=0,AL73&gt;0),0,IFERROR(AVERAGEIFS(Plan_Days,Plan_Role,People!$D$71,Plan_Course,'Training Matrix'!S$6,Plan_Sched,"Within days of hire"),IFERROR(AVERAGEIFS(Plan_Days,Plan_Role,"All employees",Plan_Course,'Training Matrix'!S$6,Plan_Sched,"Within days of hire"),0)))</f>
        <v>0</v>
      </c>
      <c r="ES73">
        <f>IF(OR(Q73=0,AM73&gt;0),0,IFERROR(AVERAGEIFS(Plan_Days,Plan_Role,People!$D$71,Plan_Course,'Training Matrix'!T$6,Plan_Sched,"Within days of hire"),IFERROR(AVERAGEIFS(Plan_Days,Plan_Role,"All employees",Plan_Course,'Training Matrix'!T$6,Plan_Sched,"Within days of hire"),0)))</f>
        <v>0</v>
      </c>
      <c r="ET73">
        <f>IF(OR(R73=0,AN73&gt;0),0,IFERROR(AVERAGEIFS(Plan_Days,Plan_Role,People!$D$71,Plan_Course,'Training Matrix'!U$6,Plan_Sched,"Within days of hire"),IFERROR(AVERAGEIFS(Plan_Days,Plan_Role,"All employees",Plan_Course,'Training Matrix'!U$6,Plan_Sched,"Within days of hire"),0)))</f>
        <v>0</v>
      </c>
      <c r="EU73">
        <f>IF(OR(S73=0,AO73&gt;0),0,IFERROR(AVERAGEIFS(Plan_Days,Plan_Role,People!$D$71,Plan_Course,'Training Matrix'!V$6,Plan_Sched,"Within days of hire"),IFERROR(AVERAGEIFS(Plan_Days,Plan_Role,"All employees",Plan_Course,'Training Matrix'!V$6,Plan_Sched,"Within days of hire"),0)))</f>
        <v>0</v>
      </c>
      <c r="EV73">
        <f>IF(OR(T73=0,AP73&gt;0),0,IFERROR(AVERAGEIFS(Plan_Days,Plan_Role,People!$D$71,Plan_Course,'Training Matrix'!W$6,Plan_Sched,"Within days of hire"),IFERROR(AVERAGEIFS(Plan_Days,Plan_Role,"All employees",Plan_Course,'Training Matrix'!W$6,Plan_Sched,"Within days of hire"),0)))</f>
        <v>0</v>
      </c>
      <c r="EW73">
        <f>IF(OR(U73=0,AQ73&gt;0),0,IFERROR(AVERAGEIFS(Plan_Days,Plan_Role,People!$D$71,Plan_Course,'Training Matrix'!X$6,Plan_Sched,"Within days of hire"),IFERROR(AVERAGEIFS(Plan_Days,Plan_Role,"All employees",Plan_Course,'Training Matrix'!X$6,Plan_Sched,"Within days of hire"),0)))</f>
        <v>0</v>
      </c>
      <c r="EX73">
        <f>IF(OR(V73=0,AR73&gt;0),0,IFERROR(AVERAGEIFS(Plan_Days,Plan_Role,People!$D$71,Plan_Course,'Training Matrix'!Y$6,Plan_Sched,"Within days of hire"),IFERROR(AVERAGEIFS(Plan_Days,Plan_Role,"All employees",Plan_Course,'Training Matrix'!Y$6,Plan_Sched,"Within days of hire"),0)))</f>
        <v>0</v>
      </c>
      <c r="EY73">
        <f>IF(OR(W73=0,AS73&gt;0),0,IFERROR(AVERAGEIFS(Plan_Days,Plan_Role,People!$D$71,Plan_Course,'Training Matrix'!Z$6,Plan_Sched,"Within days of hire"),IFERROR(AVERAGEIFS(Plan_Days,Plan_Role,"All employees",Plan_Course,'Training Matrix'!Z$6,Plan_Sched,"Within days of hire"),0)))</f>
        <v>0</v>
      </c>
      <c r="EZ73">
        <f>IF(OR(X73=0,AT73&gt;0),0,IFERROR(AVERAGEIFS(Plan_Days,Plan_Role,People!$D$71,Plan_Course,'Training Matrix'!AA$6,Plan_Sched,"Within days of hire"),IFERROR(AVERAGEIFS(Plan_Days,Plan_Role,"All employees",Plan_Course,'Training Matrix'!AA$6,Plan_Sched,"Within days of hire"),0)))</f>
        <v>0</v>
      </c>
      <c r="FC73">
        <f>IF(OR(E73=0,AA73&gt;0),0,MAX(IF(AND(People!$F$71&lt;&gt;"",DK73&lt;People!$F$71),0,DK73),IF(AND(People!$F$71&lt;&gt;"",EG73&gt;0),People!$F$71+EG73,0)))</f>
        <v>0</v>
      </c>
      <c r="FD73">
        <f>IF(OR(F73=0,AB73&gt;0),0,MAX(IF(AND(People!$F$71&lt;&gt;"",DL73&lt;People!$F$71),0,DL73),IF(AND(People!$F$71&lt;&gt;"",EH73&gt;0),People!$F$71+EH73,0)))</f>
        <v>0</v>
      </c>
      <c r="FE73">
        <f>IF(OR(G73=0,AC73&gt;0),0,MAX(IF(AND(People!$F$71&lt;&gt;"",DM73&lt;People!$F$71),0,DM73),IF(AND(People!$F$71&lt;&gt;"",EI73&gt;0),People!$F$71+EI73,0)))</f>
        <v>0</v>
      </c>
      <c r="FF73">
        <f>IF(OR(H73=0,AD73&gt;0),0,MAX(IF(AND(People!$F$71&lt;&gt;"",DN73&lt;People!$F$71),0,DN73),IF(AND(People!$F$71&lt;&gt;"",EJ73&gt;0),People!$F$71+EJ73,0)))</f>
        <v>0</v>
      </c>
      <c r="FG73">
        <f>IF(OR(I73=0,AE73&gt;0),0,MAX(IF(AND(People!$F$71&lt;&gt;"",DO73&lt;People!$F$71),0,DO73),IF(AND(People!$F$71&lt;&gt;"",EK73&gt;0),People!$F$71+EK73,0)))</f>
        <v>0</v>
      </c>
      <c r="FH73">
        <f>IF(OR(J73=0,AF73&gt;0),0,MAX(IF(AND(People!$F$71&lt;&gt;"",DP73&lt;People!$F$71),0,DP73),IF(AND(People!$F$71&lt;&gt;"",EL73&gt;0),People!$F$71+EL73,0)))</f>
        <v>0</v>
      </c>
      <c r="FI73">
        <f>IF(OR(K73=0,AG73&gt;0),0,MAX(IF(AND(People!$F$71&lt;&gt;"",DQ73&lt;People!$F$71),0,DQ73),IF(AND(People!$F$71&lt;&gt;"",EM73&gt;0),People!$F$71+EM73,0)))</f>
        <v>0</v>
      </c>
      <c r="FJ73">
        <f>IF(OR(L73=0,AH73&gt;0),0,MAX(IF(AND(People!$F$71&lt;&gt;"",DR73&lt;People!$F$71),0,DR73),IF(AND(People!$F$71&lt;&gt;"",EN73&gt;0),People!$F$71+EN73,0)))</f>
        <v>0</v>
      </c>
      <c r="FK73">
        <f>IF(OR(M73=0,AI73&gt;0),0,MAX(IF(AND(People!$F$71&lt;&gt;"",DS73&lt;People!$F$71),0,DS73),IF(AND(People!$F$71&lt;&gt;"",EO73&gt;0),People!$F$71+EO73,0)))</f>
        <v>0</v>
      </c>
      <c r="FL73">
        <f>IF(OR(N73=0,AJ73&gt;0),0,MAX(IF(AND(People!$F$71&lt;&gt;"",DT73&lt;People!$F$71),0,DT73),IF(AND(People!$F$71&lt;&gt;"",EP73&gt;0),People!$F$71+EP73,0)))</f>
        <v>0</v>
      </c>
      <c r="FM73">
        <f>IF(OR(O73=0,AK73&gt;0),0,MAX(IF(AND(People!$F$71&lt;&gt;"",DU73&lt;People!$F$71),0,DU73),IF(AND(People!$F$71&lt;&gt;"",EQ73&gt;0),People!$F$71+EQ73,0)))</f>
        <v>0</v>
      </c>
      <c r="FN73">
        <f>IF(OR(P73=0,AL73&gt;0),0,MAX(IF(AND(People!$F$71&lt;&gt;"",DV73&lt;People!$F$71),0,DV73),IF(AND(People!$F$71&lt;&gt;"",ER73&gt;0),People!$F$71+ER73,0)))</f>
        <v>0</v>
      </c>
      <c r="FO73">
        <f>IF(OR(Q73=0,AM73&gt;0),0,MAX(IF(AND(People!$F$71&lt;&gt;"",DW73&lt;People!$F$71),0,DW73),IF(AND(People!$F$71&lt;&gt;"",ES73&gt;0),People!$F$71+ES73,0)))</f>
        <v>0</v>
      </c>
      <c r="FP73">
        <f>IF(OR(R73=0,AN73&gt;0),0,MAX(IF(AND(People!$F$71&lt;&gt;"",DX73&lt;People!$F$71),0,DX73),IF(AND(People!$F$71&lt;&gt;"",ET73&gt;0),People!$F$71+ET73,0)))</f>
        <v>0</v>
      </c>
      <c r="FQ73">
        <f>IF(OR(S73=0,AO73&gt;0),0,MAX(IF(AND(People!$F$71&lt;&gt;"",DY73&lt;People!$F$71),0,DY73),IF(AND(People!$F$71&lt;&gt;"",EU73&gt;0),People!$F$71+EU73,0)))</f>
        <v>0</v>
      </c>
      <c r="FR73">
        <f>IF(OR(T73=0,AP73&gt;0),0,MAX(IF(AND(People!$F$71&lt;&gt;"",DZ73&lt;People!$F$71),0,DZ73),IF(AND(People!$F$71&lt;&gt;"",EV73&gt;0),People!$F$71+EV73,0)))</f>
        <v>0</v>
      </c>
      <c r="FS73">
        <f>IF(OR(U73=0,AQ73&gt;0),0,MAX(IF(AND(People!$F$71&lt;&gt;"",EA73&lt;People!$F$71),0,EA73),IF(AND(People!$F$71&lt;&gt;"",EW73&gt;0),People!$F$71+EW73,0)))</f>
        <v>0</v>
      </c>
      <c r="FT73">
        <f>IF(OR(V73=0,AR73&gt;0),0,MAX(IF(AND(People!$F$71&lt;&gt;"",EB73&lt;People!$F$71),0,EB73),IF(AND(People!$F$71&lt;&gt;"",EX73&gt;0),People!$F$71+EX73,0)))</f>
        <v>0</v>
      </c>
      <c r="FU73">
        <f>IF(OR(W73=0,AS73&gt;0),0,MAX(IF(AND(People!$F$71&lt;&gt;"",EC73&lt;People!$F$71),0,EC73),IF(AND(People!$F$71&lt;&gt;"",EY73&gt;0),People!$F$71+EY73,0)))</f>
        <v>0</v>
      </c>
      <c r="FV73">
        <f>IF(OR(X73=0,AT73&gt;0),0,MAX(IF(AND(People!$F$71&lt;&gt;"",ED73&lt;People!$F$71),0,ED73),IF(AND(People!$F$71&lt;&gt;"",EZ73&gt;0),People!$F$71+EZ73,0)))</f>
        <v>0</v>
      </c>
    </row>
    <row r="74" spans="5:178" x14ac:dyDescent="0.3">
      <c r="E74">
        <f>IF(OR(People!$A$72="",'Training Matrix'!H$6=""),0,COUNTIFS(Plan_Role,People!$D$72,Plan_Course,'Training Matrix'!H$6)+COUNTIFS(Plan_Role,"All employees",Plan_Course,'Training Matrix'!H$6))</f>
        <v>0</v>
      </c>
      <c r="F74">
        <f>IF(OR(People!$A$72="",'Training Matrix'!I$6=""),0,COUNTIFS(Plan_Role,People!$D$72,Plan_Course,'Training Matrix'!I$6)+COUNTIFS(Plan_Role,"All employees",Plan_Course,'Training Matrix'!I$6))</f>
        <v>0</v>
      </c>
      <c r="G74">
        <f>IF(OR(People!$A$72="",'Training Matrix'!J$6=""),0,COUNTIFS(Plan_Role,People!$D$72,Plan_Course,'Training Matrix'!J$6)+COUNTIFS(Plan_Role,"All employees",Plan_Course,'Training Matrix'!J$6))</f>
        <v>0</v>
      </c>
      <c r="H74">
        <f>IF(OR(People!$A$72="",'Training Matrix'!K$6=""),0,COUNTIFS(Plan_Role,People!$D$72,Plan_Course,'Training Matrix'!K$6)+COUNTIFS(Plan_Role,"All employees",Plan_Course,'Training Matrix'!K$6))</f>
        <v>0</v>
      </c>
      <c r="I74">
        <f>IF(OR(People!$A$72="",'Training Matrix'!L$6=""),0,COUNTIFS(Plan_Role,People!$D$72,Plan_Course,'Training Matrix'!L$6)+COUNTIFS(Plan_Role,"All employees",Plan_Course,'Training Matrix'!L$6))</f>
        <v>0</v>
      </c>
      <c r="J74">
        <f>IF(OR(People!$A$72="",'Training Matrix'!M$6=""),0,COUNTIFS(Plan_Role,People!$D$72,Plan_Course,'Training Matrix'!M$6)+COUNTIFS(Plan_Role,"All employees",Plan_Course,'Training Matrix'!M$6))</f>
        <v>0</v>
      </c>
      <c r="K74">
        <f>IF(OR(People!$A$72="",'Training Matrix'!N$6=""),0,COUNTIFS(Plan_Role,People!$D$72,Plan_Course,'Training Matrix'!N$6)+COUNTIFS(Plan_Role,"All employees",Plan_Course,'Training Matrix'!N$6))</f>
        <v>0</v>
      </c>
      <c r="L74">
        <f>IF(OR(People!$A$72="",'Training Matrix'!O$6=""),0,COUNTIFS(Plan_Role,People!$D$72,Plan_Course,'Training Matrix'!O$6)+COUNTIFS(Plan_Role,"All employees",Plan_Course,'Training Matrix'!O$6))</f>
        <v>0</v>
      </c>
      <c r="M74">
        <f>IF(OR(People!$A$72="",'Training Matrix'!P$6=""),0,COUNTIFS(Plan_Role,People!$D$72,Plan_Course,'Training Matrix'!P$6)+COUNTIFS(Plan_Role,"All employees",Plan_Course,'Training Matrix'!P$6))</f>
        <v>0</v>
      </c>
      <c r="N74">
        <f>IF(OR(People!$A$72="",'Training Matrix'!Q$6=""),0,COUNTIFS(Plan_Role,People!$D$72,Plan_Course,'Training Matrix'!Q$6)+COUNTIFS(Plan_Role,"All employees",Plan_Course,'Training Matrix'!Q$6))</f>
        <v>0</v>
      </c>
      <c r="O74">
        <f>IF(OR(People!$A$72="",'Training Matrix'!R$6=""),0,COUNTIFS(Plan_Role,People!$D$72,Plan_Course,'Training Matrix'!R$6)+COUNTIFS(Plan_Role,"All employees",Plan_Course,'Training Matrix'!R$6))</f>
        <v>0</v>
      </c>
      <c r="P74">
        <f>IF(OR(People!$A$72="",'Training Matrix'!S$6=""),0,COUNTIFS(Plan_Role,People!$D$72,Plan_Course,'Training Matrix'!S$6)+COUNTIFS(Plan_Role,"All employees",Plan_Course,'Training Matrix'!S$6))</f>
        <v>0</v>
      </c>
      <c r="Q74">
        <f>IF(OR(People!$A$72="",'Training Matrix'!T$6=""),0,COUNTIFS(Plan_Role,People!$D$72,Plan_Course,'Training Matrix'!T$6)+COUNTIFS(Plan_Role,"All employees",Plan_Course,'Training Matrix'!T$6))</f>
        <v>0</v>
      </c>
      <c r="R74">
        <f>IF(OR(People!$A$72="",'Training Matrix'!U$6=""),0,COUNTIFS(Plan_Role,People!$D$72,Plan_Course,'Training Matrix'!U$6)+COUNTIFS(Plan_Role,"All employees",Plan_Course,'Training Matrix'!U$6))</f>
        <v>0</v>
      </c>
      <c r="S74">
        <f>IF(OR(People!$A$72="",'Training Matrix'!V$6=""),0,COUNTIFS(Plan_Role,People!$D$72,Plan_Course,'Training Matrix'!V$6)+COUNTIFS(Plan_Role,"All employees",Plan_Course,'Training Matrix'!V$6))</f>
        <v>0</v>
      </c>
      <c r="T74">
        <f>IF(OR(People!$A$72="",'Training Matrix'!W$6=""),0,COUNTIFS(Plan_Role,People!$D$72,Plan_Course,'Training Matrix'!W$6)+COUNTIFS(Plan_Role,"All employees",Plan_Course,'Training Matrix'!W$6))</f>
        <v>0</v>
      </c>
      <c r="U74">
        <f>IF(OR(People!$A$72="",'Training Matrix'!X$6=""),0,COUNTIFS(Plan_Role,People!$D$72,Plan_Course,'Training Matrix'!X$6)+COUNTIFS(Plan_Role,"All employees",Plan_Course,'Training Matrix'!X$6))</f>
        <v>0</v>
      </c>
      <c r="V74">
        <f>IF(OR(People!$A$72="",'Training Matrix'!Y$6=""),0,COUNTIFS(Plan_Role,People!$D$72,Plan_Course,'Training Matrix'!Y$6)+COUNTIFS(Plan_Role,"All employees",Plan_Course,'Training Matrix'!Y$6))</f>
        <v>0</v>
      </c>
      <c r="W74">
        <f>IF(OR(People!$A$72="",'Training Matrix'!Z$6=""),0,COUNTIFS(Plan_Role,People!$D$72,Plan_Course,'Training Matrix'!Z$6)+COUNTIFS(Plan_Role,"All employees",Plan_Course,'Training Matrix'!Z$6))</f>
        <v>0</v>
      </c>
      <c r="X74">
        <f>IF(OR(People!$A$72="",'Training Matrix'!AA$6=""),0,COUNTIFS(Plan_Role,People!$D$72,Plan_Course,'Training Matrix'!AA$6)+COUNTIFS(Plan_Role,"All employees",Plan_Course,'Training Matrix'!AA$6))</f>
        <v>0</v>
      </c>
      <c r="AA74">
        <f>IF(E74=0,0,COUNTIFS(Rec_Emp,People!$A$72,Rec_Course,'Training Matrix'!H$6,Rec_Done,1))</f>
        <v>0</v>
      </c>
      <c r="AB74">
        <f>IF(F74=0,0,COUNTIFS(Rec_Emp,People!$A$72,Rec_Course,'Training Matrix'!I$6,Rec_Done,1))</f>
        <v>0</v>
      </c>
      <c r="AC74">
        <f>IF(G74=0,0,COUNTIFS(Rec_Emp,People!$A$72,Rec_Course,'Training Matrix'!J$6,Rec_Done,1))</f>
        <v>0</v>
      </c>
      <c r="AD74">
        <f>IF(H74=0,0,COUNTIFS(Rec_Emp,People!$A$72,Rec_Course,'Training Matrix'!K$6,Rec_Done,1))</f>
        <v>0</v>
      </c>
      <c r="AE74">
        <f>IF(I74=0,0,COUNTIFS(Rec_Emp,People!$A$72,Rec_Course,'Training Matrix'!L$6,Rec_Done,1))</f>
        <v>0</v>
      </c>
      <c r="AF74">
        <f>IF(J74=0,0,COUNTIFS(Rec_Emp,People!$A$72,Rec_Course,'Training Matrix'!M$6,Rec_Done,1))</f>
        <v>0</v>
      </c>
      <c r="AG74">
        <f>IF(K74=0,0,COUNTIFS(Rec_Emp,People!$A$72,Rec_Course,'Training Matrix'!N$6,Rec_Done,1))</f>
        <v>0</v>
      </c>
      <c r="AH74">
        <f>IF(L74=0,0,COUNTIFS(Rec_Emp,People!$A$72,Rec_Course,'Training Matrix'!O$6,Rec_Done,1))</f>
        <v>0</v>
      </c>
      <c r="AI74">
        <f>IF(M74=0,0,COUNTIFS(Rec_Emp,People!$A$72,Rec_Course,'Training Matrix'!P$6,Rec_Done,1))</f>
        <v>0</v>
      </c>
      <c r="AJ74">
        <f>IF(N74=0,0,COUNTIFS(Rec_Emp,People!$A$72,Rec_Course,'Training Matrix'!Q$6,Rec_Done,1))</f>
        <v>0</v>
      </c>
      <c r="AK74">
        <f>IF(O74=0,0,COUNTIFS(Rec_Emp,People!$A$72,Rec_Course,'Training Matrix'!R$6,Rec_Done,1))</f>
        <v>0</v>
      </c>
      <c r="AL74">
        <f>IF(P74=0,0,COUNTIFS(Rec_Emp,People!$A$72,Rec_Course,'Training Matrix'!S$6,Rec_Done,1))</f>
        <v>0</v>
      </c>
      <c r="AM74">
        <f>IF(Q74=0,0,COUNTIFS(Rec_Emp,People!$A$72,Rec_Course,'Training Matrix'!T$6,Rec_Done,1))</f>
        <v>0</v>
      </c>
      <c r="AN74">
        <f>IF(R74=0,0,COUNTIFS(Rec_Emp,People!$A$72,Rec_Course,'Training Matrix'!U$6,Rec_Done,1))</f>
        <v>0</v>
      </c>
      <c r="AO74">
        <f>IF(S74=0,0,COUNTIFS(Rec_Emp,People!$A$72,Rec_Course,'Training Matrix'!V$6,Rec_Done,1))</f>
        <v>0</v>
      </c>
      <c r="AP74">
        <f>IF(T74=0,0,COUNTIFS(Rec_Emp,People!$A$72,Rec_Course,'Training Matrix'!W$6,Rec_Done,1))</f>
        <v>0</v>
      </c>
      <c r="AQ74">
        <f>IF(U74=0,0,COUNTIFS(Rec_Emp,People!$A$72,Rec_Course,'Training Matrix'!X$6,Rec_Done,1))</f>
        <v>0</v>
      </c>
      <c r="AR74">
        <f>IF(V74=0,0,COUNTIFS(Rec_Emp,People!$A$72,Rec_Course,'Training Matrix'!Y$6,Rec_Done,1))</f>
        <v>0</v>
      </c>
      <c r="AS74">
        <f>IF(W74=0,0,COUNTIFS(Rec_Emp,People!$A$72,Rec_Course,'Training Matrix'!Z$6,Rec_Done,1))</f>
        <v>0</v>
      </c>
      <c r="AT74">
        <f>IF(X74=0,0,COUNTIFS(Rec_Emp,People!$A$72,Rec_Course,'Training Matrix'!AA$6,Rec_Done,1))</f>
        <v>0</v>
      </c>
      <c r="AW74">
        <f ca="1">IF(AA74=0,0,COUNTIFS(Rec_Emp,People!$A$72,Rec_Course,'Training Matrix'!H$6,Rec_Done,1,Rec_Exp,"&gt;="&amp;TODAY()))</f>
        <v>0</v>
      </c>
      <c r="AX74">
        <f ca="1">IF(AB74=0,0,COUNTIFS(Rec_Emp,People!$A$72,Rec_Course,'Training Matrix'!I$6,Rec_Done,1,Rec_Exp,"&gt;="&amp;TODAY()))</f>
        <v>0</v>
      </c>
      <c r="AY74">
        <f ca="1">IF(AC74=0,0,COUNTIFS(Rec_Emp,People!$A$72,Rec_Course,'Training Matrix'!J$6,Rec_Done,1,Rec_Exp,"&gt;="&amp;TODAY()))</f>
        <v>0</v>
      </c>
      <c r="AZ74">
        <f ca="1">IF(AD74=0,0,COUNTIFS(Rec_Emp,People!$A$72,Rec_Course,'Training Matrix'!K$6,Rec_Done,1,Rec_Exp,"&gt;="&amp;TODAY()))</f>
        <v>0</v>
      </c>
      <c r="BA74">
        <f ca="1">IF(AE74=0,0,COUNTIFS(Rec_Emp,People!$A$72,Rec_Course,'Training Matrix'!L$6,Rec_Done,1,Rec_Exp,"&gt;="&amp;TODAY()))</f>
        <v>0</v>
      </c>
      <c r="BB74">
        <f ca="1">IF(AF74=0,0,COUNTIFS(Rec_Emp,People!$A$72,Rec_Course,'Training Matrix'!M$6,Rec_Done,1,Rec_Exp,"&gt;="&amp;TODAY()))</f>
        <v>0</v>
      </c>
      <c r="BC74">
        <f ca="1">IF(AG74=0,0,COUNTIFS(Rec_Emp,People!$A$72,Rec_Course,'Training Matrix'!N$6,Rec_Done,1,Rec_Exp,"&gt;="&amp;TODAY()))</f>
        <v>0</v>
      </c>
      <c r="BD74">
        <f ca="1">IF(AH74=0,0,COUNTIFS(Rec_Emp,People!$A$72,Rec_Course,'Training Matrix'!O$6,Rec_Done,1,Rec_Exp,"&gt;="&amp;TODAY()))</f>
        <v>0</v>
      </c>
      <c r="BE74">
        <f ca="1">IF(AI74=0,0,COUNTIFS(Rec_Emp,People!$A$72,Rec_Course,'Training Matrix'!P$6,Rec_Done,1,Rec_Exp,"&gt;="&amp;TODAY()))</f>
        <v>0</v>
      </c>
      <c r="BF74">
        <f ca="1">IF(AJ74=0,0,COUNTIFS(Rec_Emp,People!$A$72,Rec_Course,'Training Matrix'!Q$6,Rec_Done,1,Rec_Exp,"&gt;="&amp;TODAY()))</f>
        <v>0</v>
      </c>
      <c r="BG74">
        <f ca="1">IF(AK74=0,0,COUNTIFS(Rec_Emp,People!$A$72,Rec_Course,'Training Matrix'!R$6,Rec_Done,1,Rec_Exp,"&gt;="&amp;TODAY()))</f>
        <v>0</v>
      </c>
      <c r="BH74">
        <f ca="1">IF(AL74=0,0,COUNTIFS(Rec_Emp,People!$A$72,Rec_Course,'Training Matrix'!S$6,Rec_Done,1,Rec_Exp,"&gt;="&amp;TODAY()))</f>
        <v>0</v>
      </c>
      <c r="BI74">
        <f ca="1">IF(AM74=0,0,COUNTIFS(Rec_Emp,People!$A$72,Rec_Course,'Training Matrix'!T$6,Rec_Done,1,Rec_Exp,"&gt;="&amp;TODAY()))</f>
        <v>0</v>
      </c>
      <c r="BJ74">
        <f ca="1">IF(AN74=0,0,COUNTIFS(Rec_Emp,People!$A$72,Rec_Course,'Training Matrix'!U$6,Rec_Done,1,Rec_Exp,"&gt;="&amp;TODAY()))</f>
        <v>0</v>
      </c>
      <c r="BK74">
        <f ca="1">IF(AO74=0,0,COUNTIFS(Rec_Emp,People!$A$72,Rec_Course,'Training Matrix'!V$6,Rec_Done,1,Rec_Exp,"&gt;="&amp;TODAY()))</f>
        <v>0</v>
      </c>
      <c r="BL74">
        <f ca="1">IF(AP74=0,0,COUNTIFS(Rec_Emp,People!$A$72,Rec_Course,'Training Matrix'!W$6,Rec_Done,1,Rec_Exp,"&gt;="&amp;TODAY()))</f>
        <v>0</v>
      </c>
      <c r="BM74">
        <f ca="1">IF(AQ74=0,0,COUNTIFS(Rec_Emp,People!$A$72,Rec_Course,'Training Matrix'!X$6,Rec_Done,1,Rec_Exp,"&gt;="&amp;TODAY()))</f>
        <v>0</v>
      </c>
      <c r="BN74">
        <f ca="1">IF(AR74=0,0,COUNTIFS(Rec_Emp,People!$A$72,Rec_Course,'Training Matrix'!Y$6,Rec_Done,1,Rec_Exp,"&gt;="&amp;TODAY()))</f>
        <v>0</v>
      </c>
      <c r="BO74">
        <f ca="1">IF(AS74=0,0,COUNTIFS(Rec_Emp,People!$A$72,Rec_Course,'Training Matrix'!Z$6,Rec_Done,1,Rec_Exp,"&gt;="&amp;TODAY()))</f>
        <v>0</v>
      </c>
      <c r="BP74">
        <f ca="1">IF(AT74=0,0,COUNTIFS(Rec_Emp,People!$A$72,Rec_Course,'Training Matrix'!AA$6,Rec_Done,1,Rec_Exp,"&gt;="&amp;TODAY()))</f>
        <v>0</v>
      </c>
      <c r="BS74">
        <f ca="1">IF(AW74=0,0,COUNTIFS(Rec_Emp,People!$A$72,Rec_Course,'Training Matrix'!H$6,Rec_Done,1,Rec_Exp,"&gt;"&amp;(TODAY()+WarnDays)))</f>
        <v>0</v>
      </c>
      <c r="BT74">
        <f ca="1">IF(AX74=0,0,COUNTIFS(Rec_Emp,People!$A$72,Rec_Course,'Training Matrix'!I$6,Rec_Done,1,Rec_Exp,"&gt;"&amp;(TODAY()+WarnDays)))</f>
        <v>0</v>
      </c>
      <c r="BU74">
        <f ca="1">IF(AY74=0,0,COUNTIFS(Rec_Emp,People!$A$72,Rec_Course,'Training Matrix'!J$6,Rec_Done,1,Rec_Exp,"&gt;"&amp;(TODAY()+WarnDays)))</f>
        <v>0</v>
      </c>
      <c r="BV74">
        <f ca="1">IF(AZ74=0,0,COUNTIFS(Rec_Emp,People!$A$72,Rec_Course,'Training Matrix'!K$6,Rec_Done,1,Rec_Exp,"&gt;"&amp;(TODAY()+WarnDays)))</f>
        <v>0</v>
      </c>
      <c r="BW74">
        <f ca="1">IF(BA74=0,0,COUNTIFS(Rec_Emp,People!$A$72,Rec_Course,'Training Matrix'!L$6,Rec_Done,1,Rec_Exp,"&gt;"&amp;(TODAY()+WarnDays)))</f>
        <v>0</v>
      </c>
      <c r="BX74">
        <f ca="1">IF(BB74=0,0,COUNTIFS(Rec_Emp,People!$A$72,Rec_Course,'Training Matrix'!M$6,Rec_Done,1,Rec_Exp,"&gt;"&amp;(TODAY()+WarnDays)))</f>
        <v>0</v>
      </c>
      <c r="BY74">
        <f ca="1">IF(BC74=0,0,COUNTIFS(Rec_Emp,People!$A$72,Rec_Course,'Training Matrix'!N$6,Rec_Done,1,Rec_Exp,"&gt;"&amp;(TODAY()+WarnDays)))</f>
        <v>0</v>
      </c>
      <c r="BZ74">
        <f ca="1">IF(BD74=0,0,COUNTIFS(Rec_Emp,People!$A$72,Rec_Course,'Training Matrix'!O$6,Rec_Done,1,Rec_Exp,"&gt;"&amp;(TODAY()+WarnDays)))</f>
        <v>0</v>
      </c>
      <c r="CA74">
        <f ca="1">IF(BE74=0,0,COUNTIFS(Rec_Emp,People!$A$72,Rec_Course,'Training Matrix'!P$6,Rec_Done,1,Rec_Exp,"&gt;"&amp;(TODAY()+WarnDays)))</f>
        <v>0</v>
      </c>
      <c r="CB74">
        <f ca="1">IF(BF74=0,0,COUNTIFS(Rec_Emp,People!$A$72,Rec_Course,'Training Matrix'!Q$6,Rec_Done,1,Rec_Exp,"&gt;"&amp;(TODAY()+WarnDays)))</f>
        <v>0</v>
      </c>
      <c r="CC74">
        <f ca="1">IF(BG74=0,0,COUNTIFS(Rec_Emp,People!$A$72,Rec_Course,'Training Matrix'!R$6,Rec_Done,1,Rec_Exp,"&gt;"&amp;(TODAY()+WarnDays)))</f>
        <v>0</v>
      </c>
      <c r="CD74">
        <f ca="1">IF(BH74=0,0,COUNTIFS(Rec_Emp,People!$A$72,Rec_Course,'Training Matrix'!S$6,Rec_Done,1,Rec_Exp,"&gt;"&amp;(TODAY()+WarnDays)))</f>
        <v>0</v>
      </c>
      <c r="CE74">
        <f ca="1">IF(BI74=0,0,COUNTIFS(Rec_Emp,People!$A$72,Rec_Course,'Training Matrix'!T$6,Rec_Done,1,Rec_Exp,"&gt;"&amp;(TODAY()+WarnDays)))</f>
        <v>0</v>
      </c>
      <c r="CF74">
        <f ca="1">IF(BJ74=0,0,COUNTIFS(Rec_Emp,People!$A$72,Rec_Course,'Training Matrix'!U$6,Rec_Done,1,Rec_Exp,"&gt;"&amp;(TODAY()+WarnDays)))</f>
        <v>0</v>
      </c>
      <c r="CG74">
        <f ca="1">IF(BK74=0,0,COUNTIFS(Rec_Emp,People!$A$72,Rec_Course,'Training Matrix'!V$6,Rec_Done,1,Rec_Exp,"&gt;"&amp;(TODAY()+WarnDays)))</f>
        <v>0</v>
      </c>
      <c r="CH74">
        <f ca="1">IF(BL74=0,0,COUNTIFS(Rec_Emp,People!$A$72,Rec_Course,'Training Matrix'!W$6,Rec_Done,1,Rec_Exp,"&gt;"&amp;(TODAY()+WarnDays)))</f>
        <v>0</v>
      </c>
      <c r="CI74">
        <f ca="1">IF(BM74=0,0,COUNTIFS(Rec_Emp,People!$A$72,Rec_Course,'Training Matrix'!X$6,Rec_Done,1,Rec_Exp,"&gt;"&amp;(TODAY()+WarnDays)))</f>
        <v>0</v>
      </c>
      <c r="CJ74">
        <f ca="1">IF(BN74=0,0,COUNTIFS(Rec_Emp,People!$A$72,Rec_Course,'Training Matrix'!Y$6,Rec_Done,1,Rec_Exp,"&gt;"&amp;(TODAY()+WarnDays)))</f>
        <v>0</v>
      </c>
      <c r="CK74">
        <f ca="1">IF(BO74=0,0,COUNTIFS(Rec_Emp,People!$A$72,Rec_Course,'Training Matrix'!Z$6,Rec_Done,1,Rec_Exp,"&gt;"&amp;(TODAY()+WarnDays)))</f>
        <v>0</v>
      </c>
      <c r="CL74">
        <f ca="1">IF(BP74=0,0,COUNTIFS(Rec_Emp,People!$A$72,Rec_Course,'Training Matrix'!AA$6,Rec_Done,1,Rec_Exp,"&gt;"&amp;(TODAY()+WarnDays)))</f>
        <v>0</v>
      </c>
      <c r="CO74">
        <f>IF(OR(E74=0,AA74&gt;0),0,COUNTIFS(Rec_Emp,People!$A$72,Rec_Course,'Training Matrix'!H$6,Rec_Result,"Fail"))</f>
        <v>0</v>
      </c>
      <c r="CP74">
        <f>IF(OR(F74=0,AB74&gt;0),0,COUNTIFS(Rec_Emp,People!$A$72,Rec_Course,'Training Matrix'!I$6,Rec_Result,"Fail"))</f>
        <v>0</v>
      </c>
      <c r="CQ74">
        <f>IF(OR(G74=0,AC74&gt;0),0,COUNTIFS(Rec_Emp,People!$A$72,Rec_Course,'Training Matrix'!J$6,Rec_Result,"Fail"))</f>
        <v>0</v>
      </c>
      <c r="CR74">
        <f>IF(OR(H74=0,AD74&gt;0),0,COUNTIFS(Rec_Emp,People!$A$72,Rec_Course,'Training Matrix'!K$6,Rec_Result,"Fail"))</f>
        <v>0</v>
      </c>
      <c r="CS74">
        <f>IF(OR(I74=0,AE74&gt;0),0,COUNTIFS(Rec_Emp,People!$A$72,Rec_Course,'Training Matrix'!L$6,Rec_Result,"Fail"))</f>
        <v>0</v>
      </c>
      <c r="CT74">
        <f>IF(OR(J74=0,AF74&gt;0),0,COUNTIFS(Rec_Emp,People!$A$72,Rec_Course,'Training Matrix'!M$6,Rec_Result,"Fail"))</f>
        <v>0</v>
      </c>
      <c r="CU74">
        <f>IF(OR(K74=0,AG74&gt;0),0,COUNTIFS(Rec_Emp,People!$A$72,Rec_Course,'Training Matrix'!N$6,Rec_Result,"Fail"))</f>
        <v>0</v>
      </c>
      <c r="CV74">
        <f>IF(OR(L74=0,AH74&gt;0),0,COUNTIFS(Rec_Emp,People!$A$72,Rec_Course,'Training Matrix'!O$6,Rec_Result,"Fail"))</f>
        <v>0</v>
      </c>
      <c r="CW74">
        <f>IF(OR(M74=0,AI74&gt;0),0,COUNTIFS(Rec_Emp,People!$A$72,Rec_Course,'Training Matrix'!P$6,Rec_Result,"Fail"))</f>
        <v>0</v>
      </c>
      <c r="CX74">
        <f>IF(OR(N74=0,AJ74&gt;0),0,COUNTIFS(Rec_Emp,People!$A$72,Rec_Course,'Training Matrix'!Q$6,Rec_Result,"Fail"))</f>
        <v>0</v>
      </c>
      <c r="CY74">
        <f>IF(OR(O74=0,AK74&gt;0),0,COUNTIFS(Rec_Emp,People!$A$72,Rec_Course,'Training Matrix'!R$6,Rec_Result,"Fail"))</f>
        <v>0</v>
      </c>
      <c r="CZ74">
        <f>IF(OR(P74=0,AL74&gt;0),0,COUNTIFS(Rec_Emp,People!$A$72,Rec_Course,'Training Matrix'!S$6,Rec_Result,"Fail"))</f>
        <v>0</v>
      </c>
      <c r="DA74">
        <f>IF(OR(Q74=0,AM74&gt;0),0,COUNTIFS(Rec_Emp,People!$A$72,Rec_Course,'Training Matrix'!T$6,Rec_Result,"Fail"))</f>
        <v>0</v>
      </c>
      <c r="DB74">
        <f>IF(OR(R74=0,AN74&gt;0),0,COUNTIFS(Rec_Emp,People!$A$72,Rec_Course,'Training Matrix'!U$6,Rec_Result,"Fail"))</f>
        <v>0</v>
      </c>
      <c r="DC74">
        <f>IF(OR(S74=0,AO74&gt;0),0,COUNTIFS(Rec_Emp,People!$A$72,Rec_Course,'Training Matrix'!V$6,Rec_Result,"Fail"))</f>
        <v>0</v>
      </c>
      <c r="DD74">
        <f>IF(OR(T74=0,AP74&gt;0),0,COUNTIFS(Rec_Emp,People!$A$72,Rec_Course,'Training Matrix'!W$6,Rec_Result,"Fail"))</f>
        <v>0</v>
      </c>
      <c r="DE74">
        <f>IF(OR(U74=0,AQ74&gt;0),0,COUNTIFS(Rec_Emp,People!$A$72,Rec_Course,'Training Matrix'!X$6,Rec_Result,"Fail"))</f>
        <v>0</v>
      </c>
      <c r="DF74">
        <f>IF(OR(V74=0,AR74&gt;0),0,COUNTIFS(Rec_Emp,People!$A$72,Rec_Course,'Training Matrix'!Y$6,Rec_Result,"Fail"))</f>
        <v>0</v>
      </c>
      <c r="DG74">
        <f>IF(OR(W74=0,AS74&gt;0),0,COUNTIFS(Rec_Emp,People!$A$72,Rec_Course,'Training Matrix'!Z$6,Rec_Result,"Fail"))</f>
        <v>0</v>
      </c>
      <c r="DH74">
        <f>IF(OR(X74=0,AT74&gt;0),0,COUNTIFS(Rec_Emp,People!$A$72,Rec_Course,'Training Matrix'!AA$6,Rec_Result,"Fail"))</f>
        <v>0</v>
      </c>
      <c r="DK74">
        <f>IF(OR(E74=0,AA74&gt;0),0,IFERROR(AVERAGEIFS(Plan_End,Plan_Role,People!$D$72,Plan_Course,'Training Matrix'!H$6,Plan_Sched,"Window"),IFERROR(AVERAGEIFS(Plan_End,Plan_Role,"All employees",Plan_Course,'Training Matrix'!H$6,Plan_Sched,"Window"),0)))</f>
        <v>0</v>
      </c>
      <c r="DL74">
        <f>IF(OR(F74=0,AB74&gt;0),0,IFERROR(AVERAGEIFS(Plan_End,Plan_Role,People!$D$72,Plan_Course,'Training Matrix'!I$6,Plan_Sched,"Window"),IFERROR(AVERAGEIFS(Plan_End,Plan_Role,"All employees",Plan_Course,'Training Matrix'!I$6,Plan_Sched,"Window"),0)))</f>
        <v>0</v>
      </c>
      <c r="DM74">
        <f>IF(OR(G74=0,AC74&gt;0),0,IFERROR(AVERAGEIFS(Plan_End,Plan_Role,People!$D$72,Plan_Course,'Training Matrix'!J$6,Plan_Sched,"Window"),IFERROR(AVERAGEIFS(Plan_End,Plan_Role,"All employees",Plan_Course,'Training Matrix'!J$6,Plan_Sched,"Window"),0)))</f>
        <v>0</v>
      </c>
      <c r="DN74">
        <f>IF(OR(H74=0,AD74&gt;0),0,IFERROR(AVERAGEIFS(Plan_End,Plan_Role,People!$D$72,Plan_Course,'Training Matrix'!K$6,Plan_Sched,"Window"),IFERROR(AVERAGEIFS(Plan_End,Plan_Role,"All employees",Plan_Course,'Training Matrix'!K$6,Plan_Sched,"Window"),0)))</f>
        <v>0</v>
      </c>
      <c r="DO74">
        <f>IF(OR(I74=0,AE74&gt;0),0,IFERROR(AVERAGEIFS(Plan_End,Plan_Role,People!$D$72,Plan_Course,'Training Matrix'!L$6,Plan_Sched,"Window"),IFERROR(AVERAGEIFS(Plan_End,Plan_Role,"All employees",Plan_Course,'Training Matrix'!L$6,Plan_Sched,"Window"),0)))</f>
        <v>0</v>
      </c>
      <c r="DP74">
        <f>IF(OR(J74=0,AF74&gt;0),0,IFERROR(AVERAGEIFS(Plan_End,Plan_Role,People!$D$72,Plan_Course,'Training Matrix'!M$6,Plan_Sched,"Window"),IFERROR(AVERAGEIFS(Plan_End,Plan_Role,"All employees",Plan_Course,'Training Matrix'!M$6,Plan_Sched,"Window"),0)))</f>
        <v>0</v>
      </c>
      <c r="DQ74">
        <f>IF(OR(K74=0,AG74&gt;0),0,IFERROR(AVERAGEIFS(Plan_End,Plan_Role,People!$D$72,Plan_Course,'Training Matrix'!N$6,Plan_Sched,"Window"),IFERROR(AVERAGEIFS(Plan_End,Plan_Role,"All employees",Plan_Course,'Training Matrix'!N$6,Plan_Sched,"Window"),0)))</f>
        <v>0</v>
      </c>
      <c r="DR74">
        <f>IF(OR(L74=0,AH74&gt;0),0,IFERROR(AVERAGEIFS(Plan_End,Plan_Role,People!$D$72,Plan_Course,'Training Matrix'!O$6,Plan_Sched,"Window"),IFERROR(AVERAGEIFS(Plan_End,Plan_Role,"All employees",Plan_Course,'Training Matrix'!O$6,Plan_Sched,"Window"),0)))</f>
        <v>0</v>
      </c>
      <c r="DS74">
        <f>IF(OR(M74=0,AI74&gt;0),0,IFERROR(AVERAGEIFS(Plan_End,Plan_Role,People!$D$72,Plan_Course,'Training Matrix'!P$6,Plan_Sched,"Window"),IFERROR(AVERAGEIFS(Plan_End,Plan_Role,"All employees",Plan_Course,'Training Matrix'!P$6,Plan_Sched,"Window"),0)))</f>
        <v>0</v>
      </c>
      <c r="DT74">
        <f>IF(OR(N74=0,AJ74&gt;0),0,IFERROR(AVERAGEIFS(Plan_End,Plan_Role,People!$D$72,Plan_Course,'Training Matrix'!Q$6,Plan_Sched,"Window"),IFERROR(AVERAGEIFS(Plan_End,Plan_Role,"All employees",Plan_Course,'Training Matrix'!Q$6,Plan_Sched,"Window"),0)))</f>
        <v>0</v>
      </c>
      <c r="DU74">
        <f>IF(OR(O74=0,AK74&gt;0),0,IFERROR(AVERAGEIFS(Plan_End,Plan_Role,People!$D$72,Plan_Course,'Training Matrix'!R$6,Plan_Sched,"Window"),IFERROR(AVERAGEIFS(Plan_End,Plan_Role,"All employees",Plan_Course,'Training Matrix'!R$6,Plan_Sched,"Window"),0)))</f>
        <v>0</v>
      </c>
      <c r="DV74">
        <f>IF(OR(P74=0,AL74&gt;0),0,IFERROR(AVERAGEIFS(Plan_End,Plan_Role,People!$D$72,Plan_Course,'Training Matrix'!S$6,Plan_Sched,"Window"),IFERROR(AVERAGEIFS(Plan_End,Plan_Role,"All employees",Plan_Course,'Training Matrix'!S$6,Plan_Sched,"Window"),0)))</f>
        <v>0</v>
      </c>
      <c r="DW74">
        <f>IF(OR(Q74=0,AM74&gt;0),0,IFERROR(AVERAGEIFS(Plan_End,Plan_Role,People!$D$72,Plan_Course,'Training Matrix'!T$6,Plan_Sched,"Window"),IFERROR(AVERAGEIFS(Plan_End,Plan_Role,"All employees",Plan_Course,'Training Matrix'!T$6,Plan_Sched,"Window"),0)))</f>
        <v>0</v>
      </c>
      <c r="DX74">
        <f>IF(OR(R74=0,AN74&gt;0),0,IFERROR(AVERAGEIFS(Plan_End,Plan_Role,People!$D$72,Plan_Course,'Training Matrix'!U$6,Plan_Sched,"Window"),IFERROR(AVERAGEIFS(Plan_End,Plan_Role,"All employees",Plan_Course,'Training Matrix'!U$6,Plan_Sched,"Window"),0)))</f>
        <v>0</v>
      </c>
      <c r="DY74">
        <f>IF(OR(S74=0,AO74&gt;0),0,IFERROR(AVERAGEIFS(Plan_End,Plan_Role,People!$D$72,Plan_Course,'Training Matrix'!V$6,Plan_Sched,"Window"),IFERROR(AVERAGEIFS(Plan_End,Plan_Role,"All employees",Plan_Course,'Training Matrix'!V$6,Plan_Sched,"Window"),0)))</f>
        <v>0</v>
      </c>
      <c r="DZ74">
        <f>IF(OR(T74=0,AP74&gt;0),0,IFERROR(AVERAGEIFS(Plan_End,Plan_Role,People!$D$72,Plan_Course,'Training Matrix'!W$6,Plan_Sched,"Window"),IFERROR(AVERAGEIFS(Plan_End,Plan_Role,"All employees",Plan_Course,'Training Matrix'!W$6,Plan_Sched,"Window"),0)))</f>
        <v>0</v>
      </c>
      <c r="EA74">
        <f>IF(OR(U74=0,AQ74&gt;0),0,IFERROR(AVERAGEIFS(Plan_End,Plan_Role,People!$D$72,Plan_Course,'Training Matrix'!X$6,Plan_Sched,"Window"),IFERROR(AVERAGEIFS(Plan_End,Plan_Role,"All employees",Plan_Course,'Training Matrix'!X$6,Plan_Sched,"Window"),0)))</f>
        <v>0</v>
      </c>
      <c r="EB74">
        <f>IF(OR(V74=0,AR74&gt;0),0,IFERROR(AVERAGEIFS(Plan_End,Plan_Role,People!$D$72,Plan_Course,'Training Matrix'!Y$6,Plan_Sched,"Window"),IFERROR(AVERAGEIFS(Plan_End,Plan_Role,"All employees",Plan_Course,'Training Matrix'!Y$6,Plan_Sched,"Window"),0)))</f>
        <v>0</v>
      </c>
      <c r="EC74">
        <f>IF(OR(W74=0,AS74&gt;0),0,IFERROR(AVERAGEIFS(Plan_End,Plan_Role,People!$D$72,Plan_Course,'Training Matrix'!Z$6,Plan_Sched,"Window"),IFERROR(AVERAGEIFS(Plan_End,Plan_Role,"All employees",Plan_Course,'Training Matrix'!Z$6,Plan_Sched,"Window"),0)))</f>
        <v>0</v>
      </c>
      <c r="ED74">
        <f>IF(OR(X74=0,AT74&gt;0),0,IFERROR(AVERAGEIFS(Plan_End,Plan_Role,People!$D$72,Plan_Course,'Training Matrix'!AA$6,Plan_Sched,"Window"),IFERROR(AVERAGEIFS(Plan_End,Plan_Role,"All employees",Plan_Course,'Training Matrix'!AA$6,Plan_Sched,"Window"),0)))</f>
        <v>0</v>
      </c>
      <c r="EG74">
        <f>IF(OR(E74=0,AA74&gt;0),0,IFERROR(AVERAGEIFS(Plan_Days,Plan_Role,People!$D$72,Plan_Course,'Training Matrix'!H$6,Plan_Sched,"Within days of hire"),IFERROR(AVERAGEIFS(Plan_Days,Plan_Role,"All employees",Plan_Course,'Training Matrix'!H$6,Plan_Sched,"Within days of hire"),0)))</f>
        <v>0</v>
      </c>
      <c r="EH74">
        <f>IF(OR(F74=0,AB74&gt;0),0,IFERROR(AVERAGEIFS(Plan_Days,Plan_Role,People!$D$72,Plan_Course,'Training Matrix'!I$6,Plan_Sched,"Within days of hire"),IFERROR(AVERAGEIFS(Plan_Days,Plan_Role,"All employees",Plan_Course,'Training Matrix'!I$6,Plan_Sched,"Within days of hire"),0)))</f>
        <v>0</v>
      </c>
      <c r="EI74">
        <f>IF(OR(G74=0,AC74&gt;0),0,IFERROR(AVERAGEIFS(Plan_Days,Plan_Role,People!$D$72,Plan_Course,'Training Matrix'!J$6,Plan_Sched,"Within days of hire"),IFERROR(AVERAGEIFS(Plan_Days,Plan_Role,"All employees",Plan_Course,'Training Matrix'!J$6,Plan_Sched,"Within days of hire"),0)))</f>
        <v>0</v>
      </c>
      <c r="EJ74">
        <f>IF(OR(H74=0,AD74&gt;0),0,IFERROR(AVERAGEIFS(Plan_Days,Plan_Role,People!$D$72,Plan_Course,'Training Matrix'!K$6,Plan_Sched,"Within days of hire"),IFERROR(AVERAGEIFS(Plan_Days,Plan_Role,"All employees",Plan_Course,'Training Matrix'!K$6,Plan_Sched,"Within days of hire"),0)))</f>
        <v>0</v>
      </c>
      <c r="EK74">
        <f>IF(OR(I74=0,AE74&gt;0),0,IFERROR(AVERAGEIFS(Plan_Days,Plan_Role,People!$D$72,Plan_Course,'Training Matrix'!L$6,Plan_Sched,"Within days of hire"),IFERROR(AVERAGEIFS(Plan_Days,Plan_Role,"All employees",Plan_Course,'Training Matrix'!L$6,Plan_Sched,"Within days of hire"),0)))</f>
        <v>0</v>
      </c>
      <c r="EL74">
        <f>IF(OR(J74=0,AF74&gt;0),0,IFERROR(AVERAGEIFS(Plan_Days,Plan_Role,People!$D$72,Plan_Course,'Training Matrix'!M$6,Plan_Sched,"Within days of hire"),IFERROR(AVERAGEIFS(Plan_Days,Plan_Role,"All employees",Plan_Course,'Training Matrix'!M$6,Plan_Sched,"Within days of hire"),0)))</f>
        <v>0</v>
      </c>
      <c r="EM74">
        <f>IF(OR(K74=0,AG74&gt;0),0,IFERROR(AVERAGEIFS(Plan_Days,Plan_Role,People!$D$72,Plan_Course,'Training Matrix'!N$6,Plan_Sched,"Within days of hire"),IFERROR(AVERAGEIFS(Plan_Days,Plan_Role,"All employees",Plan_Course,'Training Matrix'!N$6,Plan_Sched,"Within days of hire"),0)))</f>
        <v>0</v>
      </c>
      <c r="EN74">
        <f>IF(OR(L74=0,AH74&gt;0),0,IFERROR(AVERAGEIFS(Plan_Days,Plan_Role,People!$D$72,Plan_Course,'Training Matrix'!O$6,Plan_Sched,"Within days of hire"),IFERROR(AVERAGEIFS(Plan_Days,Plan_Role,"All employees",Plan_Course,'Training Matrix'!O$6,Plan_Sched,"Within days of hire"),0)))</f>
        <v>0</v>
      </c>
      <c r="EO74">
        <f>IF(OR(M74=0,AI74&gt;0),0,IFERROR(AVERAGEIFS(Plan_Days,Plan_Role,People!$D$72,Plan_Course,'Training Matrix'!P$6,Plan_Sched,"Within days of hire"),IFERROR(AVERAGEIFS(Plan_Days,Plan_Role,"All employees",Plan_Course,'Training Matrix'!P$6,Plan_Sched,"Within days of hire"),0)))</f>
        <v>0</v>
      </c>
      <c r="EP74">
        <f>IF(OR(N74=0,AJ74&gt;0),0,IFERROR(AVERAGEIFS(Plan_Days,Plan_Role,People!$D$72,Plan_Course,'Training Matrix'!Q$6,Plan_Sched,"Within days of hire"),IFERROR(AVERAGEIFS(Plan_Days,Plan_Role,"All employees",Plan_Course,'Training Matrix'!Q$6,Plan_Sched,"Within days of hire"),0)))</f>
        <v>0</v>
      </c>
      <c r="EQ74">
        <f>IF(OR(O74=0,AK74&gt;0),0,IFERROR(AVERAGEIFS(Plan_Days,Plan_Role,People!$D$72,Plan_Course,'Training Matrix'!R$6,Plan_Sched,"Within days of hire"),IFERROR(AVERAGEIFS(Plan_Days,Plan_Role,"All employees",Plan_Course,'Training Matrix'!R$6,Plan_Sched,"Within days of hire"),0)))</f>
        <v>0</v>
      </c>
      <c r="ER74">
        <f>IF(OR(P74=0,AL74&gt;0),0,IFERROR(AVERAGEIFS(Plan_Days,Plan_Role,People!$D$72,Plan_Course,'Training Matrix'!S$6,Plan_Sched,"Within days of hire"),IFERROR(AVERAGEIFS(Plan_Days,Plan_Role,"All employees",Plan_Course,'Training Matrix'!S$6,Plan_Sched,"Within days of hire"),0)))</f>
        <v>0</v>
      </c>
      <c r="ES74">
        <f>IF(OR(Q74=0,AM74&gt;0),0,IFERROR(AVERAGEIFS(Plan_Days,Plan_Role,People!$D$72,Plan_Course,'Training Matrix'!T$6,Plan_Sched,"Within days of hire"),IFERROR(AVERAGEIFS(Plan_Days,Plan_Role,"All employees",Plan_Course,'Training Matrix'!T$6,Plan_Sched,"Within days of hire"),0)))</f>
        <v>0</v>
      </c>
      <c r="ET74">
        <f>IF(OR(R74=0,AN74&gt;0),0,IFERROR(AVERAGEIFS(Plan_Days,Plan_Role,People!$D$72,Plan_Course,'Training Matrix'!U$6,Plan_Sched,"Within days of hire"),IFERROR(AVERAGEIFS(Plan_Days,Plan_Role,"All employees",Plan_Course,'Training Matrix'!U$6,Plan_Sched,"Within days of hire"),0)))</f>
        <v>0</v>
      </c>
      <c r="EU74">
        <f>IF(OR(S74=0,AO74&gt;0),0,IFERROR(AVERAGEIFS(Plan_Days,Plan_Role,People!$D$72,Plan_Course,'Training Matrix'!V$6,Plan_Sched,"Within days of hire"),IFERROR(AVERAGEIFS(Plan_Days,Plan_Role,"All employees",Plan_Course,'Training Matrix'!V$6,Plan_Sched,"Within days of hire"),0)))</f>
        <v>0</v>
      </c>
      <c r="EV74">
        <f>IF(OR(T74=0,AP74&gt;0),0,IFERROR(AVERAGEIFS(Plan_Days,Plan_Role,People!$D$72,Plan_Course,'Training Matrix'!W$6,Plan_Sched,"Within days of hire"),IFERROR(AVERAGEIFS(Plan_Days,Plan_Role,"All employees",Plan_Course,'Training Matrix'!W$6,Plan_Sched,"Within days of hire"),0)))</f>
        <v>0</v>
      </c>
      <c r="EW74">
        <f>IF(OR(U74=0,AQ74&gt;0),0,IFERROR(AVERAGEIFS(Plan_Days,Plan_Role,People!$D$72,Plan_Course,'Training Matrix'!X$6,Plan_Sched,"Within days of hire"),IFERROR(AVERAGEIFS(Plan_Days,Plan_Role,"All employees",Plan_Course,'Training Matrix'!X$6,Plan_Sched,"Within days of hire"),0)))</f>
        <v>0</v>
      </c>
      <c r="EX74">
        <f>IF(OR(V74=0,AR74&gt;0),0,IFERROR(AVERAGEIFS(Plan_Days,Plan_Role,People!$D$72,Plan_Course,'Training Matrix'!Y$6,Plan_Sched,"Within days of hire"),IFERROR(AVERAGEIFS(Plan_Days,Plan_Role,"All employees",Plan_Course,'Training Matrix'!Y$6,Plan_Sched,"Within days of hire"),0)))</f>
        <v>0</v>
      </c>
      <c r="EY74">
        <f>IF(OR(W74=0,AS74&gt;0),0,IFERROR(AVERAGEIFS(Plan_Days,Plan_Role,People!$D$72,Plan_Course,'Training Matrix'!Z$6,Plan_Sched,"Within days of hire"),IFERROR(AVERAGEIFS(Plan_Days,Plan_Role,"All employees",Plan_Course,'Training Matrix'!Z$6,Plan_Sched,"Within days of hire"),0)))</f>
        <v>0</v>
      </c>
      <c r="EZ74">
        <f>IF(OR(X74=0,AT74&gt;0),0,IFERROR(AVERAGEIFS(Plan_Days,Plan_Role,People!$D$72,Plan_Course,'Training Matrix'!AA$6,Plan_Sched,"Within days of hire"),IFERROR(AVERAGEIFS(Plan_Days,Plan_Role,"All employees",Plan_Course,'Training Matrix'!AA$6,Plan_Sched,"Within days of hire"),0)))</f>
        <v>0</v>
      </c>
      <c r="FC74">
        <f>IF(OR(E74=0,AA74&gt;0),0,MAX(IF(AND(People!$F$72&lt;&gt;"",DK74&lt;People!$F$72),0,DK74),IF(AND(People!$F$72&lt;&gt;"",EG74&gt;0),People!$F$72+EG74,0)))</f>
        <v>0</v>
      </c>
      <c r="FD74">
        <f>IF(OR(F74=0,AB74&gt;0),0,MAX(IF(AND(People!$F$72&lt;&gt;"",DL74&lt;People!$F$72),0,DL74),IF(AND(People!$F$72&lt;&gt;"",EH74&gt;0),People!$F$72+EH74,0)))</f>
        <v>0</v>
      </c>
      <c r="FE74">
        <f>IF(OR(G74=0,AC74&gt;0),0,MAX(IF(AND(People!$F$72&lt;&gt;"",DM74&lt;People!$F$72),0,DM74),IF(AND(People!$F$72&lt;&gt;"",EI74&gt;0),People!$F$72+EI74,0)))</f>
        <v>0</v>
      </c>
      <c r="FF74">
        <f>IF(OR(H74=0,AD74&gt;0),0,MAX(IF(AND(People!$F$72&lt;&gt;"",DN74&lt;People!$F$72),0,DN74),IF(AND(People!$F$72&lt;&gt;"",EJ74&gt;0),People!$F$72+EJ74,0)))</f>
        <v>0</v>
      </c>
      <c r="FG74">
        <f>IF(OR(I74=0,AE74&gt;0),0,MAX(IF(AND(People!$F$72&lt;&gt;"",DO74&lt;People!$F$72),0,DO74),IF(AND(People!$F$72&lt;&gt;"",EK74&gt;0),People!$F$72+EK74,0)))</f>
        <v>0</v>
      </c>
      <c r="FH74">
        <f>IF(OR(J74=0,AF74&gt;0),0,MAX(IF(AND(People!$F$72&lt;&gt;"",DP74&lt;People!$F$72),0,DP74),IF(AND(People!$F$72&lt;&gt;"",EL74&gt;0),People!$F$72+EL74,0)))</f>
        <v>0</v>
      </c>
      <c r="FI74">
        <f>IF(OR(K74=0,AG74&gt;0),0,MAX(IF(AND(People!$F$72&lt;&gt;"",DQ74&lt;People!$F$72),0,DQ74),IF(AND(People!$F$72&lt;&gt;"",EM74&gt;0),People!$F$72+EM74,0)))</f>
        <v>0</v>
      </c>
      <c r="FJ74">
        <f>IF(OR(L74=0,AH74&gt;0),0,MAX(IF(AND(People!$F$72&lt;&gt;"",DR74&lt;People!$F$72),0,DR74),IF(AND(People!$F$72&lt;&gt;"",EN74&gt;0),People!$F$72+EN74,0)))</f>
        <v>0</v>
      </c>
      <c r="FK74">
        <f>IF(OR(M74=0,AI74&gt;0),0,MAX(IF(AND(People!$F$72&lt;&gt;"",DS74&lt;People!$F$72),0,DS74),IF(AND(People!$F$72&lt;&gt;"",EO74&gt;0),People!$F$72+EO74,0)))</f>
        <v>0</v>
      </c>
      <c r="FL74">
        <f>IF(OR(N74=0,AJ74&gt;0),0,MAX(IF(AND(People!$F$72&lt;&gt;"",DT74&lt;People!$F$72),0,DT74),IF(AND(People!$F$72&lt;&gt;"",EP74&gt;0),People!$F$72+EP74,0)))</f>
        <v>0</v>
      </c>
      <c r="FM74">
        <f>IF(OR(O74=0,AK74&gt;0),0,MAX(IF(AND(People!$F$72&lt;&gt;"",DU74&lt;People!$F$72),0,DU74),IF(AND(People!$F$72&lt;&gt;"",EQ74&gt;0),People!$F$72+EQ74,0)))</f>
        <v>0</v>
      </c>
      <c r="FN74">
        <f>IF(OR(P74=0,AL74&gt;0),0,MAX(IF(AND(People!$F$72&lt;&gt;"",DV74&lt;People!$F$72),0,DV74),IF(AND(People!$F$72&lt;&gt;"",ER74&gt;0),People!$F$72+ER74,0)))</f>
        <v>0</v>
      </c>
      <c r="FO74">
        <f>IF(OR(Q74=0,AM74&gt;0),0,MAX(IF(AND(People!$F$72&lt;&gt;"",DW74&lt;People!$F$72),0,DW74),IF(AND(People!$F$72&lt;&gt;"",ES74&gt;0),People!$F$72+ES74,0)))</f>
        <v>0</v>
      </c>
      <c r="FP74">
        <f>IF(OR(R74=0,AN74&gt;0),0,MAX(IF(AND(People!$F$72&lt;&gt;"",DX74&lt;People!$F$72),0,DX74),IF(AND(People!$F$72&lt;&gt;"",ET74&gt;0),People!$F$72+ET74,0)))</f>
        <v>0</v>
      </c>
      <c r="FQ74">
        <f>IF(OR(S74=0,AO74&gt;0),0,MAX(IF(AND(People!$F$72&lt;&gt;"",DY74&lt;People!$F$72),0,DY74),IF(AND(People!$F$72&lt;&gt;"",EU74&gt;0),People!$F$72+EU74,0)))</f>
        <v>0</v>
      </c>
      <c r="FR74">
        <f>IF(OR(T74=0,AP74&gt;0),0,MAX(IF(AND(People!$F$72&lt;&gt;"",DZ74&lt;People!$F$72),0,DZ74),IF(AND(People!$F$72&lt;&gt;"",EV74&gt;0),People!$F$72+EV74,0)))</f>
        <v>0</v>
      </c>
      <c r="FS74">
        <f>IF(OR(U74=0,AQ74&gt;0),0,MAX(IF(AND(People!$F$72&lt;&gt;"",EA74&lt;People!$F$72),0,EA74),IF(AND(People!$F$72&lt;&gt;"",EW74&gt;0),People!$F$72+EW74,0)))</f>
        <v>0</v>
      </c>
      <c r="FT74">
        <f>IF(OR(V74=0,AR74&gt;0),0,MAX(IF(AND(People!$F$72&lt;&gt;"",EB74&lt;People!$F$72),0,EB74),IF(AND(People!$F$72&lt;&gt;"",EX74&gt;0),People!$F$72+EX74,0)))</f>
        <v>0</v>
      </c>
      <c r="FU74">
        <f>IF(OR(W74=0,AS74&gt;0),0,MAX(IF(AND(People!$F$72&lt;&gt;"",EC74&lt;People!$F$72),0,EC74),IF(AND(People!$F$72&lt;&gt;"",EY74&gt;0),People!$F$72+EY74,0)))</f>
        <v>0</v>
      </c>
      <c r="FV74">
        <f>IF(OR(X74=0,AT74&gt;0),0,MAX(IF(AND(People!$F$72&lt;&gt;"",ED74&lt;People!$F$72),0,ED74),IF(AND(People!$F$72&lt;&gt;"",EZ74&gt;0),People!$F$72+EZ74,0)))</f>
        <v>0</v>
      </c>
    </row>
    <row r="75" spans="5:178" x14ac:dyDescent="0.3">
      <c r="E75">
        <f>IF(OR(People!$A$73="",'Training Matrix'!H$6=""),0,COUNTIFS(Plan_Role,People!$D$73,Plan_Course,'Training Matrix'!H$6)+COUNTIFS(Plan_Role,"All employees",Plan_Course,'Training Matrix'!H$6))</f>
        <v>0</v>
      </c>
      <c r="F75">
        <f>IF(OR(People!$A$73="",'Training Matrix'!I$6=""),0,COUNTIFS(Plan_Role,People!$D$73,Plan_Course,'Training Matrix'!I$6)+COUNTIFS(Plan_Role,"All employees",Plan_Course,'Training Matrix'!I$6))</f>
        <v>0</v>
      </c>
      <c r="G75">
        <f>IF(OR(People!$A$73="",'Training Matrix'!J$6=""),0,COUNTIFS(Plan_Role,People!$D$73,Plan_Course,'Training Matrix'!J$6)+COUNTIFS(Plan_Role,"All employees",Plan_Course,'Training Matrix'!J$6))</f>
        <v>0</v>
      </c>
      <c r="H75">
        <f>IF(OR(People!$A$73="",'Training Matrix'!K$6=""),0,COUNTIFS(Plan_Role,People!$D$73,Plan_Course,'Training Matrix'!K$6)+COUNTIFS(Plan_Role,"All employees",Plan_Course,'Training Matrix'!K$6))</f>
        <v>0</v>
      </c>
      <c r="I75">
        <f>IF(OR(People!$A$73="",'Training Matrix'!L$6=""),0,COUNTIFS(Plan_Role,People!$D$73,Plan_Course,'Training Matrix'!L$6)+COUNTIFS(Plan_Role,"All employees",Plan_Course,'Training Matrix'!L$6))</f>
        <v>0</v>
      </c>
      <c r="J75">
        <f>IF(OR(People!$A$73="",'Training Matrix'!M$6=""),0,COUNTIFS(Plan_Role,People!$D$73,Plan_Course,'Training Matrix'!M$6)+COUNTIFS(Plan_Role,"All employees",Plan_Course,'Training Matrix'!M$6))</f>
        <v>0</v>
      </c>
      <c r="K75">
        <f>IF(OR(People!$A$73="",'Training Matrix'!N$6=""),0,COUNTIFS(Plan_Role,People!$D$73,Plan_Course,'Training Matrix'!N$6)+COUNTIFS(Plan_Role,"All employees",Plan_Course,'Training Matrix'!N$6))</f>
        <v>0</v>
      </c>
      <c r="L75">
        <f>IF(OR(People!$A$73="",'Training Matrix'!O$6=""),0,COUNTIFS(Plan_Role,People!$D$73,Plan_Course,'Training Matrix'!O$6)+COUNTIFS(Plan_Role,"All employees",Plan_Course,'Training Matrix'!O$6))</f>
        <v>0</v>
      </c>
      <c r="M75">
        <f>IF(OR(People!$A$73="",'Training Matrix'!P$6=""),0,COUNTIFS(Plan_Role,People!$D$73,Plan_Course,'Training Matrix'!P$6)+COUNTIFS(Plan_Role,"All employees",Plan_Course,'Training Matrix'!P$6))</f>
        <v>0</v>
      </c>
      <c r="N75">
        <f>IF(OR(People!$A$73="",'Training Matrix'!Q$6=""),0,COUNTIFS(Plan_Role,People!$D$73,Plan_Course,'Training Matrix'!Q$6)+COUNTIFS(Plan_Role,"All employees",Plan_Course,'Training Matrix'!Q$6))</f>
        <v>0</v>
      </c>
      <c r="O75">
        <f>IF(OR(People!$A$73="",'Training Matrix'!R$6=""),0,COUNTIFS(Plan_Role,People!$D$73,Plan_Course,'Training Matrix'!R$6)+COUNTIFS(Plan_Role,"All employees",Plan_Course,'Training Matrix'!R$6))</f>
        <v>0</v>
      </c>
      <c r="P75">
        <f>IF(OR(People!$A$73="",'Training Matrix'!S$6=""),0,COUNTIFS(Plan_Role,People!$D$73,Plan_Course,'Training Matrix'!S$6)+COUNTIFS(Plan_Role,"All employees",Plan_Course,'Training Matrix'!S$6))</f>
        <v>0</v>
      </c>
      <c r="Q75">
        <f>IF(OR(People!$A$73="",'Training Matrix'!T$6=""),0,COUNTIFS(Plan_Role,People!$D$73,Plan_Course,'Training Matrix'!T$6)+COUNTIFS(Plan_Role,"All employees",Plan_Course,'Training Matrix'!T$6))</f>
        <v>0</v>
      </c>
      <c r="R75">
        <f>IF(OR(People!$A$73="",'Training Matrix'!U$6=""),0,COUNTIFS(Plan_Role,People!$D$73,Plan_Course,'Training Matrix'!U$6)+COUNTIFS(Plan_Role,"All employees",Plan_Course,'Training Matrix'!U$6))</f>
        <v>0</v>
      </c>
      <c r="S75">
        <f>IF(OR(People!$A$73="",'Training Matrix'!V$6=""),0,COUNTIFS(Plan_Role,People!$D$73,Plan_Course,'Training Matrix'!V$6)+COUNTIFS(Plan_Role,"All employees",Plan_Course,'Training Matrix'!V$6))</f>
        <v>0</v>
      </c>
      <c r="T75">
        <f>IF(OR(People!$A$73="",'Training Matrix'!W$6=""),0,COUNTIFS(Plan_Role,People!$D$73,Plan_Course,'Training Matrix'!W$6)+COUNTIFS(Plan_Role,"All employees",Plan_Course,'Training Matrix'!W$6))</f>
        <v>0</v>
      </c>
      <c r="U75">
        <f>IF(OR(People!$A$73="",'Training Matrix'!X$6=""),0,COUNTIFS(Plan_Role,People!$D$73,Plan_Course,'Training Matrix'!X$6)+COUNTIFS(Plan_Role,"All employees",Plan_Course,'Training Matrix'!X$6))</f>
        <v>0</v>
      </c>
      <c r="V75">
        <f>IF(OR(People!$A$73="",'Training Matrix'!Y$6=""),0,COUNTIFS(Plan_Role,People!$D$73,Plan_Course,'Training Matrix'!Y$6)+COUNTIFS(Plan_Role,"All employees",Plan_Course,'Training Matrix'!Y$6))</f>
        <v>0</v>
      </c>
      <c r="W75">
        <f>IF(OR(People!$A$73="",'Training Matrix'!Z$6=""),0,COUNTIFS(Plan_Role,People!$D$73,Plan_Course,'Training Matrix'!Z$6)+COUNTIFS(Plan_Role,"All employees",Plan_Course,'Training Matrix'!Z$6))</f>
        <v>0</v>
      </c>
      <c r="X75">
        <f>IF(OR(People!$A$73="",'Training Matrix'!AA$6=""),0,COUNTIFS(Plan_Role,People!$D$73,Plan_Course,'Training Matrix'!AA$6)+COUNTIFS(Plan_Role,"All employees",Plan_Course,'Training Matrix'!AA$6))</f>
        <v>0</v>
      </c>
      <c r="AA75">
        <f>IF(E75=0,0,COUNTIFS(Rec_Emp,People!$A$73,Rec_Course,'Training Matrix'!H$6,Rec_Done,1))</f>
        <v>0</v>
      </c>
      <c r="AB75">
        <f>IF(F75=0,0,COUNTIFS(Rec_Emp,People!$A$73,Rec_Course,'Training Matrix'!I$6,Rec_Done,1))</f>
        <v>0</v>
      </c>
      <c r="AC75">
        <f>IF(G75=0,0,COUNTIFS(Rec_Emp,People!$A$73,Rec_Course,'Training Matrix'!J$6,Rec_Done,1))</f>
        <v>0</v>
      </c>
      <c r="AD75">
        <f>IF(H75=0,0,COUNTIFS(Rec_Emp,People!$A$73,Rec_Course,'Training Matrix'!K$6,Rec_Done,1))</f>
        <v>0</v>
      </c>
      <c r="AE75">
        <f>IF(I75=0,0,COUNTIFS(Rec_Emp,People!$A$73,Rec_Course,'Training Matrix'!L$6,Rec_Done,1))</f>
        <v>0</v>
      </c>
      <c r="AF75">
        <f>IF(J75=0,0,COUNTIFS(Rec_Emp,People!$A$73,Rec_Course,'Training Matrix'!M$6,Rec_Done,1))</f>
        <v>0</v>
      </c>
      <c r="AG75">
        <f>IF(K75=0,0,COUNTIFS(Rec_Emp,People!$A$73,Rec_Course,'Training Matrix'!N$6,Rec_Done,1))</f>
        <v>0</v>
      </c>
      <c r="AH75">
        <f>IF(L75=0,0,COUNTIFS(Rec_Emp,People!$A$73,Rec_Course,'Training Matrix'!O$6,Rec_Done,1))</f>
        <v>0</v>
      </c>
      <c r="AI75">
        <f>IF(M75=0,0,COUNTIFS(Rec_Emp,People!$A$73,Rec_Course,'Training Matrix'!P$6,Rec_Done,1))</f>
        <v>0</v>
      </c>
      <c r="AJ75">
        <f>IF(N75=0,0,COUNTIFS(Rec_Emp,People!$A$73,Rec_Course,'Training Matrix'!Q$6,Rec_Done,1))</f>
        <v>0</v>
      </c>
      <c r="AK75">
        <f>IF(O75=0,0,COUNTIFS(Rec_Emp,People!$A$73,Rec_Course,'Training Matrix'!R$6,Rec_Done,1))</f>
        <v>0</v>
      </c>
      <c r="AL75">
        <f>IF(P75=0,0,COUNTIFS(Rec_Emp,People!$A$73,Rec_Course,'Training Matrix'!S$6,Rec_Done,1))</f>
        <v>0</v>
      </c>
      <c r="AM75">
        <f>IF(Q75=0,0,COUNTIFS(Rec_Emp,People!$A$73,Rec_Course,'Training Matrix'!T$6,Rec_Done,1))</f>
        <v>0</v>
      </c>
      <c r="AN75">
        <f>IF(R75=0,0,COUNTIFS(Rec_Emp,People!$A$73,Rec_Course,'Training Matrix'!U$6,Rec_Done,1))</f>
        <v>0</v>
      </c>
      <c r="AO75">
        <f>IF(S75=0,0,COUNTIFS(Rec_Emp,People!$A$73,Rec_Course,'Training Matrix'!V$6,Rec_Done,1))</f>
        <v>0</v>
      </c>
      <c r="AP75">
        <f>IF(T75=0,0,COUNTIFS(Rec_Emp,People!$A$73,Rec_Course,'Training Matrix'!W$6,Rec_Done,1))</f>
        <v>0</v>
      </c>
      <c r="AQ75">
        <f>IF(U75=0,0,COUNTIFS(Rec_Emp,People!$A$73,Rec_Course,'Training Matrix'!X$6,Rec_Done,1))</f>
        <v>0</v>
      </c>
      <c r="AR75">
        <f>IF(V75=0,0,COUNTIFS(Rec_Emp,People!$A$73,Rec_Course,'Training Matrix'!Y$6,Rec_Done,1))</f>
        <v>0</v>
      </c>
      <c r="AS75">
        <f>IF(W75=0,0,COUNTIFS(Rec_Emp,People!$A$73,Rec_Course,'Training Matrix'!Z$6,Rec_Done,1))</f>
        <v>0</v>
      </c>
      <c r="AT75">
        <f>IF(X75=0,0,COUNTIFS(Rec_Emp,People!$A$73,Rec_Course,'Training Matrix'!AA$6,Rec_Done,1))</f>
        <v>0</v>
      </c>
      <c r="AW75">
        <f ca="1">IF(AA75=0,0,COUNTIFS(Rec_Emp,People!$A$73,Rec_Course,'Training Matrix'!H$6,Rec_Done,1,Rec_Exp,"&gt;="&amp;TODAY()))</f>
        <v>0</v>
      </c>
      <c r="AX75">
        <f ca="1">IF(AB75=0,0,COUNTIFS(Rec_Emp,People!$A$73,Rec_Course,'Training Matrix'!I$6,Rec_Done,1,Rec_Exp,"&gt;="&amp;TODAY()))</f>
        <v>0</v>
      </c>
      <c r="AY75">
        <f ca="1">IF(AC75=0,0,COUNTIFS(Rec_Emp,People!$A$73,Rec_Course,'Training Matrix'!J$6,Rec_Done,1,Rec_Exp,"&gt;="&amp;TODAY()))</f>
        <v>0</v>
      </c>
      <c r="AZ75">
        <f ca="1">IF(AD75=0,0,COUNTIFS(Rec_Emp,People!$A$73,Rec_Course,'Training Matrix'!K$6,Rec_Done,1,Rec_Exp,"&gt;="&amp;TODAY()))</f>
        <v>0</v>
      </c>
      <c r="BA75">
        <f ca="1">IF(AE75=0,0,COUNTIFS(Rec_Emp,People!$A$73,Rec_Course,'Training Matrix'!L$6,Rec_Done,1,Rec_Exp,"&gt;="&amp;TODAY()))</f>
        <v>0</v>
      </c>
      <c r="BB75">
        <f ca="1">IF(AF75=0,0,COUNTIFS(Rec_Emp,People!$A$73,Rec_Course,'Training Matrix'!M$6,Rec_Done,1,Rec_Exp,"&gt;="&amp;TODAY()))</f>
        <v>0</v>
      </c>
      <c r="BC75">
        <f ca="1">IF(AG75=0,0,COUNTIFS(Rec_Emp,People!$A$73,Rec_Course,'Training Matrix'!N$6,Rec_Done,1,Rec_Exp,"&gt;="&amp;TODAY()))</f>
        <v>0</v>
      </c>
      <c r="BD75">
        <f ca="1">IF(AH75=0,0,COUNTIFS(Rec_Emp,People!$A$73,Rec_Course,'Training Matrix'!O$6,Rec_Done,1,Rec_Exp,"&gt;="&amp;TODAY()))</f>
        <v>0</v>
      </c>
      <c r="BE75">
        <f ca="1">IF(AI75=0,0,COUNTIFS(Rec_Emp,People!$A$73,Rec_Course,'Training Matrix'!P$6,Rec_Done,1,Rec_Exp,"&gt;="&amp;TODAY()))</f>
        <v>0</v>
      </c>
      <c r="BF75">
        <f ca="1">IF(AJ75=0,0,COUNTIFS(Rec_Emp,People!$A$73,Rec_Course,'Training Matrix'!Q$6,Rec_Done,1,Rec_Exp,"&gt;="&amp;TODAY()))</f>
        <v>0</v>
      </c>
      <c r="BG75">
        <f ca="1">IF(AK75=0,0,COUNTIFS(Rec_Emp,People!$A$73,Rec_Course,'Training Matrix'!R$6,Rec_Done,1,Rec_Exp,"&gt;="&amp;TODAY()))</f>
        <v>0</v>
      </c>
      <c r="BH75">
        <f ca="1">IF(AL75=0,0,COUNTIFS(Rec_Emp,People!$A$73,Rec_Course,'Training Matrix'!S$6,Rec_Done,1,Rec_Exp,"&gt;="&amp;TODAY()))</f>
        <v>0</v>
      </c>
      <c r="BI75">
        <f ca="1">IF(AM75=0,0,COUNTIFS(Rec_Emp,People!$A$73,Rec_Course,'Training Matrix'!T$6,Rec_Done,1,Rec_Exp,"&gt;="&amp;TODAY()))</f>
        <v>0</v>
      </c>
      <c r="BJ75">
        <f ca="1">IF(AN75=0,0,COUNTIFS(Rec_Emp,People!$A$73,Rec_Course,'Training Matrix'!U$6,Rec_Done,1,Rec_Exp,"&gt;="&amp;TODAY()))</f>
        <v>0</v>
      </c>
      <c r="BK75">
        <f ca="1">IF(AO75=0,0,COUNTIFS(Rec_Emp,People!$A$73,Rec_Course,'Training Matrix'!V$6,Rec_Done,1,Rec_Exp,"&gt;="&amp;TODAY()))</f>
        <v>0</v>
      </c>
      <c r="BL75">
        <f ca="1">IF(AP75=0,0,COUNTIFS(Rec_Emp,People!$A$73,Rec_Course,'Training Matrix'!W$6,Rec_Done,1,Rec_Exp,"&gt;="&amp;TODAY()))</f>
        <v>0</v>
      </c>
      <c r="BM75">
        <f ca="1">IF(AQ75=0,0,COUNTIFS(Rec_Emp,People!$A$73,Rec_Course,'Training Matrix'!X$6,Rec_Done,1,Rec_Exp,"&gt;="&amp;TODAY()))</f>
        <v>0</v>
      </c>
      <c r="BN75">
        <f ca="1">IF(AR75=0,0,COUNTIFS(Rec_Emp,People!$A$73,Rec_Course,'Training Matrix'!Y$6,Rec_Done,1,Rec_Exp,"&gt;="&amp;TODAY()))</f>
        <v>0</v>
      </c>
      <c r="BO75">
        <f ca="1">IF(AS75=0,0,COUNTIFS(Rec_Emp,People!$A$73,Rec_Course,'Training Matrix'!Z$6,Rec_Done,1,Rec_Exp,"&gt;="&amp;TODAY()))</f>
        <v>0</v>
      </c>
      <c r="BP75">
        <f ca="1">IF(AT75=0,0,COUNTIFS(Rec_Emp,People!$A$73,Rec_Course,'Training Matrix'!AA$6,Rec_Done,1,Rec_Exp,"&gt;="&amp;TODAY()))</f>
        <v>0</v>
      </c>
      <c r="BS75">
        <f ca="1">IF(AW75=0,0,COUNTIFS(Rec_Emp,People!$A$73,Rec_Course,'Training Matrix'!H$6,Rec_Done,1,Rec_Exp,"&gt;"&amp;(TODAY()+WarnDays)))</f>
        <v>0</v>
      </c>
      <c r="BT75">
        <f ca="1">IF(AX75=0,0,COUNTIFS(Rec_Emp,People!$A$73,Rec_Course,'Training Matrix'!I$6,Rec_Done,1,Rec_Exp,"&gt;"&amp;(TODAY()+WarnDays)))</f>
        <v>0</v>
      </c>
      <c r="BU75">
        <f ca="1">IF(AY75=0,0,COUNTIFS(Rec_Emp,People!$A$73,Rec_Course,'Training Matrix'!J$6,Rec_Done,1,Rec_Exp,"&gt;"&amp;(TODAY()+WarnDays)))</f>
        <v>0</v>
      </c>
      <c r="BV75">
        <f ca="1">IF(AZ75=0,0,COUNTIFS(Rec_Emp,People!$A$73,Rec_Course,'Training Matrix'!K$6,Rec_Done,1,Rec_Exp,"&gt;"&amp;(TODAY()+WarnDays)))</f>
        <v>0</v>
      </c>
      <c r="BW75">
        <f ca="1">IF(BA75=0,0,COUNTIFS(Rec_Emp,People!$A$73,Rec_Course,'Training Matrix'!L$6,Rec_Done,1,Rec_Exp,"&gt;"&amp;(TODAY()+WarnDays)))</f>
        <v>0</v>
      </c>
      <c r="BX75">
        <f ca="1">IF(BB75=0,0,COUNTIFS(Rec_Emp,People!$A$73,Rec_Course,'Training Matrix'!M$6,Rec_Done,1,Rec_Exp,"&gt;"&amp;(TODAY()+WarnDays)))</f>
        <v>0</v>
      </c>
      <c r="BY75">
        <f ca="1">IF(BC75=0,0,COUNTIFS(Rec_Emp,People!$A$73,Rec_Course,'Training Matrix'!N$6,Rec_Done,1,Rec_Exp,"&gt;"&amp;(TODAY()+WarnDays)))</f>
        <v>0</v>
      </c>
      <c r="BZ75">
        <f ca="1">IF(BD75=0,0,COUNTIFS(Rec_Emp,People!$A$73,Rec_Course,'Training Matrix'!O$6,Rec_Done,1,Rec_Exp,"&gt;"&amp;(TODAY()+WarnDays)))</f>
        <v>0</v>
      </c>
      <c r="CA75">
        <f ca="1">IF(BE75=0,0,COUNTIFS(Rec_Emp,People!$A$73,Rec_Course,'Training Matrix'!P$6,Rec_Done,1,Rec_Exp,"&gt;"&amp;(TODAY()+WarnDays)))</f>
        <v>0</v>
      </c>
      <c r="CB75">
        <f ca="1">IF(BF75=0,0,COUNTIFS(Rec_Emp,People!$A$73,Rec_Course,'Training Matrix'!Q$6,Rec_Done,1,Rec_Exp,"&gt;"&amp;(TODAY()+WarnDays)))</f>
        <v>0</v>
      </c>
      <c r="CC75">
        <f ca="1">IF(BG75=0,0,COUNTIFS(Rec_Emp,People!$A$73,Rec_Course,'Training Matrix'!R$6,Rec_Done,1,Rec_Exp,"&gt;"&amp;(TODAY()+WarnDays)))</f>
        <v>0</v>
      </c>
      <c r="CD75">
        <f ca="1">IF(BH75=0,0,COUNTIFS(Rec_Emp,People!$A$73,Rec_Course,'Training Matrix'!S$6,Rec_Done,1,Rec_Exp,"&gt;"&amp;(TODAY()+WarnDays)))</f>
        <v>0</v>
      </c>
      <c r="CE75">
        <f ca="1">IF(BI75=0,0,COUNTIFS(Rec_Emp,People!$A$73,Rec_Course,'Training Matrix'!T$6,Rec_Done,1,Rec_Exp,"&gt;"&amp;(TODAY()+WarnDays)))</f>
        <v>0</v>
      </c>
      <c r="CF75">
        <f ca="1">IF(BJ75=0,0,COUNTIFS(Rec_Emp,People!$A$73,Rec_Course,'Training Matrix'!U$6,Rec_Done,1,Rec_Exp,"&gt;"&amp;(TODAY()+WarnDays)))</f>
        <v>0</v>
      </c>
      <c r="CG75">
        <f ca="1">IF(BK75=0,0,COUNTIFS(Rec_Emp,People!$A$73,Rec_Course,'Training Matrix'!V$6,Rec_Done,1,Rec_Exp,"&gt;"&amp;(TODAY()+WarnDays)))</f>
        <v>0</v>
      </c>
      <c r="CH75">
        <f ca="1">IF(BL75=0,0,COUNTIFS(Rec_Emp,People!$A$73,Rec_Course,'Training Matrix'!W$6,Rec_Done,1,Rec_Exp,"&gt;"&amp;(TODAY()+WarnDays)))</f>
        <v>0</v>
      </c>
      <c r="CI75">
        <f ca="1">IF(BM75=0,0,COUNTIFS(Rec_Emp,People!$A$73,Rec_Course,'Training Matrix'!X$6,Rec_Done,1,Rec_Exp,"&gt;"&amp;(TODAY()+WarnDays)))</f>
        <v>0</v>
      </c>
      <c r="CJ75">
        <f ca="1">IF(BN75=0,0,COUNTIFS(Rec_Emp,People!$A$73,Rec_Course,'Training Matrix'!Y$6,Rec_Done,1,Rec_Exp,"&gt;"&amp;(TODAY()+WarnDays)))</f>
        <v>0</v>
      </c>
      <c r="CK75">
        <f ca="1">IF(BO75=0,0,COUNTIFS(Rec_Emp,People!$A$73,Rec_Course,'Training Matrix'!Z$6,Rec_Done,1,Rec_Exp,"&gt;"&amp;(TODAY()+WarnDays)))</f>
        <v>0</v>
      </c>
      <c r="CL75">
        <f ca="1">IF(BP75=0,0,COUNTIFS(Rec_Emp,People!$A$73,Rec_Course,'Training Matrix'!AA$6,Rec_Done,1,Rec_Exp,"&gt;"&amp;(TODAY()+WarnDays)))</f>
        <v>0</v>
      </c>
      <c r="CO75">
        <f>IF(OR(E75=0,AA75&gt;0),0,COUNTIFS(Rec_Emp,People!$A$73,Rec_Course,'Training Matrix'!H$6,Rec_Result,"Fail"))</f>
        <v>0</v>
      </c>
      <c r="CP75">
        <f>IF(OR(F75=0,AB75&gt;0),0,COUNTIFS(Rec_Emp,People!$A$73,Rec_Course,'Training Matrix'!I$6,Rec_Result,"Fail"))</f>
        <v>0</v>
      </c>
      <c r="CQ75">
        <f>IF(OR(G75=0,AC75&gt;0),0,COUNTIFS(Rec_Emp,People!$A$73,Rec_Course,'Training Matrix'!J$6,Rec_Result,"Fail"))</f>
        <v>0</v>
      </c>
      <c r="CR75">
        <f>IF(OR(H75=0,AD75&gt;0),0,COUNTIFS(Rec_Emp,People!$A$73,Rec_Course,'Training Matrix'!K$6,Rec_Result,"Fail"))</f>
        <v>0</v>
      </c>
      <c r="CS75">
        <f>IF(OR(I75=0,AE75&gt;0),0,COUNTIFS(Rec_Emp,People!$A$73,Rec_Course,'Training Matrix'!L$6,Rec_Result,"Fail"))</f>
        <v>0</v>
      </c>
      <c r="CT75">
        <f>IF(OR(J75=0,AF75&gt;0),0,COUNTIFS(Rec_Emp,People!$A$73,Rec_Course,'Training Matrix'!M$6,Rec_Result,"Fail"))</f>
        <v>0</v>
      </c>
      <c r="CU75">
        <f>IF(OR(K75=0,AG75&gt;0),0,COUNTIFS(Rec_Emp,People!$A$73,Rec_Course,'Training Matrix'!N$6,Rec_Result,"Fail"))</f>
        <v>0</v>
      </c>
      <c r="CV75">
        <f>IF(OR(L75=0,AH75&gt;0),0,COUNTIFS(Rec_Emp,People!$A$73,Rec_Course,'Training Matrix'!O$6,Rec_Result,"Fail"))</f>
        <v>0</v>
      </c>
      <c r="CW75">
        <f>IF(OR(M75=0,AI75&gt;0),0,COUNTIFS(Rec_Emp,People!$A$73,Rec_Course,'Training Matrix'!P$6,Rec_Result,"Fail"))</f>
        <v>0</v>
      </c>
      <c r="CX75">
        <f>IF(OR(N75=0,AJ75&gt;0),0,COUNTIFS(Rec_Emp,People!$A$73,Rec_Course,'Training Matrix'!Q$6,Rec_Result,"Fail"))</f>
        <v>0</v>
      </c>
      <c r="CY75">
        <f>IF(OR(O75=0,AK75&gt;0),0,COUNTIFS(Rec_Emp,People!$A$73,Rec_Course,'Training Matrix'!R$6,Rec_Result,"Fail"))</f>
        <v>0</v>
      </c>
      <c r="CZ75">
        <f>IF(OR(P75=0,AL75&gt;0),0,COUNTIFS(Rec_Emp,People!$A$73,Rec_Course,'Training Matrix'!S$6,Rec_Result,"Fail"))</f>
        <v>0</v>
      </c>
      <c r="DA75">
        <f>IF(OR(Q75=0,AM75&gt;0),0,COUNTIFS(Rec_Emp,People!$A$73,Rec_Course,'Training Matrix'!T$6,Rec_Result,"Fail"))</f>
        <v>0</v>
      </c>
      <c r="DB75">
        <f>IF(OR(R75=0,AN75&gt;0),0,COUNTIFS(Rec_Emp,People!$A$73,Rec_Course,'Training Matrix'!U$6,Rec_Result,"Fail"))</f>
        <v>0</v>
      </c>
      <c r="DC75">
        <f>IF(OR(S75=0,AO75&gt;0),0,COUNTIFS(Rec_Emp,People!$A$73,Rec_Course,'Training Matrix'!V$6,Rec_Result,"Fail"))</f>
        <v>0</v>
      </c>
      <c r="DD75">
        <f>IF(OR(T75=0,AP75&gt;0),0,COUNTIFS(Rec_Emp,People!$A$73,Rec_Course,'Training Matrix'!W$6,Rec_Result,"Fail"))</f>
        <v>0</v>
      </c>
      <c r="DE75">
        <f>IF(OR(U75=0,AQ75&gt;0),0,COUNTIFS(Rec_Emp,People!$A$73,Rec_Course,'Training Matrix'!X$6,Rec_Result,"Fail"))</f>
        <v>0</v>
      </c>
      <c r="DF75">
        <f>IF(OR(V75=0,AR75&gt;0),0,COUNTIFS(Rec_Emp,People!$A$73,Rec_Course,'Training Matrix'!Y$6,Rec_Result,"Fail"))</f>
        <v>0</v>
      </c>
      <c r="DG75">
        <f>IF(OR(W75=0,AS75&gt;0),0,COUNTIFS(Rec_Emp,People!$A$73,Rec_Course,'Training Matrix'!Z$6,Rec_Result,"Fail"))</f>
        <v>0</v>
      </c>
      <c r="DH75">
        <f>IF(OR(X75=0,AT75&gt;0),0,COUNTIFS(Rec_Emp,People!$A$73,Rec_Course,'Training Matrix'!AA$6,Rec_Result,"Fail"))</f>
        <v>0</v>
      </c>
      <c r="DK75">
        <f>IF(OR(E75=0,AA75&gt;0),0,IFERROR(AVERAGEIFS(Plan_End,Plan_Role,People!$D$73,Plan_Course,'Training Matrix'!H$6,Plan_Sched,"Window"),IFERROR(AVERAGEIFS(Plan_End,Plan_Role,"All employees",Plan_Course,'Training Matrix'!H$6,Plan_Sched,"Window"),0)))</f>
        <v>0</v>
      </c>
      <c r="DL75">
        <f>IF(OR(F75=0,AB75&gt;0),0,IFERROR(AVERAGEIFS(Plan_End,Plan_Role,People!$D$73,Plan_Course,'Training Matrix'!I$6,Plan_Sched,"Window"),IFERROR(AVERAGEIFS(Plan_End,Plan_Role,"All employees",Plan_Course,'Training Matrix'!I$6,Plan_Sched,"Window"),0)))</f>
        <v>0</v>
      </c>
      <c r="DM75">
        <f>IF(OR(G75=0,AC75&gt;0),0,IFERROR(AVERAGEIFS(Plan_End,Plan_Role,People!$D$73,Plan_Course,'Training Matrix'!J$6,Plan_Sched,"Window"),IFERROR(AVERAGEIFS(Plan_End,Plan_Role,"All employees",Plan_Course,'Training Matrix'!J$6,Plan_Sched,"Window"),0)))</f>
        <v>0</v>
      </c>
      <c r="DN75">
        <f>IF(OR(H75=0,AD75&gt;0),0,IFERROR(AVERAGEIFS(Plan_End,Plan_Role,People!$D$73,Plan_Course,'Training Matrix'!K$6,Plan_Sched,"Window"),IFERROR(AVERAGEIFS(Plan_End,Plan_Role,"All employees",Plan_Course,'Training Matrix'!K$6,Plan_Sched,"Window"),0)))</f>
        <v>0</v>
      </c>
      <c r="DO75">
        <f>IF(OR(I75=0,AE75&gt;0),0,IFERROR(AVERAGEIFS(Plan_End,Plan_Role,People!$D$73,Plan_Course,'Training Matrix'!L$6,Plan_Sched,"Window"),IFERROR(AVERAGEIFS(Plan_End,Plan_Role,"All employees",Plan_Course,'Training Matrix'!L$6,Plan_Sched,"Window"),0)))</f>
        <v>0</v>
      </c>
      <c r="DP75">
        <f>IF(OR(J75=0,AF75&gt;0),0,IFERROR(AVERAGEIFS(Plan_End,Plan_Role,People!$D$73,Plan_Course,'Training Matrix'!M$6,Plan_Sched,"Window"),IFERROR(AVERAGEIFS(Plan_End,Plan_Role,"All employees",Plan_Course,'Training Matrix'!M$6,Plan_Sched,"Window"),0)))</f>
        <v>0</v>
      </c>
      <c r="DQ75">
        <f>IF(OR(K75=0,AG75&gt;0),0,IFERROR(AVERAGEIFS(Plan_End,Plan_Role,People!$D$73,Plan_Course,'Training Matrix'!N$6,Plan_Sched,"Window"),IFERROR(AVERAGEIFS(Plan_End,Plan_Role,"All employees",Plan_Course,'Training Matrix'!N$6,Plan_Sched,"Window"),0)))</f>
        <v>0</v>
      </c>
      <c r="DR75">
        <f>IF(OR(L75=0,AH75&gt;0),0,IFERROR(AVERAGEIFS(Plan_End,Plan_Role,People!$D$73,Plan_Course,'Training Matrix'!O$6,Plan_Sched,"Window"),IFERROR(AVERAGEIFS(Plan_End,Plan_Role,"All employees",Plan_Course,'Training Matrix'!O$6,Plan_Sched,"Window"),0)))</f>
        <v>0</v>
      </c>
      <c r="DS75">
        <f>IF(OR(M75=0,AI75&gt;0),0,IFERROR(AVERAGEIFS(Plan_End,Plan_Role,People!$D$73,Plan_Course,'Training Matrix'!P$6,Plan_Sched,"Window"),IFERROR(AVERAGEIFS(Plan_End,Plan_Role,"All employees",Plan_Course,'Training Matrix'!P$6,Plan_Sched,"Window"),0)))</f>
        <v>0</v>
      </c>
      <c r="DT75">
        <f>IF(OR(N75=0,AJ75&gt;0),0,IFERROR(AVERAGEIFS(Plan_End,Plan_Role,People!$D$73,Plan_Course,'Training Matrix'!Q$6,Plan_Sched,"Window"),IFERROR(AVERAGEIFS(Plan_End,Plan_Role,"All employees",Plan_Course,'Training Matrix'!Q$6,Plan_Sched,"Window"),0)))</f>
        <v>0</v>
      </c>
      <c r="DU75">
        <f>IF(OR(O75=0,AK75&gt;0),0,IFERROR(AVERAGEIFS(Plan_End,Plan_Role,People!$D$73,Plan_Course,'Training Matrix'!R$6,Plan_Sched,"Window"),IFERROR(AVERAGEIFS(Plan_End,Plan_Role,"All employees",Plan_Course,'Training Matrix'!R$6,Plan_Sched,"Window"),0)))</f>
        <v>0</v>
      </c>
      <c r="DV75">
        <f>IF(OR(P75=0,AL75&gt;0),0,IFERROR(AVERAGEIFS(Plan_End,Plan_Role,People!$D$73,Plan_Course,'Training Matrix'!S$6,Plan_Sched,"Window"),IFERROR(AVERAGEIFS(Plan_End,Plan_Role,"All employees",Plan_Course,'Training Matrix'!S$6,Plan_Sched,"Window"),0)))</f>
        <v>0</v>
      </c>
      <c r="DW75">
        <f>IF(OR(Q75=0,AM75&gt;0),0,IFERROR(AVERAGEIFS(Plan_End,Plan_Role,People!$D$73,Plan_Course,'Training Matrix'!T$6,Plan_Sched,"Window"),IFERROR(AVERAGEIFS(Plan_End,Plan_Role,"All employees",Plan_Course,'Training Matrix'!T$6,Plan_Sched,"Window"),0)))</f>
        <v>0</v>
      </c>
      <c r="DX75">
        <f>IF(OR(R75=0,AN75&gt;0),0,IFERROR(AVERAGEIFS(Plan_End,Plan_Role,People!$D$73,Plan_Course,'Training Matrix'!U$6,Plan_Sched,"Window"),IFERROR(AVERAGEIFS(Plan_End,Plan_Role,"All employees",Plan_Course,'Training Matrix'!U$6,Plan_Sched,"Window"),0)))</f>
        <v>0</v>
      </c>
      <c r="DY75">
        <f>IF(OR(S75=0,AO75&gt;0),0,IFERROR(AVERAGEIFS(Plan_End,Plan_Role,People!$D$73,Plan_Course,'Training Matrix'!V$6,Plan_Sched,"Window"),IFERROR(AVERAGEIFS(Plan_End,Plan_Role,"All employees",Plan_Course,'Training Matrix'!V$6,Plan_Sched,"Window"),0)))</f>
        <v>0</v>
      </c>
      <c r="DZ75">
        <f>IF(OR(T75=0,AP75&gt;0),0,IFERROR(AVERAGEIFS(Plan_End,Plan_Role,People!$D$73,Plan_Course,'Training Matrix'!W$6,Plan_Sched,"Window"),IFERROR(AVERAGEIFS(Plan_End,Plan_Role,"All employees",Plan_Course,'Training Matrix'!W$6,Plan_Sched,"Window"),0)))</f>
        <v>0</v>
      </c>
      <c r="EA75">
        <f>IF(OR(U75=0,AQ75&gt;0),0,IFERROR(AVERAGEIFS(Plan_End,Plan_Role,People!$D$73,Plan_Course,'Training Matrix'!X$6,Plan_Sched,"Window"),IFERROR(AVERAGEIFS(Plan_End,Plan_Role,"All employees",Plan_Course,'Training Matrix'!X$6,Plan_Sched,"Window"),0)))</f>
        <v>0</v>
      </c>
      <c r="EB75">
        <f>IF(OR(V75=0,AR75&gt;0),0,IFERROR(AVERAGEIFS(Plan_End,Plan_Role,People!$D$73,Plan_Course,'Training Matrix'!Y$6,Plan_Sched,"Window"),IFERROR(AVERAGEIFS(Plan_End,Plan_Role,"All employees",Plan_Course,'Training Matrix'!Y$6,Plan_Sched,"Window"),0)))</f>
        <v>0</v>
      </c>
      <c r="EC75">
        <f>IF(OR(W75=0,AS75&gt;0),0,IFERROR(AVERAGEIFS(Plan_End,Plan_Role,People!$D$73,Plan_Course,'Training Matrix'!Z$6,Plan_Sched,"Window"),IFERROR(AVERAGEIFS(Plan_End,Plan_Role,"All employees",Plan_Course,'Training Matrix'!Z$6,Plan_Sched,"Window"),0)))</f>
        <v>0</v>
      </c>
      <c r="ED75">
        <f>IF(OR(X75=0,AT75&gt;0),0,IFERROR(AVERAGEIFS(Plan_End,Plan_Role,People!$D$73,Plan_Course,'Training Matrix'!AA$6,Plan_Sched,"Window"),IFERROR(AVERAGEIFS(Plan_End,Plan_Role,"All employees",Plan_Course,'Training Matrix'!AA$6,Plan_Sched,"Window"),0)))</f>
        <v>0</v>
      </c>
      <c r="EG75">
        <f>IF(OR(E75=0,AA75&gt;0),0,IFERROR(AVERAGEIFS(Plan_Days,Plan_Role,People!$D$73,Plan_Course,'Training Matrix'!H$6,Plan_Sched,"Within days of hire"),IFERROR(AVERAGEIFS(Plan_Days,Plan_Role,"All employees",Plan_Course,'Training Matrix'!H$6,Plan_Sched,"Within days of hire"),0)))</f>
        <v>0</v>
      </c>
      <c r="EH75">
        <f>IF(OR(F75=0,AB75&gt;0),0,IFERROR(AVERAGEIFS(Plan_Days,Plan_Role,People!$D$73,Plan_Course,'Training Matrix'!I$6,Plan_Sched,"Within days of hire"),IFERROR(AVERAGEIFS(Plan_Days,Plan_Role,"All employees",Plan_Course,'Training Matrix'!I$6,Plan_Sched,"Within days of hire"),0)))</f>
        <v>0</v>
      </c>
      <c r="EI75">
        <f>IF(OR(G75=0,AC75&gt;0),0,IFERROR(AVERAGEIFS(Plan_Days,Plan_Role,People!$D$73,Plan_Course,'Training Matrix'!J$6,Plan_Sched,"Within days of hire"),IFERROR(AVERAGEIFS(Plan_Days,Plan_Role,"All employees",Plan_Course,'Training Matrix'!J$6,Plan_Sched,"Within days of hire"),0)))</f>
        <v>0</v>
      </c>
      <c r="EJ75">
        <f>IF(OR(H75=0,AD75&gt;0),0,IFERROR(AVERAGEIFS(Plan_Days,Plan_Role,People!$D$73,Plan_Course,'Training Matrix'!K$6,Plan_Sched,"Within days of hire"),IFERROR(AVERAGEIFS(Plan_Days,Plan_Role,"All employees",Plan_Course,'Training Matrix'!K$6,Plan_Sched,"Within days of hire"),0)))</f>
        <v>0</v>
      </c>
      <c r="EK75">
        <f>IF(OR(I75=0,AE75&gt;0),0,IFERROR(AVERAGEIFS(Plan_Days,Plan_Role,People!$D$73,Plan_Course,'Training Matrix'!L$6,Plan_Sched,"Within days of hire"),IFERROR(AVERAGEIFS(Plan_Days,Plan_Role,"All employees",Plan_Course,'Training Matrix'!L$6,Plan_Sched,"Within days of hire"),0)))</f>
        <v>0</v>
      </c>
      <c r="EL75">
        <f>IF(OR(J75=0,AF75&gt;0),0,IFERROR(AVERAGEIFS(Plan_Days,Plan_Role,People!$D$73,Plan_Course,'Training Matrix'!M$6,Plan_Sched,"Within days of hire"),IFERROR(AVERAGEIFS(Plan_Days,Plan_Role,"All employees",Plan_Course,'Training Matrix'!M$6,Plan_Sched,"Within days of hire"),0)))</f>
        <v>0</v>
      </c>
      <c r="EM75">
        <f>IF(OR(K75=0,AG75&gt;0),0,IFERROR(AVERAGEIFS(Plan_Days,Plan_Role,People!$D$73,Plan_Course,'Training Matrix'!N$6,Plan_Sched,"Within days of hire"),IFERROR(AVERAGEIFS(Plan_Days,Plan_Role,"All employees",Plan_Course,'Training Matrix'!N$6,Plan_Sched,"Within days of hire"),0)))</f>
        <v>0</v>
      </c>
      <c r="EN75">
        <f>IF(OR(L75=0,AH75&gt;0),0,IFERROR(AVERAGEIFS(Plan_Days,Plan_Role,People!$D$73,Plan_Course,'Training Matrix'!O$6,Plan_Sched,"Within days of hire"),IFERROR(AVERAGEIFS(Plan_Days,Plan_Role,"All employees",Plan_Course,'Training Matrix'!O$6,Plan_Sched,"Within days of hire"),0)))</f>
        <v>0</v>
      </c>
      <c r="EO75">
        <f>IF(OR(M75=0,AI75&gt;0),0,IFERROR(AVERAGEIFS(Plan_Days,Plan_Role,People!$D$73,Plan_Course,'Training Matrix'!P$6,Plan_Sched,"Within days of hire"),IFERROR(AVERAGEIFS(Plan_Days,Plan_Role,"All employees",Plan_Course,'Training Matrix'!P$6,Plan_Sched,"Within days of hire"),0)))</f>
        <v>0</v>
      </c>
      <c r="EP75">
        <f>IF(OR(N75=0,AJ75&gt;0),0,IFERROR(AVERAGEIFS(Plan_Days,Plan_Role,People!$D$73,Plan_Course,'Training Matrix'!Q$6,Plan_Sched,"Within days of hire"),IFERROR(AVERAGEIFS(Plan_Days,Plan_Role,"All employees",Plan_Course,'Training Matrix'!Q$6,Plan_Sched,"Within days of hire"),0)))</f>
        <v>0</v>
      </c>
      <c r="EQ75">
        <f>IF(OR(O75=0,AK75&gt;0),0,IFERROR(AVERAGEIFS(Plan_Days,Plan_Role,People!$D$73,Plan_Course,'Training Matrix'!R$6,Plan_Sched,"Within days of hire"),IFERROR(AVERAGEIFS(Plan_Days,Plan_Role,"All employees",Plan_Course,'Training Matrix'!R$6,Plan_Sched,"Within days of hire"),0)))</f>
        <v>0</v>
      </c>
      <c r="ER75">
        <f>IF(OR(P75=0,AL75&gt;0),0,IFERROR(AVERAGEIFS(Plan_Days,Plan_Role,People!$D$73,Plan_Course,'Training Matrix'!S$6,Plan_Sched,"Within days of hire"),IFERROR(AVERAGEIFS(Plan_Days,Plan_Role,"All employees",Plan_Course,'Training Matrix'!S$6,Plan_Sched,"Within days of hire"),0)))</f>
        <v>0</v>
      </c>
      <c r="ES75">
        <f>IF(OR(Q75=0,AM75&gt;0),0,IFERROR(AVERAGEIFS(Plan_Days,Plan_Role,People!$D$73,Plan_Course,'Training Matrix'!T$6,Plan_Sched,"Within days of hire"),IFERROR(AVERAGEIFS(Plan_Days,Plan_Role,"All employees",Plan_Course,'Training Matrix'!T$6,Plan_Sched,"Within days of hire"),0)))</f>
        <v>0</v>
      </c>
      <c r="ET75">
        <f>IF(OR(R75=0,AN75&gt;0),0,IFERROR(AVERAGEIFS(Plan_Days,Plan_Role,People!$D$73,Plan_Course,'Training Matrix'!U$6,Plan_Sched,"Within days of hire"),IFERROR(AVERAGEIFS(Plan_Days,Plan_Role,"All employees",Plan_Course,'Training Matrix'!U$6,Plan_Sched,"Within days of hire"),0)))</f>
        <v>0</v>
      </c>
      <c r="EU75">
        <f>IF(OR(S75=0,AO75&gt;0),0,IFERROR(AVERAGEIFS(Plan_Days,Plan_Role,People!$D$73,Plan_Course,'Training Matrix'!V$6,Plan_Sched,"Within days of hire"),IFERROR(AVERAGEIFS(Plan_Days,Plan_Role,"All employees",Plan_Course,'Training Matrix'!V$6,Plan_Sched,"Within days of hire"),0)))</f>
        <v>0</v>
      </c>
      <c r="EV75">
        <f>IF(OR(T75=0,AP75&gt;0),0,IFERROR(AVERAGEIFS(Plan_Days,Plan_Role,People!$D$73,Plan_Course,'Training Matrix'!W$6,Plan_Sched,"Within days of hire"),IFERROR(AVERAGEIFS(Plan_Days,Plan_Role,"All employees",Plan_Course,'Training Matrix'!W$6,Plan_Sched,"Within days of hire"),0)))</f>
        <v>0</v>
      </c>
      <c r="EW75">
        <f>IF(OR(U75=0,AQ75&gt;0),0,IFERROR(AVERAGEIFS(Plan_Days,Plan_Role,People!$D$73,Plan_Course,'Training Matrix'!X$6,Plan_Sched,"Within days of hire"),IFERROR(AVERAGEIFS(Plan_Days,Plan_Role,"All employees",Plan_Course,'Training Matrix'!X$6,Plan_Sched,"Within days of hire"),0)))</f>
        <v>0</v>
      </c>
      <c r="EX75">
        <f>IF(OR(V75=0,AR75&gt;0),0,IFERROR(AVERAGEIFS(Plan_Days,Plan_Role,People!$D$73,Plan_Course,'Training Matrix'!Y$6,Plan_Sched,"Within days of hire"),IFERROR(AVERAGEIFS(Plan_Days,Plan_Role,"All employees",Plan_Course,'Training Matrix'!Y$6,Plan_Sched,"Within days of hire"),0)))</f>
        <v>0</v>
      </c>
      <c r="EY75">
        <f>IF(OR(W75=0,AS75&gt;0),0,IFERROR(AVERAGEIFS(Plan_Days,Plan_Role,People!$D$73,Plan_Course,'Training Matrix'!Z$6,Plan_Sched,"Within days of hire"),IFERROR(AVERAGEIFS(Plan_Days,Plan_Role,"All employees",Plan_Course,'Training Matrix'!Z$6,Plan_Sched,"Within days of hire"),0)))</f>
        <v>0</v>
      </c>
      <c r="EZ75">
        <f>IF(OR(X75=0,AT75&gt;0),0,IFERROR(AVERAGEIFS(Plan_Days,Plan_Role,People!$D$73,Plan_Course,'Training Matrix'!AA$6,Plan_Sched,"Within days of hire"),IFERROR(AVERAGEIFS(Plan_Days,Plan_Role,"All employees",Plan_Course,'Training Matrix'!AA$6,Plan_Sched,"Within days of hire"),0)))</f>
        <v>0</v>
      </c>
      <c r="FC75">
        <f>IF(OR(E75=0,AA75&gt;0),0,MAX(IF(AND(People!$F$73&lt;&gt;"",DK75&lt;People!$F$73),0,DK75),IF(AND(People!$F$73&lt;&gt;"",EG75&gt;0),People!$F$73+EG75,0)))</f>
        <v>0</v>
      </c>
      <c r="FD75">
        <f>IF(OR(F75=0,AB75&gt;0),0,MAX(IF(AND(People!$F$73&lt;&gt;"",DL75&lt;People!$F$73),0,DL75),IF(AND(People!$F$73&lt;&gt;"",EH75&gt;0),People!$F$73+EH75,0)))</f>
        <v>0</v>
      </c>
      <c r="FE75">
        <f>IF(OR(G75=0,AC75&gt;0),0,MAX(IF(AND(People!$F$73&lt;&gt;"",DM75&lt;People!$F$73),0,DM75),IF(AND(People!$F$73&lt;&gt;"",EI75&gt;0),People!$F$73+EI75,0)))</f>
        <v>0</v>
      </c>
      <c r="FF75">
        <f>IF(OR(H75=0,AD75&gt;0),0,MAX(IF(AND(People!$F$73&lt;&gt;"",DN75&lt;People!$F$73),0,DN75),IF(AND(People!$F$73&lt;&gt;"",EJ75&gt;0),People!$F$73+EJ75,0)))</f>
        <v>0</v>
      </c>
      <c r="FG75">
        <f>IF(OR(I75=0,AE75&gt;0),0,MAX(IF(AND(People!$F$73&lt;&gt;"",DO75&lt;People!$F$73),0,DO75),IF(AND(People!$F$73&lt;&gt;"",EK75&gt;0),People!$F$73+EK75,0)))</f>
        <v>0</v>
      </c>
      <c r="FH75">
        <f>IF(OR(J75=0,AF75&gt;0),0,MAX(IF(AND(People!$F$73&lt;&gt;"",DP75&lt;People!$F$73),0,DP75),IF(AND(People!$F$73&lt;&gt;"",EL75&gt;0),People!$F$73+EL75,0)))</f>
        <v>0</v>
      </c>
      <c r="FI75">
        <f>IF(OR(K75=0,AG75&gt;0),0,MAX(IF(AND(People!$F$73&lt;&gt;"",DQ75&lt;People!$F$73),0,DQ75),IF(AND(People!$F$73&lt;&gt;"",EM75&gt;0),People!$F$73+EM75,0)))</f>
        <v>0</v>
      </c>
      <c r="FJ75">
        <f>IF(OR(L75=0,AH75&gt;0),0,MAX(IF(AND(People!$F$73&lt;&gt;"",DR75&lt;People!$F$73),0,DR75),IF(AND(People!$F$73&lt;&gt;"",EN75&gt;0),People!$F$73+EN75,0)))</f>
        <v>0</v>
      </c>
      <c r="FK75">
        <f>IF(OR(M75=0,AI75&gt;0),0,MAX(IF(AND(People!$F$73&lt;&gt;"",DS75&lt;People!$F$73),0,DS75),IF(AND(People!$F$73&lt;&gt;"",EO75&gt;0),People!$F$73+EO75,0)))</f>
        <v>0</v>
      </c>
      <c r="FL75">
        <f>IF(OR(N75=0,AJ75&gt;0),0,MAX(IF(AND(People!$F$73&lt;&gt;"",DT75&lt;People!$F$73),0,DT75),IF(AND(People!$F$73&lt;&gt;"",EP75&gt;0),People!$F$73+EP75,0)))</f>
        <v>0</v>
      </c>
      <c r="FM75">
        <f>IF(OR(O75=0,AK75&gt;0),0,MAX(IF(AND(People!$F$73&lt;&gt;"",DU75&lt;People!$F$73),0,DU75),IF(AND(People!$F$73&lt;&gt;"",EQ75&gt;0),People!$F$73+EQ75,0)))</f>
        <v>0</v>
      </c>
      <c r="FN75">
        <f>IF(OR(P75=0,AL75&gt;0),0,MAX(IF(AND(People!$F$73&lt;&gt;"",DV75&lt;People!$F$73),0,DV75),IF(AND(People!$F$73&lt;&gt;"",ER75&gt;0),People!$F$73+ER75,0)))</f>
        <v>0</v>
      </c>
      <c r="FO75">
        <f>IF(OR(Q75=0,AM75&gt;0),0,MAX(IF(AND(People!$F$73&lt;&gt;"",DW75&lt;People!$F$73),0,DW75),IF(AND(People!$F$73&lt;&gt;"",ES75&gt;0),People!$F$73+ES75,0)))</f>
        <v>0</v>
      </c>
      <c r="FP75">
        <f>IF(OR(R75=0,AN75&gt;0),0,MAX(IF(AND(People!$F$73&lt;&gt;"",DX75&lt;People!$F$73),0,DX75),IF(AND(People!$F$73&lt;&gt;"",ET75&gt;0),People!$F$73+ET75,0)))</f>
        <v>0</v>
      </c>
      <c r="FQ75">
        <f>IF(OR(S75=0,AO75&gt;0),0,MAX(IF(AND(People!$F$73&lt;&gt;"",DY75&lt;People!$F$73),0,DY75),IF(AND(People!$F$73&lt;&gt;"",EU75&gt;0),People!$F$73+EU75,0)))</f>
        <v>0</v>
      </c>
      <c r="FR75">
        <f>IF(OR(T75=0,AP75&gt;0),0,MAX(IF(AND(People!$F$73&lt;&gt;"",DZ75&lt;People!$F$73),0,DZ75),IF(AND(People!$F$73&lt;&gt;"",EV75&gt;0),People!$F$73+EV75,0)))</f>
        <v>0</v>
      </c>
      <c r="FS75">
        <f>IF(OR(U75=0,AQ75&gt;0),0,MAX(IF(AND(People!$F$73&lt;&gt;"",EA75&lt;People!$F$73),0,EA75),IF(AND(People!$F$73&lt;&gt;"",EW75&gt;0),People!$F$73+EW75,0)))</f>
        <v>0</v>
      </c>
      <c r="FT75">
        <f>IF(OR(V75=0,AR75&gt;0),0,MAX(IF(AND(People!$F$73&lt;&gt;"",EB75&lt;People!$F$73),0,EB75),IF(AND(People!$F$73&lt;&gt;"",EX75&gt;0),People!$F$73+EX75,0)))</f>
        <v>0</v>
      </c>
      <c r="FU75">
        <f>IF(OR(W75=0,AS75&gt;0),0,MAX(IF(AND(People!$F$73&lt;&gt;"",EC75&lt;People!$F$73),0,EC75),IF(AND(People!$F$73&lt;&gt;"",EY75&gt;0),People!$F$73+EY75,0)))</f>
        <v>0</v>
      </c>
      <c r="FV75">
        <f>IF(OR(X75=0,AT75&gt;0),0,MAX(IF(AND(People!$F$73&lt;&gt;"",ED75&lt;People!$F$73),0,ED75),IF(AND(People!$F$73&lt;&gt;"",EZ75&gt;0),People!$F$73+EZ75,0)))</f>
        <v>0</v>
      </c>
    </row>
    <row r="76" spans="5:178" x14ac:dyDescent="0.3">
      <c r="E76">
        <f>IF(OR(People!$A$74="",'Training Matrix'!H$6=""),0,COUNTIFS(Plan_Role,People!$D$74,Plan_Course,'Training Matrix'!H$6)+COUNTIFS(Plan_Role,"All employees",Plan_Course,'Training Matrix'!H$6))</f>
        <v>0</v>
      </c>
      <c r="F76">
        <f>IF(OR(People!$A$74="",'Training Matrix'!I$6=""),0,COUNTIFS(Plan_Role,People!$D$74,Plan_Course,'Training Matrix'!I$6)+COUNTIFS(Plan_Role,"All employees",Plan_Course,'Training Matrix'!I$6))</f>
        <v>0</v>
      </c>
      <c r="G76">
        <f>IF(OR(People!$A$74="",'Training Matrix'!J$6=""),0,COUNTIFS(Plan_Role,People!$D$74,Plan_Course,'Training Matrix'!J$6)+COUNTIFS(Plan_Role,"All employees",Plan_Course,'Training Matrix'!J$6))</f>
        <v>0</v>
      </c>
      <c r="H76">
        <f>IF(OR(People!$A$74="",'Training Matrix'!K$6=""),0,COUNTIFS(Plan_Role,People!$D$74,Plan_Course,'Training Matrix'!K$6)+COUNTIFS(Plan_Role,"All employees",Plan_Course,'Training Matrix'!K$6))</f>
        <v>0</v>
      </c>
      <c r="I76">
        <f>IF(OR(People!$A$74="",'Training Matrix'!L$6=""),0,COUNTIFS(Plan_Role,People!$D$74,Plan_Course,'Training Matrix'!L$6)+COUNTIFS(Plan_Role,"All employees",Plan_Course,'Training Matrix'!L$6))</f>
        <v>0</v>
      </c>
      <c r="J76">
        <f>IF(OR(People!$A$74="",'Training Matrix'!M$6=""),0,COUNTIFS(Plan_Role,People!$D$74,Plan_Course,'Training Matrix'!M$6)+COUNTIFS(Plan_Role,"All employees",Plan_Course,'Training Matrix'!M$6))</f>
        <v>0</v>
      </c>
      <c r="K76">
        <f>IF(OR(People!$A$74="",'Training Matrix'!N$6=""),0,COUNTIFS(Plan_Role,People!$D$74,Plan_Course,'Training Matrix'!N$6)+COUNTIFS(Plan_Role,"All employees",Plan_Course,'Training Matrix'!N$6))</f>
        <v>0</v>
      </c>
      <c r="L76">
        <f>IF(OR(People!$A$74="",'Training Matrix'!O$6=""),0,COUNTIFS(Plan_Role,People!$D$74,Plan_Course,'Training Matrix'!O$6)+COUNTIFS(Plan_Role,"All employees",Plan_Course,'Training Matrix'!O$6))</f>
        <v>0</v>
      </c>
      <c r="M76">
        <f>IF(OR(People!$A$74="",'Training Matrix'!P$6=""),0,COUNTIFS(Plan_Role,People!$D$74,Plan_Course,'Training Matrix'!P$6)+COUNTIFS(Plan_Role,"All employees",Plan_Course,'Training Matrix'!P$6))</f>
        <v>0</v>
      </c>
      <c r="N76">
        <f>IF(OR(People!$A$74="",'Training Matrix'!Q$6=""),0,COUNTIFS(Plan_Role,People!$D$74,Plan_Course,'Training Matrix'!Q$6)+COUNTIFS(Plan_Role,"All employees",Plan_Course,'Training Matrix'!Q$6))</f>
        <v>0</v>
      </c>
      <c r="O76">
        <f>IF(OR(People!$A$74="",'Training Matrix'!R$6=""),0,COUNTIFS(Plan_Role,People!$D$74,Plan_Course,'Training Matrix'!R$6)+COUNTIFS(Plan_Role,"All employees",Plan_Course,'Training Matrix'!R$6))</f>
        <v>0</v>
      </c>
      <c r="P76">
        <f>IF(OR(People!$A$74="",'Training Matrix'!S$6=""),0,COUNTIFS(Plan_Role,People!$D$74,Plan_Course,'Training Matrix'!S$6)+COUNTIFS(Plan_Role,"All employees",Plan_Course,'Training Matrix'!S$6))</f>
        <v>0</v>
      </c>
      <c r="Q76">
        <f>IF(OR(People!$A$74="",'Training Matrix'!T$6=""),0,COUNTIFS(Plan_Role,People!$D$74,Plan_Course,'Training Matrix'!T$6)+COUNTIFS(Plan_Role,"All employees",Plan_Course,'Training Matrix'!T$6))</f>
        <v>0</v>
      </c>
      <c r="R76">
        <f>IF(OR(People!$A$74="",'Training Matrix'!U$6=""),0,COUNTIFS(Plan_Role,People!$D$74,Plan_Course,'Training Matrix'!U$6)+COUNTIFS(Plan_Role,"All employees",Plan_Course,'Training Matrix'!U$6))</f>
        <v>0</v>
      </c>
      <c r="S76">
        <f>IF(OR(People!$A$74="",'Training Matrix'!V$6=""),0,COUNTIFS(Plan_Role,People!$D$74,Plan_Course,'Training Matrix'!V$6)+COUNTIFS(Plan_Role,"All employees",Plan_Course,'Training Matrix'!V$6))</f>
        <v>0</v>
      </c>
      <c r="T76">
        <f>IF(OR(People!$A$74="",'Training Matrix'!W$6=""),0,COUNTIFS(Plan_Role,People!$D$74,Plan_Course,'Training Matrix'!W$6)+COUNTIFS(Plan_Role,"All employees",Plan_Course,'Training Matrix'!W$6))</f>
        <v>0</v>
      </c>
      <c r="U76">
        <f>IF(OR(People!$A$74="",'Training Matrix'!X$6=""),0,COUNTIFS(Plan_Role,People!$D$74,Plan_Course,'Training Matrix'!X$6)+COUNTIFS(Plan_Role,"All employees",Plan_Course,'Training Matrix'!X$6))</f>
        <v>0</v>
      </c>
      <c r="V76">
        <f>IF(OR(People!$A$74="",'Training Matrix'!Y$6=""),0,COUNTIFS(Plan_Role,People!$D$74,Plan_Course,'Training Matrix'!Y$6)+COUNTIFS(Plan_Role,"All employees",Plan_Course,'Training Matrix'!Y$6))</f>
        <v>0</v>
      </c>
      <c r="W76">
        <f>IF(OR(People!$A$74="",'Training Matrix'!Z$6=""),0,COUNTIFS(Plan_Role,People!$D$74,Plan_Course,'Training Matrix'!Z$6)+COUNTIFS(Plan_Role,"All employees",Plan_Course,'Training Matrix'!Z$6))</f>
        <v>0</v>
      </c>
      <c r="X76">
        <f>IF(OR(People!$A$74="",'Training Matrix'!AA$6=""),0,COUNTIFS(Plan_Role,People!$D$74,Plan_Course,'Training Matrix'!AA$6)+COUNTIFS(Plan_Role,"All employees",Plan_Course,'Training Matrix'!AA$6))</f>
        <v>0</v>
      </c>
      <c r="AA76">
        <f>IF(E76=0,0,COUNTIFS(Rec_Emp,People!$A$74,Rec_Course,'Training Matrix'!H$6,Rec_Done,1))</f>
        <v>0</v>
      </c>
      <c r="AB76">
        <f>IF(F76=0,0,COUNTIFS(Rec_Emp,People!$A$74,Rec_Course,'Training Matrix'!I$6,Rec_Done,1))</f>
        <v>0</v>
      </c>
      <c r="AC76">
        <f>IF(G76=0,0,COUNTIFS(Rec_Emp,People!$A$74,Rec_Course,'Training Matrix'!J$6,Rec_Done,1))</f>
        <v>0</v>
      </c>
      <c r="AD76">
        <f>IF(H76=0,0,COUNTIFS(Rec_Emp,People!$A$74,Rec_Course,'Training Matrix'!K$6,Rec_Done,1))</f>
        <v>0</v>
      </c>
      <c r="AE76">
        <f>IF(I76=0,0,COUNTIFS(Rec_Emp,People!$A$74,Rec_Course,'Training Matrix'!L$6,Rec_Done,1))</f>
        <v>0</v>
      </c>
      <c r="AF76">
        <f>IF(J76=0,0,COUNTIFS(Rec_Emp,People!$A$74,Rec_Course,'Training Matrix'!M$6,Rec_Done,1))</f>
        <v>0</v>
      </c>
      <c r="AG76">
        <f>IF(K76=0,0,COUNTIFS(Rec_Emp,People!$A$74,Rec_Course,'Training Matrix'!N$6,Rec_Done,1))</f>
        <v>0</v>
      </c>
      <c r="AH76">
        <f>IF(L76=0,0,COUNTIFS(Rec_Emp,People!$A$74,Rec_Course,'Training Matrix'!O$6,Rec_Done,1))</f>
        <v>0</v>
      </c>
      <c r="AI76">
        <f>IF(M76=0,0,COUNTIFS(Rec_Emp,People!$A$74,Rec_Course,'Training Matrix'!P$6,Rec_Done,1))</f>
        <v>0</v>
      </c>
      <c r="AJ76">
        <f>IF(N76=0,0,COUNTIFS(Rec_Emp,People!$A$74,Rec_Course,'Training Matrix'!Q$6,Rec_Done,1))</f>
        <v>0</v>
      </c>
      <c r="AK76">
        <f>IF(O76=0,0,COUNTIFS(Rec_Emp,People!$A$74,Rec_Course,'Training Matrix'!R$6,Rec_Done,1))</f>
        <v>0</v>
      </c>
      <c r="AL76">
        <f>IF(P76=0,0,COUNTIFS(Rec_Emp,People!$A$74,Rec_Course,'Training Matrix'!S$6,Rec_Done,1))</f>
        <v>0</v>
      </c>
      <c r="AM76">
        <f>IF(Q76=0,0,COUNTIFS(Rec_Emp,People!$A$74,Rec_Course,'Training Matrix'!T$6,Rec_Done,1))</f>
        <v>0</v>
      </c>
      <c r="AN76">
        <f>IF(R76=0,0,COUNTIFS(Rec_Emp,People!$A$74,Rec_Course,'Training Matrix'!U$6,Rec_Done,1))</f>
        <v>0</v>
      </c>
      <c r="AO76">
        <f>IF(S76=0,0,COUNTIFS(Rec_Emp,People!$A$74,Rec_Course,'Training Matrix'!V$6,Rec_Done,1))</f>
        <v>0</v>
      </c>
      <c r="AP76">
        <f>IF(T76=0,0,COUNTIFS(Rec_Emp,People!$A$74,Rec_Course,'Training Matrix'!W$6,Rec_Done,1))</f>
        <v>0</v>
      </c>
      <c r="AQ76">
        <f>IF(U76=0,0,COUNTIFS(Rec_Emp,People!$A$74,Rec_Course,'Training Matrix'!X$6,Rec_Done,1))</f>
        <v>0</v>
      </c>
      <c r="AR76">
        <f>IF(V76=0,0,COUNTIFS(Rec_Emp,People!$A$74,Rec_Course,'Training Matrix'!Y$6,Rec_Done,1))</f>
        <v>0</v>
      </c>
      <c r="AS76">
        <f>IF(W76=0,0,COUNTIFS(Rec_Emp,People!$A$74,Rec_Course,'Training Matrix'!Z$6,Rec_Done,1))</f>
        <v>0</v>
      </c>
      <c r="AT76">
        <f>IF(X76=0,0,COUNTIFS(Rec_Emp,People!$A$74,Rec_Course,'Training Matrix'!AA$6,Rec_Done,1))</f>
        <v>0</v>
      </c>
      <c r="AW76">
        <f ca="1">IF(AA76=0,0,COUNTIFS(Rec_Emp,People!$A$74,Rec_Course,'Training Matrix'!H$6,Rec_Done,1,Rec_Exp,"&gt;="&amp;TODAY()))</f>
        <v>0</v>
      </c>
      <c r="AX76">
        <f ca="1">IF(AB76=0,0,COUNTIFS(Rec_Emp,People!$A$74,Rec_Course,'Training Matrix'!I$6,Rec_Done,1,Rec_Exp,"&gt;="&amp;TODAY()))</f>
        <v>0</v>
      </c>
      <c r="AY76">
        <f ca="1">IF(AC76=0,0,COUNTIFS(Rec_Emp,People!$A$74,Rec_Course,'Training Matrix'!J$6,Rec_Done,1,Rec_Exp,"&gt;="&amp;TODAY()))</f>
        <v>0</v>
      </c>
      <c r="AZ76">
        <f ca="1">IF(AD76=0,0,COUNTIFS(Rec_Emp,People!$A$74,Rec_Course,'Training Matrix'!K$6,Rec_Done,1,Rec_Exp,"&gt;="&amp;TODAY()))</f>
        <v>0</v>
      </c>
      <c r="BA76">
        <f ca="1">IF(AE76=0,0,COUNTIFS(Rec_Emp,People!$A$74,Rec_Course,'Training Matrix'!L$6,Rec_Done,1,Rec_Exp,"&gt;="&amp;TODAY()))</f>
        <v>0</v>
      </c>
      <c r="BB76">
        <f ca="1">IF(AF76=0,0,COUNTIFS(Rec_Emp,People!$A$74,Rec_Course,'Training Matrix'!M$6,Rec_Done,1,Rec_Exp,"&gt;="&amp;TODAY()))</f>
        <v>0</v>
      </c>
      <c r="BC76">
        <f ca="1">IF(AG76=0,0,COUNTIFS(Rec_Emp,People!$A$74,Rec_Course,'Training Matrix'!N$6,Rec_Done,1,Rec_Exp,"&gt;="&amp;TODAY()))</f>
        <v>0</v>
      </c>
      <c r="BD76">
        <f ca="1">IF(AH76=0,0,COUNTIFS(Rec_Emp,People!$A$74,Rec_Course,'Training Matrix'!O$6,Rec_Done,1,Rec_Exp,"&gt;="&amp;TODAY()))</f>
        <v>0</v>
      </c>
      <c r="BE76">
        <f ca="1">IF(AI76=0,0,COUNTIFS(Rec_Emp,People!$A$74,Rec_Course,'Training Matrix'!P$6,Rec_Done,1,Rec_Exp,"&gt;="&amp;TODAY()))</f>
        <v>0</v>
      </c>
      <c r="BF76">
        <f ca="1">IF(AJ76=0,0,COUNTIFS(Rec_Emp,People!$A$74,Rec_Course,'Training Matrix'!Q$6,Rec_Done,1,Rec_Exp,"&gt;="&amp;TODAY()))</f>
        <v>0</v>
      </c>
      <c r="BG76">
        <f ca="1">IF(AK76=0,0,COUNTIFS(Rec_Emp,People!$A$74,Rec_Course,'Training Matrix'!R$6,Rec_Done,1,Rec_Exp,"&gt;="&amp;TODAY()))</f>
        <v>0</v>
      </c>
      <c r="BH76">
        <f ca="1">IF(AL76=0,0,COUNTIFS(Rec_Emp,People!$A$74,Rec_Course,'Training Matrix'!S$6,Rec_Done,1,Rec_Exp,"&gt;="&amp;TODAY()))</f>
        <v>0</v>
      </c>
      <c r="BI76">
        <f ca="1">IF(AM76=0,0,COUNTIFS(Rec_Emp,People!$A$74,Rec_Course,'Training Matrix'!T$6,Rec_Done,1,Rec_Exp,"&gt;="&amp;TODAY()))</f>
        <v>0</v>
      </c>
      <c r="BJ76">
        <f ca="1">IF(AN76=0,0,COUNTIFS(Rec_Emp,People!$A$74,Rec_Course,'Training Matrix'!U$6,Rec_Done,1,Rec_Exp,"&gt;="&amp;TODAY()))</f>
        <v>0</v>
      </c>
      <c r="BK76">
        <f ca="1">IF(AO76=0,0,COUNTIFS(Rec_Emp,People!$A$74,Rec_Course,'Training Matrix'!V$6,Rec_Done,1,Rec_Exp,"&gt;="&amp;TODAY()))</f>
        <v>0</v>
      </c>
      <c r="BL76">
        <f ca="1">IF(AP76=0,0,COUNTIFS(Rec_Emp,People!$A$74,Rec_Course,'Training Matrix'!W$6,Rec_Done,1,Rec_Exp,"&gt;="&amp;TODAY()))</f>
        <v>0</v>
      </c>
      <c r="BM76">
        <f ca="1">IF(AQ76=0,0,COUNTIFS(Rec_Emp,People!$A$74,Rec_Course,'Training Matrix'!X$6,Rec_Done,1,Rec_Exp,"&gt;="&amp;TODAY()))</f>
        <v>0</v>
      </c>
      <c r="BN76">
        <f ca="1">IF(AR76=0,0,COUNTIFS(Rec_Emp,People!$A$74,Rec_Course,'Training Matrix'!Y$6,Rec_Done,1,Rec_Exp,"&gt;="&amp;TODAY()))</f>
        <v>0</v>
      </c>
      <c r="BO76">
        <f ca="1">IF(AS76=0,0,COUNTIFS(Rec_Emp,People!$A$74,Rec_Course,'Training Matrix'!Z$6,Rec_Done,1,Rec_Exp,"&gt;="&amp;TODAY()))</f>
        <v>0</v>
      </c>
      <c r="BP76">
        <f ca="1">IF(AT76=0,0,COUNTIFS(Rec_Emp,People!$A$74,Rec_Course,'Training Matrix'!AA$6,Rec_Done,1,Rec_Exp,"&gt;="&amp;TODAY()))</f>
        <v>0</v>
      </c>
      <c r="BS76">
        <f ca="1">IF(AW76=0,0,COUNTIFS(Rec_Emp,People!$A$74,Rec_Course,'Training Matrix'!H$6,Rec_Done,1,Rec_Exp,"&gt;"&amp;(TODAY()+WarnDays)))</f>
        <v>0</v>
      </c>
      <c r="BT76">
        <f ca="1">IF(AX76=0,0,COUNTIFS(Rec_Emp,People!$A$74,Rec_Course,'Training Matrix'!I$6,Rec_Done,1,Rec_Exp,"&gt;"&amp;(TODAY()+WarnDays)))</f>
        <v>0</v>
      </c>
      <c r="BU76">
        <f ca="1">IF(AY76=0,0,COUNTIFS(Rec_Emp,People!$A$74,Rec_Course,'Training Matrix'!J$6,Rec_Done,1,Rec_Exp,"&gt;"&amp;(TODAY()+WarnDays)))</f>
        <v>0</v>
      </c>
      <c r="BV76">
        <f ca="1">IF(AZ76=0,0,COUNTIFS(Rec_Emp,People!$A$74,Rec_Course,'Training Matrix'!K$6,Rec_Done,1,Rec_Exp,"&gt;"&amp;(TODAY()+WarnDays)))</f>
        <v>0</v>
      </c>
      <c r="BW76">
        <f ca="1">IF(BA76=0,0,COUNTIFS(Rec_Emp,People!$A$74,Rec_Course,'Training Matrix'!L$6,Rec_Done,1,Rec_Exp,"&gt;"&amp;(TODAY()+WarnDays)))</f>
        <v>0</v>
      </c>
      <c r="BX76">
        <f ca="1">IF(BB76=0,0,COUNTIFS(Rec_Emp,People!$A$74,Rec_Course,'Training Matrix'!M$6,Rec_Done,1,Rec_Exp,"&gt;"&amp;(TODAY()+WarnDays)))</f>
        <v>0</v>
      </c>
      <c r="BY76">
        <f ca="1">IF(BC76=0,0,COUNTIFS(Rec_Emp,People!$A$74,Rec_Course,'Training Matrix'!N$6,Rec_Done,1,Rec_Exp,"&gt;"&amp;(TODAY()+WarnDays)))</f>
        <v>0</v>
      </c>
      <c r="BZ76">
        <f ca="1">IF(BD76=0,0,COUNTIFS(Rec_Emp,People!$A$74,Rec_Course,'Training Matrix'!O$6,Rec_Done,1,Rec_Exp,"&gt;"&amp;(TODAY()+WarnDays)))</f>
        <v>0</v>
      </c>
      <c r="CA76">
        <f ca="1">IF(BE76=0,0,COUNTIFS(Rec_Emp,People!$A$74,Rec_Course,'Training Matrix'!P$6,Rec_Done,1,Rec_Exp,"&gt;"&amp;(TODAY()+WarnDays)))</f>
        <v>0</v>
      </c>
      <c r="CB76">
        <f ca="1">IF(BF76=0,0,COUNTIFS(Rec_Emp,People!$A$74,Rec_Course,'Training Matrix'!Q$6,Rec_Done,1,Rec_Exp,"&gt;"&amp;(TODAY()+WarnDays)))</f>
        <v>0</v>
      </c>
      <c r="CC76">
        <f ca="1">IF(BG76=0,0,COUNTIFS(Rec_Emp,People!$A$74,Rec_Course,'Training Matrix'!R$6,Rec_Done,1,Rec_Exp,"&gt;"&amp;(TODAY()+WarnDays)))</f>
        <v>0</v>
      </c>
      <c r="CD76">
        <f ca="1">IF(BH76=0,0,COUNTIFS(Rec_Emp,People!$A$74,Rec_Course,'Training Matrix'!S$6,Rec_Done,1,Rec_Exp,"&gt;"&amp;(TODAY()+WarnDays)))</f>
        <v>0</v>
      </c>
      <c r="CE76">
        <f ca="1">IF(BI76=0,0,COUNTIFS(Rec_Emp,People!$A$74,Rec_Course,'Training Matrix'!T$6,Rec_Done,1,Rec_Exp,"&gt;"&amp;(TODAY()+WarnDays)))</f>
        <v>0</v>
      </c>
      <c r="CF76">
        <f ca="1">IF(BJ76=0,0,COUNTIFS(Rec_Emp,People!$A$74,Rec_Course,'Training Matrix'!U$6,Rec_Done,1,Rec_Exp,"&gt;"&amp;(TODAY()+WarnDays)))</f>
        <v>0</v>
      </c>
      <c r="CG76">
        <f ca="1">IF(BK76=0,0,COUNTIFS(Rec_Emp,People!$A$74,Rec_Course,'Training Matrix'!V$6,Rec_Done,1,Rec_Exp,"&gt;"&amp;(TODAY()+WarnDays)))</f>
        <v>0</v>
      </c>
      <c r="CH76">
        <f ca="1">IF(BL76=0,0,COUNTIFS(Rec_Emp,People!$A$74,Rec_Course,'Training Matrix'!W$6,Rec_Done,1,Rec_Exp,"&gt;"&amp;(TODAY()+WarnDays)))</f>
        <v>0</v>
      </c>
      <c r="CI76">
        <f ca="1">IF(BM76=0,0,COUNTIFS(Rec_Emp,People!$A$74,Rec_Course,'Training Matrix'!X$6,Rec_Done,1,Rec_Exp,"&gt;"&amp;(TODAY()+WarnDays)))</f>
        <v>0</v>
      </c>
      <c r="CJ76">
        <f ca="1">IF(BN76=0,0,COUNTIFS(Rec_Emp,People!$A$74,Rec_Course,'Training Matrix'!Y$6,Rec_Done,1,Rec_Exp,"&gt;"&amp;(TODAY()+WarnDays)))</f>
        <v>0</v>
      </c>
      <c r="CK76">
        <f ca="1">IF(BO76=0,0,COUNTIFS(Rec_Emp,People!$A$74,Rec_Course,'Training Matrix'!Z$6,Rec_Done,1,Rec_Exp,"&gt;"&amp;(TODAY()+WarnDays)))</f>
        <v>0</v>
      </c>
      <c r="CL76">
        <f ca="1">IF(BP76=0,0,COUNTIFS(Rec_Emp,People!$A$74,Rec_Course,'Training Matrix'!AA$6,Rec_Done,1,Rec_Exp,"&gt;"&amp;(TODAY()+WarnDays)))</f>
        <v>0</v>
      </c>
      <c r="CO76">
        <f>IF(OR(E76=0,AA76&gt;0),0,COUNTIFS(Rec_Emp,People!$A$74,Rec_Course,'Training Matrix'!H$6,Rec_Result,"Fail"))</f>
        <v>0</v>
      </c>
      <c r="CP76">
        <f>IF(OR(F76=0,AB76&gt;0),0,COUNTIFS(Rec_Emp,People!$A$74,Rec_Course,'Training Matrix'!I$6,Rec_Result,"Fail"))</f>
        <v>0</v>
      </c>
      <c r="CQ76">
        <f>IF(OR(G76=0,AC76&gt;0),0,COUNTIFS(Rec_Emp,People!$A$74,Rec_Course,'Training Matrix'!J$6,Rec_Result,"Fail"))</f>
        <v>0</v>
      </c>
      <c r="CR76">
        <f>IF(OR(H76=0,AD76&gt;0),0,COUNTIFS(Rec_Emp,People!$A$74,Rec_Course,'Training Matrix'!K$6,Rec_Result,"Fail"))</f>
        <v>0</v>
      </c>
      <c r="CS76">
        <f>IF(OR(I76=0,AE76&gt;0),0,COUNTIFS(Rec_Emp,People!$A$74,Rec_Course,'Training Matrix'!L$6,Rec_Result,"Fail"))</f>
        <v>0</v>
      </c>
      <c r="CT76">
        <f>IF(OR(J76=0,AF76&gt;0),0,COUNTIFS(Rec_Emp,People!$A$74,Rec_Course,'Training Matrix'!M$6,Rec_Result,"Fail"))</f>
        <v>0</v>
      </c>
      <c r="CU76">
        <f>IF(OR(K76=0,AG76&gt;0),0,COUNTIFS(Rec_Emp,People!$A$74,Rec_Course,'Training Matrix'!N$6,Rec_Result,"Fail"))</f>
        <v>0</v>
      </c>
      <c r="CV76">
        <f>IF(OR(L76=0,AH76&gt;0),0,COUNTIFS(Rec_Emp,People!$A$74,Rec_Course,'Training Matrix'!O$6,Rec_Result,"Fail"))</f>
        <v>0</v>
      </c>
      <c r="CW76">
        <f>IF(OR(M76=0,AI76&gt;0),0,COUNTIFS(Rec_Emp,People!$A$74,Rec_Course,'Training Matrix'!P$6,Rec_Result,"Fail"))</f>
        <v>0</v>
      </c>
      <c r="CX76">
        <f>IF(OR(N76=0,AJ76&gt;0),0,COUNTIFS(Rec_Emp,People!$A$74,Rec_Course,'Training Matrix'!Q$6,Rec_Result,"Fail"))</f>
        <v>0</v>
      </c>
      <c r="CY76">
        <f>IF(OR(O76=0,AK76&gt;0),0,COUNTIFS(Rec_Emp,People!$A$74,Rec_Course,'Training Matrix'!R$6,Rec_Result,"Fail"))</f>
        <v>0</v>
      </c>
      <c r="CZ76">
        <f>IF(OR(P76=0,AL76&gt;0),0,COUNTIFS(Rec_Emp,People!$A$74,Rec_Course,'Training Matrix'!S$6,Rec_Result,"Fail"))</f>
        <v>0</v>
      </c>
      <c r="DA76">
        <f>IF(OR(Q76=0,AM76&gt;0),0,COUNTIFS(Rec_Emp,People!$A$74,Rec_Course,'Training Matrix'!T$6,Rec_Result,"Fail"))</f>
        <v>0</v>
      </c>
      <c r="DB76">
        <f>IF(OR(R76=0,AN76&gt;0),0,COUNTIFS(Rec_Emp,People!$A$74,Rec_Course,'Training Matrix'!U$6,Rec_Result,"Fail"))</f>
        <v>0</v>
      </c>
      <c r="DC76">
        <f>IF(OR(S76=0,AO76&gt;0),0,COUNTIFS(Rec_Emp,People!$A$74,Rec_Course,'Training Matrix'!V$6,Rec_Result,"Fail"))</f>
        <v>0</v>
      </c>
      <c r="DD76">
        <f>IF(OR(T76=0,AP76&gt;0),0,COUNTIFS(Rec_Emp,People!$A$74,Rec_Course,'Training Matrix'!W$6,Rec_Result,"Fail"))</f>
        <v>0</v>
      </c>
      <c r="DE76">
        <f>IF(OR(U76=0,AQ76&gt;0),0,COUNTIFS(Rec_Emp,People!$A$74,Rec_Course,'Training Matrix'!X$6,Rec_Result,"Fail"))</f>
        <v>0</v>
      </c>
      <c r="DF76">
        <f>IF(OR(V76=0,AR76&gt;0),0,COUNTIFS(Rec_Emp,People!$A$74,Rec_Course,'Training Matrix'!Y$6,Rec_Result,"Fail"))</f>
        <v>0</v>
      </c>
      <c r="DG76">
        <f>IF(OR(W76=0,AS76&gt;0),0,COUNTIFS(Rec_Emp,People!$A$74,Rec_Course,'Training Matrix'!Z$6,Rec_Result,"Fail"))</f>
        <v>0</v>
      </c>
      <c r="DH76">
        <f>IF(OR(X76=0,AT76&gt;0),0,COUNTIFS(Rec_Emp,People!$A$74,Rec_Course,'Training Matrix'!AA$6,Rec_Result,"Fail"))</f>
        <v>0</v>
      </c>
      <c r="DK76">
        <f>IF(OR(E76=0,AA76&gt;0),0,IFERROR(AVERAGEIFS(Plan_End,Plan_Role,People!$D$74,Plan_Course,'Training Matrix'!H$6,Plan_Sched,"Window"),IFERROR(AVERAGEIFS(Plan_End,Plan_Role,"All employees",Plan_Course,'Training Matrix'!H$6,Plan_Sched,"Window"),0)))</f>
        <v>0</v>
      </c>
      <c r="DL76">
        <f>IF(OR(F76=0,AB76&gt;0),0,IFERROR(AVERAGEIFS(Plan_End,Plan_Role,People!$D$74,Plan_Course,'Training Matrix'!I$6,Plan_Sched,"Window"),IFERROR(AVERAGEIFS(Plan_End,Plan_Role,"All employees",Plan_Course,'Training Matrix'!I$6,Plan_Sched,"Window"),0)))</f>
        <v>0</v>
      </c>
      <c r="DM76">
        <f>IF(OR(G76=0,AC76&gt;0),0,IFERROR(AVERAGEIFS(Plan_End,Plan_Role,People!$D$74,Plan_Course,'Training Matrix'!J$6,Plan_Sched,"Window"),IFERROR(AVERAGEIFS(Plan_End,Plan_Role,"All employees",Plan_Course,'Training Matrix'!J$6,Plan_Sched,"Window"),0)))</f>
        <v>0</v>
      </c>
      <c r="DN76">
        <f>IF(OR(H76=0,AD76&gt;0),0,IFERROR(AVERAGEIFS(Plan_End,Plan_Role,People!$D$74,Plan_Course,'Training Matrix'!K$6,Plan_Sched,"Window"),IFERROR(AVERAGEIFS(Plan_End,Plan_Role,"All employees",Plan_Course,'Training Matrix'!K$6,Plan_Sched,"Window"),0)))</f>
        <v>0</v>
      </c>
      <c r="DO76">
        <f>IF(OR(I76=0,AE76&gt;0),0,IFERROR(AVERAGEIFS(Plan_End,Plan_Role,People!$D$74,Plan_Course,'Training Matrix'!L$6,Plan_Sched,"Window"),IFERROR(AVERAGEIFS(Plan_End,Plan_Role,"All employees",Plan_Course,'Training Matrix'!L$6,Plan_Sched,"Window"),0)))</f>
        <v>0</v>
      </c>
      <c r="DP76">
        <f>IF(OR(J76=0,AF76&gt;0),0,IFERROR(AVERAGEIFS(Plan_End,Plan_Role,People!$D$74,Plan_Course,'Training Matrix'!M$6,Plan_Sched,"Window"),IFERROR(AVERAGEIFS(Plan_End,Plan_Role,"All employees",Plan_Course,'Training Matrix'!M$6,Plan_Sched,"Window"),0)))</f>
        <v>0</v>
      </c>
      <c r="DQ76">
        <f>IF(OR(K76=0,AG76&gt;0),0,IFERROR(AVERAGEIFS(Plan_End,Plan_Role,People!$D$74,Plan_Course,'Training Matrix'!N$6,Plan_Sched,"Window"),IFERROR(AVERAGEIFS(Plan_End,Plan_Role,"All employees",Plan_Course,'Training Matrix'!N$6,Plan_Sched,"Window"),0)))</f>
        <v>0</v>
      </c>
      <c r="DR76">
        <f>IF(OR(L76=0,AH76&gt;0),0,IFERROR(AVERAGEIFS(Plan_End,Plan_Role,People!$D$74,Plan_Course,'Training Matrix'!O$6,Plan_Sched,"Window"),IFERROR(AVERAGEIFS(Plan_End,Plan_Role,"All employees",Plan_Course,'Training Matrix'!O$6,Plan_Sched,"Window"),0)))</f>
        <v>0</v>
      </c>
      <c r="DS76">
        <f>IF(OR(M76=0,AI76&gt;0),0,IFERROR(AVERAGEIFS(Plan_End,Plan_Role,People!$D$74,Plan_Course,'Training Matrix'!P$6,Plan_Sched,"Window"),IFERROR(AVERAGEIFS(Plan_End,Plan_Role,"All employees",Plan_Course,'Training Matrix'!P$6,Plan_Sched,"Window"),0)))</f>
        <v>0</v>
      </c>
      <c r="DT76">
        <f>IF(OR(N76=0,AJ76&gt;0),0,IFERROR(AVERAGEIFS(Plan_End,Plan_Role,People!$D$74,Plan_Course,'Training Matrix'!Q$6,Plan_Sched,"Window"),IFERROR(AVERAGEIFS(Plan_End,Plan_Role,"All employees",Plan_Course,'Training Matrix'!Q$6,Plan_Sched,"Window"),0)))</f>
        <v>0</v>
      </c>
      <c r="DU76">
        <f>IF(OR(O76=0,AK76&gt;0),0,IFERROR(AVERAGEIFS(Plan_End,Plan_Role,People!$D$74,Plan_Course,'Training Matrix'!R$6,Plan_Sched,"Window"),IFERROR(AVERAGEIFS(Plan_End,Plan_Role,"All employees",Plan_Course,'Training Matrix'!R$6,Plan_Sched,"Window"),0)))</f>
        <v>0</v>
      </c>
      <c r="DV76">
        <f>IF(OR(P76=0,AL76&gt;0),0,IFERROR(AVERAGEIFS(Plan_End,Plan_Role,People!$D$74,Plan_Course,'Training Matrix'!S$6,Plan_Sched,"Window"),IFERROR(AVERAGEIFS(Plan_End,Plan_Role,"All employees",Plan_Course,'Training Matrix'!S$6,Plan_Sched,"Window"),0)))</f>
        <v>0</v>
      </c>
      <c r="DW76">
        <f>IF(OR(Q76=0,AM76&gt;0),0,IFERROR(AVERAGEIFS(Plan_End,Plan_Role,People!$D$74,Plan_Course,'Training Matrix'!T$6,Plan_Sched,"Window"),IFERROR(AVERAGEIFS(Plan_End,Plan_Role,"All employees",Plan_Course,'Training Matrix'!T$6,Plan_Sched,"Window"),0)))</f>
        <v>0</v>
      </c>
      <c r="DX76">
        <f>IF(OR(R76=0,AN76&gt;0),0,IFERROR(AVERAGEIFS(Plan_End,Plan_Role,People!$D$74,Plan_Course,'Training Matrix'!U$6,Plan_Sched,"Window"),IFERROR(AVERAGEIFS(Plan_End,Plan_Role,"All employees",Plan_Course,'Training Matrix'!U$6,Plan_Sched,"Window"),0)))</f>
        <v>0</v>
      </c>
      <c r="DY76">
        <f>IF(OR(S76=0,AO76&gt;0),0,IFERROR(AVERAGEIFS(Plan_End,Plan_Role,People!$D$74,Plan_Course,'Training Matrix'!V$6,Plan_Sched,"Window"),IFERROR(AVERAGEIFS(Plan_End,Plan_Role,"All employees",Plan_Course,'Training Matrix'!V$6,Plan_Sched,"Window"),0)))</f>
        <v>0</v>
      </c>
      <c r="DZ76">
        <f>IF(OR(T76=0,AP76&gt;0),0,IFERROR(AVERAGEIFS(Plan_End,Plan_Role,People!$D$74,Plan_Course,'Training Matrix'!W$6,Plan_Sched,"Window"),IFERROR(AVERAGEIFS(Plan_End,Plan_Role,"All employees",Plan_Course,'Training Matrix'!W$6,Plan_Sched,"Window"),0)))</f>
        <v>0</v>
      </c>
      <c r="EA76">
        <f>IF(OR(U76=0,AQ76&gt;0),0,IFERROR(AVERAGEIFS(Plan_End,Plan_Role,People!$D$74,Plan_Course,'Training Matrix'!X$6,Plan_Sched,"Window"),IFERROR(AVERAGEIFS(Plan_End,Plan_Role,"All employees",Plan_Course,'Training Matrix'!X$6,Plan_Sched,"Window"),0)))</f>
        <v>0</v>
      </c>
      <c r="EB76">
        <f>IF(OR(V76=0,AR76&gt;0),0,IFERROR(AVERAGEIFS(Plan_End,Plan_Role,People!$D$74,Plan_Course,'Training Matrix'!Y$6,Plan_Sched,"Window"),IFERROR(AVERAGEIFS(Plan_End,Plan_Role,"All employees",Plan_Course,'Training Matrix'!Y$6,Plan_Sched,"Window"),0)))</f>
        <v>0</v>
      </c>
      <c r="EC76">
        <f>IF(OR(W76=0,AS76&gt;0),0,IFERROR(AVERAGEIFS(Plan_End,Plan_Role,People!$D$74,Plan_Course,'Training Matrix'!Z$6,Plan_Sched,"Window"),IFERROR(AVERAGEIFS(Plan_End,Plan_Role,"All employees",Plan_Course,'Training Matrix'!Z$6,Plan_Sched,"Window"),0)))</f>
        <v>0</v>
      </c>
      <c r="ED76">
        <f>IF(OR(X76=0,AT76&gt;0),0,IFERROR(AVERAGEIFS(Plan_End,Plan_Role,People!$D$74,Plan_Course,'Training Matrix'!AA$6,Plan_Sched,"Window"),IFERROR(AVERAGEIFS(Plan_End,Plan_Role,"All employees",Plan_Course,'Training Matrix'!AA$6,Plan_Sched,"Window"),0)))</f>
        <v>0</v>
      </c>
      <c r="EG76">
        <f>IF(OR(E76=0,AA76&gt;0),0,IFERROR(AVERAGEIFS(Plan_Days,Plan_Role,People!$D$74,Plan_Course,'Training Matrix'!H$6,Plan_Sched,"Within days of hire"),IFERROR(AVERAGEIFS(Plan_Days,Plan_Role,"All employees",Plan_Course,'Training Matrix'!H$6,Plan_Sched,"Within days of hire"),0)))</f>
        <v>0</v>
      </c>
      <c r="EH76">
        <f>IF(OR(F76=0,AB76&gt;0),0,IFERROR(AVERAGEIFS(Plan_Days,Plan_Role,People!$D$74,Plan_Course,'Training Matrix'!I$6,Plan_Sched,"Within days of hire"),IFERROR(AVERAGEIFS(Plan_Days,Plan_Role,"All employees",Plan_Course,'Training Matrix'!I$6,Plan_Sched,"Within days of hire"),0)))</f>
        <v>0</v>
      </c>
      <c r="EI76">
        <f>IF(OR(G76=0,AC76&gt;0),0,IFERROR(AVERAGEIFS(Plan_Days,Plan_Role,People!$D$74,Plan_Course,'Training Matrix'!J$6,Plan_Sched,"Within days of hire"),IFERROR(AVERAGEIFS(Plan_Days,Plan_Role,"All employees",Plan_Course,'Training Matrix'!J$6,Plan_Sched,"Within days of hire"),0)))</f>
        <v>0</v>
      </c>
      <c r="EJ76">
        <f>IF(OR(H76=0,AD76&gt;0),0,IFERROR(AVERAGEIFS(Plan_Days,Plan_Role,People!$D$74,Plan_Course,'Training Matrix'!K$6,Plan_Sched,"Within days of hire"),IFERROR(AVERAGEIFS(Plan_Days,Plan_Role,"All employees",Plan_Course,'Training Matrix'!K$6,Plan_Sched,"Within days of hire"),0)))</f>
        <v>0</v>
      </c>
      <c r="EK76">
        <f>IF(OR(I76=0,AE76&gt;0),0,IFERROR(AVERAGEIFS(Plan_Days,Plan_Role,People!$D$74,Plan_Course,'Training Matrix'!L$6,Plan_Sched,"Within days of hire"),IFERROR(AVERAGEIFS(Plan_Days,Plan_Role,"All employees",Plan_Course,'Training Matrix'!L$6,Plan_Sched,"Within days of hire"),0)))</f>
        <v>0</v>
      </c>
      <c r="EL76">
        <f>IF(OR(J76=0,AF76&gt;0),0,IFERROR(AVERAGEIFS(Plan_Days,Plan_Role,People!$D$74,Plan_Course,'Training Matrix'!M$6,Plan_Sched,"Within days of hire"),IFERROR(AVERAGEIFS(Plan_Days,Plan_Role,"All employees",Plan_Course,'Training Matrix'!M$6,Plan_Sched,"Within days of hire"),0)))</f>
        <v>0</v>
      </c>
      <c r="EM76">
        <f>IF(OR(K76=0,AG76&gt;0),0,IFERROR(AVERAGEIFS(Plan_Days,Plan_Role,People!$D$74,Plan_Course,'Training Matrix'!N$6,Plan_Sched,"Within days of hire"),IFERROR(AVERAGEIFS(Plan_Days,Plan_Role,"All employees",Plan_Course,'Training Matrix'!N$6,Plan_Sched,"Within days of hire"),0)))</f>
        <v>0</v>
      </c>
      <c r="EN76">
        <f>IF(OR(L76=0,AH76&gt;0),0,IFERROR(AVERAGEIFS(Plan_Days,Plan_Role,People!$D$74,Plan_Course,'Training Matrix'!O$6,Plan_Sched,"Within days of hire"),IFERROR(AVERAGEIFS(Plan_Days,Plan_Role,"All employees",Plan_Course,'Training Matrix'!O$6,Plan_Sched,"Within days of hire"),0)))</f>
        <v>0</v>
      </c>
      <c r="EO76">
        <f>IF(OR(M76=0,AI76&gt;0),0,IFERROR(AVERAGEIFS(Plan_Days,Plan_Role,People!$D$74,Plan_Course,'Training Matrix'!P$6,Plan_Sched,"Within days of hire"),IFERROR(AVERAGEIFS(Plan_Days,Plan_Role,"All employees",Plan_Course,'Training Matrix'!P$6,Plan_Sched,"Within days of hire"),0)))</f>
        <v>0</v>
      </c>
      <c r="EP76">
        <f>IF(OR(N76=0,AJ76&gt;0),0,IFERROR(AVERAGEIFS(Plan_Days,Plan_Role,People!$D$74,Plan_Course,'Training Matrix'!Q$6,Plan_Sched,"Within days of hire"),IFERROR(AVERAGEIFS(Plan_Days,Plan_Role,"All employees",Plan_Course,'Training Matrix'!Q$6,Plan_Sched,"Within days of hire"),0)))</f>
        <v>0</v>
      </c>
      <c r="EQ76">
        <f>IF(OR(O76=0,AK76&gt;0),0,IFERROR(AVERAGEIFS(Plan_Days,Plan_Role,People!$D$74,Plan_Course,'Training Matrix'!R$6,Plan_Sched,"Within days of hire"),IFERROR(AVERAGEIFS(Plan_Days,Plan_Role,"All employees",Plan_Course,'Training Matrix'!R$6,Plan_Sched,"Within days of hire"),0)))</f>
        <v>0</v>
      </c>
      <c r="ER76">
        <f>IF(OR(P76=0,AL76&gt;0),0,IFERROR(AVERAGEIFS(Plan_Days,Plan_Role,People!$D$74,Plan_Course,'Training Matrix'!S$6,Plan_Sched,"Within days of hire"),IFERROR(AVERAGEIFS(Plan_Days,Plan_Role,"All employees",Plan_Course,'Training Matrix'!S$6,Plan_Sched,"Within days of hire"),0)))</f>
        <v>0</v>
      </c>
      <c r="ES76">
        <f>IF(OR(Q76=0,AM76&gt;0),0,IFERROR(AVERAGEIFS(Plan_Days,Plan_Role,People!$D$74,Plan_Course,'Training Matrix'!T$6,Plan_Sched,"Within days of hire"),IFERROR(AVERAGEIFS(Plan_Days,Plan_Role,"All employees",Plan_Course,'Training Matrix'!T$6,Plan_Sched,"Within days of hire"),0)))</f>
        <v>0</v>
      </c>
      <c r="ET76">
        <f>IF(OR(R76=0,AN76&gt;0),0,IFERROR(AVERAGEIFS(Plan_Days,Plan_Role,People!$D$74,Plan_Course,'Training Matrix'!U$6,Plan_Sched,"Within days of hire"),IFERROR(AVERAGEIFS(Plan_Days,Plan_Role,"All employees",Plan_Course,'Training Matrix'!U$6,Plan_Sched,"Within days of hire"),0)))</f>
        <v>0</v>
      </c>
      <c r="EU76">
        <f>IF(OR(S76=0,AO76&gt;0),0,IFERROR(AVERAGEIFS(Plan_Days,Plan_Role,People!$D$74,Plan_Course,'Training Matrix'!V$6,Plan_Sched,"Within days of hire"),IFERROR(AVERAGEIFS(Plan_Days,Plan_Role,"All employees",Plan_Course,'Training Matrix'!V$6,Plan_Sched,"Within days of hire"),0)))</f>
        <v>0</v>
      </c>
      <c r="EV76">
        <f>IF(OR(T76=0,AP76&gt;0),0,IFERROR(AVERAGEIFS(Plan_Days,Plan_Role,People!$D$74,Plan_Course,'Training Matrix'!W$6,Plan_Sched,"Within days of hire"),IFERROR(AVERAGEIFS(Plan_Days,Plan_Role,"All employees",Plan_Course,'Training Matrix'!W$6,Plan_Sched,"Within days of hire"),0)))</f>
        <v>0</v>
      </c>
      <c r="EW76">
        <f>IF(OR(U76=0,AQ76&gt;0),0,IFERROR(AVERAGEIFS(Plan_Days,Plan_Role,People!$D$74,Plan_Course,'Training Matrix'!X$6,Plan_Sched,"Within days of hire"),IFERROR(AVERAGEIFS(Plan_Days,Plan_Role,"All employees",Plan_Course,'Training Matrix'!X$6,Plan_Sched,"Within days of hire"),0)))</f>
        <v>0</v>
      </c>
      <c r="EX76">
        <f>IF(OR(V76=0,AR76&gt;0),0,IFERROR(AVERAGEIFS(Plan_Days,Plan_Role,People!$D$74,Plan_Course,'Training Matrix'!Y$6,Plan_Sched,"Within days of hire"),IFERROR(AVERAGEIFS(Plan_Days,Plan_Role,"All employees",Plan_Course,'Training Matrix'!Y$6,Plan_Sched,"Within days of hire"),0)))</f>
        <v>0</v>
      </c>
      <c r="EY76">
        <f>IF(OR(W76=0,AS76&gt;0),0,IFERROR(AVERAGEIFS(Plan_Days,Plan_Role,People!$D$74,Plan_Course,'Training Matrix'!Z$6,Plan_Sched,"Within days of hire"),IFERROR(AVERAGEIFS(Plan_Days,Plan_Role,"All employees",Plan_Course,'Training Matrix'!Z$6,Plan_Sched,"Within days of hire"),0)))</f>
        <v>0</v>
      </c>
      <c r="EZ76">
        <f>IF(OR(X76=0,AT76&gt;0),0,IFERROR(AVERAGEIFS(Plan_Days,Plan_Role,People!$D$74,Plan_Course,'Training Matrix'!AA$6,Plan_Sched,"Within days of hire"),IFERROR(AVERAGEIFS(Plan_Days,Plan_Role,"All employees",Plan_Course,'Training Matrix'!AA$6,Plan_Sched,"Within days of hire"),0)))</f>
        <v>0</v>
      </c>
      <c r="FC76">
        <f>IF(OR(E76=0,AA76&gt;0),0,MAX(IF(AND(People!$F$74&lt;&gt;"",DK76&lt;People!$F$74),0,DK76),IF(AND(People!$F$74&lt;&gt;"",EG76&gt;0),People!$F$74+EG76,0)))</f>
        <v>0</v>
      </c>
      <c r="FD76">
        <f>IF(OR(F76=0,AB76&gt;0),0,MAX(IF(AND(People!$F$74&lt;&gt;"",DL76&lt;People!$F$74),0,DL76),IF(AND(People!$F$74&lt;&gt;"",EH76&gt;0),People!$F$74+EH76,0)))</f>
        <v>0</v>
      </c>
      <c r="FE76">
        <f>IF(OR(G76=0,AC76&gt;0),0,MAX(IF(AND(People!$F$74&lt;&gt;"",DM76&lt;People!$F$74),0,DM76),IF(AND(People!$F$74&lt;&gt;"",EI76&gt;0),People!$F$74+EI76,0)))</f>
        <v>0</v>
      </c>
      <c r="FF76">
        <f>IF(OR(H76=0,AD76&gt;0),0,MAX(IF(AND(People!$F$74&lt;&gt;"",DN76&lt;People!$F$74),0,DN76),IF(AND(People!$F$74&lt;&gt;"",EJ76&gt;0),People!$F$74+EJ76,0)))</f>
        <v>0</v>
      </c>
      <c r="FG76">
        <f>IF(OR(I76=0,AE76&gt;0),0,MAX(IF(AND(People!$F$74&lt;&gt;"",DO76&lt;People!$F$74),0,DO76),IF(AND(People!$F$74&lt;&gt;"",EK76&gt;0),People!$F$74+EK76,0)))</f>
        <v>0</v>
      </c>
      <c r="FH76">
        <f>IF(OR(J76=0,AF76&gt;0),0,MAX(IF(AND(People!$F$74&lt;&gt;"",DP76&lt;People!$F$74),0,DP76),IF(AND(People!$F$74&lt;&gt;"",EL76&gt;0),People!$F$74+EL76,0)))</f>
        <v>0</v>
      </c>
      <c r="FI76">
        <f>IF(OR(K76=0,AG76&gt;0),0,MAX(IF(AND(People!$F$74&lt;&gt;"",DQ76&lt;People!$F$74),0,DQ76),IF(AND(People!$F$74&lt;&gt;"",EM76&gt;0),People!$F$74+EM76,0)))</f>
        <v>0</v>
      </c>
      <c r="FJ76">
        <f>IF(OR(L76=0,AH76&gt;0),0,MAX(IF(AND(People!$F$74&lt;&gt;"",DR76&lt;People!$F$74),0,DR76),IF(AND(People!$F$74&lt;&gt;"",EN76&gt;0),People!$F$74+EN76,0)))</f>
        <v>0</v>
      </c>
      <c r="FK76">
        <f>IF(OR(M76=0,AI76&gt;0),0,MAX(IF(AND(People!$F$74&lt;&gt;"",DS76&lt;People!$F$74),0,DS76),IF(AND(People!$F$74&lt;&gt;"",EO76&gt;0),People!$F$74+EO76,0)))</f>
        <v>0</v>
      </c>
      <c r="FL76">
        <f>IF(OR(N76=0,AJ76&gt;0),0,MAX(IF(AND(People!$F$74&lt;&gt;"",DT76&lt;People!$F$74),0,DT76),IF(AND(People!$F$74&lt;&gt;"",EP76&gt;0),People!$F$74+EP76,0)))</f>
        <v>0</v>
      </c>
      <c r="FM76">
        <f>IF(OR(O76=0,AK76&gt;0),0,MAX(IF(AND(People!$F$74&lt;&gt;"",DU76&lt;People!$F$74),0,DU76),IF(AND(People!$F$74&lt;&gt;"",EQ76&gt;0),People!$F$74+EQ76,0)))</f>
        <v>0</v>
      </c>
      <c r="FN76">
        <f>IF(OR(P76=0,AL76&gt;0),0,MAX(IF(AND(People!$F$74&lt;&gt;"",DV76&lt;People!$F$74),0,DV76),IF(AND(People!$F$74&lt;&gt;"",ER76&gt;0),People!$F$74+ER76,0)))</f>
        <v>0</v>
      </c>
      <c r="FO76">
        <f>IF(OR(Q76=0,AM76&gt;0),0,MAX(IF(AND(People!$F$74&lt;&gt;"",DW76&lt;People!$F$74),0,DW76),IF(AND(People!$F$74&lt;&gt;"",ES76&gt;0),People!$F$74+ES76,0)))</f>
        <v>0</v>
      </c>
      <c r="FP76">
        <f>IF(OR(R76=0,AN76&gt;0),0,MAX(IF(AND(People!$F$74&lt;&gt;"",DX76&lt;People!$F$74),0,DX76),IF(AND(People!$F$74&lt;&gt;"",ET76&gt;0),People!$F$74+ET76,0)))</f>
        <v>0</v>
      </c>
      <c r="FQ76">
        <f>IF(OR(S76=0,AO76&gt;0),0,MAX(IF(AND(People!$F$74&lt;&gt;"",DY76&lt;People!$F$74),0,DY76),IF(AND(People!$F$74&lt;&gt;"",EU76&gt;0),People!$F$74+EU76,0)))</f>
        <v>0</v>
      </c>
      <c r="FR76">
        <f>IF(OR(T76=0,AP76&gt;0),0,MAX(IF(AND(People!$F$74&lt;&gt;"",DZ76&lt;People!$F$74),0,DZ76),IF(AND(People!$F$74&lt;&gt;"",EV76&gt;0),People!$F$74+EV76,0)))</f>
        <v>0</v>
      </c>
      <c r="FS76">
        <f>IF(OR(U76=0,AQ76&gt;0),0,MAX(IF(AND(People!$F$74&lt;&gt;"",EA76&lt;People!$F$74),0,EA76),IF(AND(People!$F$74&lt;&gt;"",EW76&gt;0),People!$F$74+EW76,0)))</f>
        <v>0</v>
      </c>
      <c r="FT76">
        <f>IF(OR(V76=0,AR76&gt;0),0,MAX(IF(AND(People!$F$74&lt;&gt;"",EB76&lt;People!$F$74),0,EB76),IF(AND(People!$F$74&lt;&gt;"",EX76&gt;0),People!$F$74+EX76,0)))</f>
        <v>0</v>
      </c>
      <c r="FU76">
        <f>IF(OR(W76=0,AS76&gt;0),0,MAX(IF(AND(People!$F$74&lt;&gt;"",EC76&lt;People!$F$74),0,EC76),IF(AND(People!$F$74&lt;&gt;"",EY76&gt;0),People!$F$74+EY76,0)))</f>
        <v>0</v>
      </c>
      <c r="FV76">
        <f>IF(OR(X76=0,AT76&gt;0),0,MAX(IF(AND(People!$F$74&lt;&gt;"",ED76&lt;People!$F$74),0,ED76),IF(AND(People!$F$74&lt;&gt;"",EZ76&gt;0),People!$F$74+EZ76,0)))</f>
        <v>0</v>
      </c>
    </row>
    <row r="77" spans="5:178" x14ac:dyDescent="0.3">
      <c r="E77">
        <f>IF(OR(People!$A$75="",'Training Matrix'!H$6=""),0,COUNTIFS(Plan_Role,People!$D$75,Plan_Course,'Training Matrix'!H$6)+COUNTIFS(Plan_Role,"All employees",Plan_Course,'Training Matrix'!H$6))</f>
        <v>0</v>
      </c>
      <c r="F77">
        <f>IF(OR(People!$A$75="",'Training Matrix'!I$6=""),0,COUNTIFS(Plan_Role,People!$D$75,Plan_Course,'Training Matrix'!I$6)+COUNTIFS(Plan_Role,"All employees",Plan_Course,'Training Matrix'!I$6))</f>
        <v>0</v>
      </c>
      <c r="G77">
        <f>IF(OR(People!$A$75="",'Training Matrix'!J$6=""),0,COUNTIFS(Plan_Role,People!$D$75,Plan_Course,'Training Matrix'!J$6)+COUNTIFS(Plan_Role,"All employees",Plan_Course,'Training Matrix'!J$6))</f>
        <v>0</v>
      </c>
      <c r="H77">
        <f>IF(OR(People!$A$75="",'Training Matrix'!K$6=""),0,COUNTIFS(Plan_Role,People!$D$75,Plan_Course,'Training Matrix'!K$6)+COUNTIFS(Plan_Role,"All employees",Plan_Course,'Training Matrix'!K$6))</f>
        <v>0</v>
      </c>
      <c r="I77">
        <f>IF(OR(People!$A$75="",'Training Matrix'!L$6=""),0,COUNTIFS(Plan_Role,People!$D$75,Plan_Course,'Training Matrix'!L$6)+COUNTIFS(Plan_Role,"All employees",Plan_Course,'Training Matrix'!L$6))</f>
        <v>0</v>
      </c>
      <c r="J77">
        <f>IF(OR(People!$A$75="",'Training Matrix'!M$6=""),0,COUNTIFS(Plan_Role,People!$D$75,Plan_Course,'Training Matrix'!M$6)+COUNTIFS(Plan_Role,"All employees",Plan_Course,'Training Matrix'!M$6))</f>
        <v>0</v>
      </c>
      <c r="K77">
        <f>IF(OR(People!$A$75="",'Training Matrix'!N$6=""),0,COUNTIFS(Plan_Role,People!$D$75,Plan_Course,'Training Matrix'!N$6)+COUNTIFS(Plan_Role,"All employees",Plan_Course,'Training Matrix'!N$6))</f>
        <v>0</v>
      </c>
      <c r="L77">
        <f>IF(OR(People!$A$75="",'Training Matrix'!O$6=""),0,COUNTIFS(Plan_Role,People!$D$75,Plan_Course,'Training Matrix'!O$6)+COUNTIFS(Plan_Role,"All employees",Plan_Course,'Training Matrix'!O$6))</f>
        <v>0</v>
      </c>
      <c r="M77">
        <f>IF(OR(People!$A$75="",'Training Matrix'!P$6=""),0,COUNTIFS(Plan_Role,People!$D$75,Plan_Course,'Training Matrix'!P$6)+COUNTIFS(Plan_Role,"All employees",Plan_Course,'Training Matrix'!P$6))</f>
        <v>0</v>
      </c>
      <c r="N77">
        <f>IF(OR(People!$A$75="",'Training Matrix'!Q$6=""),0,COUNTIFS(Plan_Role,People!$D$75,Plan_Course,'Training Matrix'!Q$6)+COUNTIFS(Plan_Role,"All employees",Plan_Course,'Training Matrix'!Q$6))</f>
        <v>0</v>
      </c>
      <c r="O77">
        <f>IF(OR(People!$A$75="",'Training Matrix'!R$6=""),0,COUNTIFS(Plan_Role,People!$D$75,Plan_Course,'Training Matrix'!R$6)+COUNTIFS(Plan_Role,"All employees",Plan_Course,'Training Matrix'!R$6))</f>
        <v>0</v>
      </c>
      <c r="P77">
        <f>IF(OR(People!$A$75="",'Training Matrix'!S$6=""),0,COUNTIFS(Plan_Role,People!$D$75,Plan_Course,'Training Matrix'!S$6)+COUNTIFS(Plan_Role,"All employees",Plan_Course,'Training Matrix'!S$6))</f>
        <v>0</v>
      </c>
      <c r="Q77">
        <f>IF(OR(People!$A$75="",'Training Matrix'!T$6=""),0,COUNTIFS(Plan_Role,People!$D$75,Plan_Course,'Training Matrix'!T$6)+COUNTIFS(Plan_Role,"All employees",Plan_Course,'Training Matrix'!T$6))</f>
        <v>0</v>
      </c>
      <c r="R77">
        <f>IF(OR(People!$A$75="",'Training Matrix'!U$6=""),0,COUNTIFS(Plan_Role,People!$D$75,Plan_Course,'Training Matrix'!U$6)+COUNTIFS(Plan_Role,"All employees",Plan_Course,'Training Matrix'!U$6))</f>
        <v>0</v>
      </c>
      <c r="S77">
        <f>IF(OR(People!$A$75="",'Training Matrix'!V$6=""),0,COUNTIFS(Plan_Role,People!$D$75,Plan_Course,'Training Matrix'!V$6)+COUNTIFS(Plan_Role,"All employees",Plan_Course,'Training Matrix'!V$6))</f>
        <v>0</v>
      </c>
      <c r="T77">
        <f>IF(OR(People!$A$75="",'Training Matrix'!W$6=""),0,COUNTIFS(Plan_Role,People!$D$75,Plan_Course,'Training Matrix'!W$6)+COUNTIFS(Plan_Role,"All employees",Plan_Course,'Training Matrix'!W$6))</f>
        <v>0</v>
      </c>
      <c r="U77">
        <f>IF(OR(People!$A$75="",'Training Matrix'!X$6=""),0,COUNTIFS(Plan_Role,People!$D$75,Plan_Course,'Training Matrix'!X$6)+COUNTIFS(Plan_Role,"All employees",Plan_Course,'Training Matrix'!X$6))</f>
        <v>0</v>
      </c>
      <c r="V77">
        <f>IF(OR(People!$A$75="",'Training Matrix'!Y$6=""),0,COUNTIFS(Plan_Role,People!$D$75,Plan_Course,'Training Matrix'!Y$6)+COUNTIFS(Plan_Role,"All employees",Plan_Course,'Training Matrix'!Y$6))</f>
        <v>0</v>
      </c>
      <c r="W77">
        <f>IF(OR(People!$A$75="",'Training Matrix'!Z$6=""),0,COUNTIFS(Plan_Role,People!$D$75,Plan_Course,'Training Matrix'!Z$6)+COUNTIFS(Plan_Role,"All employees",Plan_Course,'Training Matrix'!Z$6))</f>
        <v>0</v>
      </c>
      <c r="X77">
        <f>IF(OR(People!$A$75="",'Training Matrix'!AA$6=""),0,COUNTIFS(Plan_Role,People!$D$75,Plan_Course,'Training Matrix'!AA$6)+COUNTIFS(Plan_Role,"All employees",Plan_Course,'Training Matrix'!AA$6))</f>
        <v>0</v>
      </c>
      <c r="AA77">
        <f>IF(E77=0,0,COUNTIFS(Rec_Emp,People!$A$75,Rec_Course,'Training Matrix'!H$6,Rec_Done,1))</f>
        <v>0</v>
      </c>
      <c r="AB77">
        <f>IF(F77=0,0,COUNTIFS(Rec_Emp,People!$A$75,Rec_Course,'Training Matrix'!I$6,Rec_Done,1))</f>
        <v>0</v>
      </c>
      <c r="AC77">
        <f>IF(G77=0,0,COUNTIFS(Rec_Emp,People!$A$75,Rec_Course,'Training Matrix'!J$6,Rec_Done,1))</f>
        <v>0</v>
      </c>
      <c r="AD77">
        <f>IF(H77=0,0,COUNTIFS(Rec_Emp,People!$A$75,Rec_Course,'Training Matrix'!K$6,Rec_Done,1))</f>
        <v>0</v>
      </c>
      <c r="AE77">
        <f>IF(I77=0,0,COUNTIFS(Rec_Emp,People!$A$75,Rec_Course,'Training Matrix'!L$6,Rec_Done,1))</f>
        <v>0</v>
      </c>
      <c r="AF77">
        <f>IF(J77=0,0,COUNTIFS(Rec_Emp,People!$A$75,Rec_Course,'Training Matrix'!M$6,Rec_Done,1))</f>
        <v>0</v>
      </c>
      <c r="AG77">
        <f>IF(K77=0,0,COUNTIFS(Rec_Emp,People!$A$75,Rec_Course,'Training Matrix'!N$6,Rec_Done,1))</f>
        <v>0</v>
      </c>
      <c r="AH77">
        <f>IF(L77=0,0,COUNTIFS(Rec_Emp,People!$A$75,Rec_Course,'Training Matrix'!O$6,Rec_Done,1))</f>
        <v>0</v>
      </c>
      <c r="AI77">
        <f>IF(M77=0,0,COUNTIFS(Rec_Emp,People!$A$75,Rec_Course,'Training Matrix'!P$6,Rec_Done,1))</f>
        <v>0</v>
      </c>
      <c r="AJ77">
        <f>IF(N77=0,0,COUNTIFS(Rec_Emp,People!$A$75,Rec_Course,'Training Matrix'!Q$6,Rec_Done,1))</f>
        <v>0</v>
      </c>
      <c r="AK77">
        <f>IF(O77=0,0,COUNTIFS(Rec_Emp,People!$A$75,Rec_Course,'Training Matrix'!R$6,Rec_Done,1))</f>
        <v>0</v>
      </c>
      <c r="AL77">
        <f>IF(P77=0,0,COUNTIFS(Rec_Emp,People!$A$75,Rec_Course,'Training Matrix'!S$6,Rec_Done,1))</f>
        <v>0</v>
      </c>
      <c r="AM77">
        <f>IF(Q77=0,0,COUNTIFS(Rec_Emp,People!$A$75,Rec_Course,'Training Matrix'!T$6,Rec_Done,1))</f>
        <v>0</v>
      </c>
      <c r="AN77">
        <f>IF(R77=0,0,COUNTIFS(Rec_Emp,People!$A$75,Rec_Course,'Training Matrix'!U$6,Rec_Done,1))</f>
        <v>0</v>
      </c>
      <c r="AO77">
        <f>IF(S77=0,0,COUNTIFS(Rec_Emp,People!$A$75,Rec_Course,'Training Matrix'!V$6,Rec_Done,1))</f>
        <v>0</v>
      </c>
      <c r="AP77">
        <f>IF(T77=0,0,COUNTIFS(Rec_Emp,People!$A$75,Rec_Course,'Training Matrix'!W$6,Rec_Done,1))</f>
        <v>0</v>
      </c>
      <c r="AQ77">
        <f>IF(U77=0,0,COUNTIFS(Rec_Emp,People!$A$75,Rec_Course,'Training Matrix'!X$6,Rec_Done,1))</f>
        <v>0</v>
      </c>
      <c r="AR77">
        <f>IF(V77=0,0,COUNTIFS(Rec_Emp,People!$A$75,Rec_Course,'Training Matrix'!Y$6,Rec_Done,1))</f>
        <v>0</v>
      </c>
      <c r="AS77">
        <f>IF(W77=0,0,COUNTIFS(Rec_Emp,People!$A$75,Rec_Course,'Training Matrix'!Z$6,Rec_Done,1))</f>
        <v>0</v>
      </c>
      <c r="AT77">
        <f>IF(X77=0,0,COUNTIFS(Rec_Emp,People!$A$75,Rec_Course,'Training Matrix'!AA$6,Rec_Done,1))</f>
        <v>0</v>
      </c>
      <c r="AW77">
        <f ca="1">IF(AA77=0,0,COUNTIFS(Rec_Emp,People!$A$75,Rec_Course,'Training Matrix'!H$6,Rec_Done,1,Rec_Exp,"&gt;="&amp;TODAY()))</f>
        <v>0</v>
      </c>
      <c r="AX77">
        <f ca="1">IF(AB77=0,0,COUNTIFS(Rec_Emp,People!$A$75,Rec_Course,'Training Matrix'!I$6,Rec_Done,1,Rec_Exp,"&gt;="&amp;TODAY()))</f>
        <v>0</v>
      </c>
      <c r="AY77">
        <f ca="1">IF(AC77=0,0,COUNTIFS(Rec_Emp,People!$A$75,Rec_Course,'Training Matrix'!J$6,Rec_Done,1,Rec_Exp,"&gt;="&amp;TODAY()))</f>
        <v>0</v>
      </c>
      <c r="AZ77">
        <f ca="1">IF(AD77=0,0,COUNTIFS(Rec_Emp,People!$A$75,Rec_Course,'Training Matrix'!K$6,Rec_Done,1,Rec_Exp,"&gt;="&amp;TODAY()))</f>
        <v>0</v>
      </c>
      <c r="BA77">
        <f ca="1">IF(AE77=0,0,COUNTIFS(Rec_Emp,People!$A$75,Rec_Course,'Training Matrix'!L$6,Rec_Done,1,Rec_Exp,"&gt;="&amp;TODAY()))</f>
        <v>0</v>
      </c>
      <c r="BB77">
        <f ca="1">IF(AF77=0,0,COUNTIFS(Rec_Emp,People!$A$75,Rec_Course,'Training Matrix'!M$6,Rec_Done,1,Rec_Exp,"&gt;="&amp;TODAY()))</f>
        <v>0</v>
      </c>
      <c r="BC77">
        <f ca="1">IF(AG77=0,0,COUNTIFS(Rec_Emp,People!$A$75,Rec_Course,'Training Matrix'!N$6,Rec_Done,1,Rec_Exp,"&gt;="&amp;TODAY()))</f>
        <v>0</v>
      </c>
      <c r="BD77">
        <f ca="1">IF(AH77=0,0,COUNTIFS(Rec_Emp,People!$A$75,Rec_Course,'Training Matrix'!O$6,Rec_Done,1,Rec_Exp,"&gt;="&amp;TODAY()))</f>
        <v>0</v>
      </c>
      <c r="BE77">
        <f ca="1">IF(AI77=0,0,COUNTIFS(Rec_Emp,People!$A$75,Rec_Course,'Training Matrix'!P$6,Rec_Done,1,Rec_Exp,"&gt;="&amp;TODAY()))</f>
        <v>0</v>
      </c>
      <c r="BF77">
        <f ca="1">IF(AJ77=0,0,COUNTIFS(Rec_Emp,People!$A$75,Rec_Course,'Training Matrix'!Q$6,Rec_Done,1,Rec_Exp,"&gt;="&amp;TODAY()))</f>
        <v>0</v>
      </c>
      <c r="BG77">
        <f ca="1">IF(AK77=0,0,COUNTIFS(Rec_Emp,People!$A$75,Rec_Course,'Training Matrix'!R$6,Rec_Done,1,Rec_Exp,"&gt;="&amp;TODAY()))</f>
        <v>0</v>
      </c>
      <c r="BH77">
        <f ca="1">IF(AL77=0,0,COUNTIFS(Rec_Emp,People!$A$75,Rec_Course,'Training Matrix'!S$6,Rec_Done,1,Rec_Exp,"&gt;="&amp;TODAY()))</f>
        <v>0</v>
      </c>
      <c r="BI77">
        <f ca="1">IF(AM77=0,0,COUNTIFS(Rec_Emp,People!$A$75,Rec_Course,'Training Matrix'!T$6,Rec_Done,1,Rec_Exp,"&gt;="&amp;TODAY()))</f>
        <v>0</v>
      </c>
      <c r="BJ77">
        <f ca="1">IF(AN77=0,0,COUNTIFS(Rec_Emp,People!$A$75,Rec_Course,'Training Matrix'!U$6,Rec_Done,1,Rec_Exp,"&gt;="&amp;TODAY()))</f>
        <v>0</v>
      </c>
      <c r="BK77">
        <f ca="1">IF(AO77=0,0,COUNTIFS(Rec_Emp,People!$A$75,Rec_Course,'Training Matrix'!V$6,Rec_Done,1,Rec_Exp,"&gt;="&amp;TODAY()))</f>
        <v>0</v>
      </c>
      <c r="BL77">
        <f ca="1">IF(AP77=0,0,COUNTIFS(Rec_Emp,People!$A$75,Rec_Course,'Training Matrix'!W$6,Rec_Done,1,Rec_Exp,"&gt;="&amp;TODAY()))</f>
        <v>0</v>
      </c>
      <c r="BM77">
        <f ca="1">IF(AQ77=0,0,COUNTIFS(Rec_Emp,People!$A$75,Rec_Course,'Training Matrix'!X$6,Rec_Done,1,Rec_Exp,"&gt;="&amp;TODAY()))</f>
        <v>0</v>
      </c>
      <c r="BN77">
        <f ca="1">IF(AR77=0,0,COUNTIFS(Rec_Emp,People!$A$75,Rec_Course,'Training Matrix'!Y$6,Rec_Done,1,Rec_Exp,"&gt;="&amp;TODAY()))</f>
        <v>0</v>
      </c>
      <c r="BO77">
        <f ca="1">IF(AS77=0,0,COUNTIFS(Rec_Emp,People!$A$75,Rec_Course,'Training Matrix'!Z$6,Rec_Done,1,Rec_Exp,"&gt;="&amp;TODAY()))</f>
        <v>0</v>
      </c>
      <c r="BP77">
        <f ca="1">IF(AT77=0,0,COUNTIFS(Rec_Emp,People!$A$75,Rec_Course,'Training Matrix'!AA$6,Rec_Done,1,Rec_Exp,"&gt;="&amp;TODAY()))</f>
        <v>0</v>
      </c>
      <c r="BS77">
        <f ca="1">IF(AW77=0,0,COUNTIFS(Rec_Emp,People!$A$75,Rec_Course,'Training Matrix'!H$6,Rec_Done,1,Rec_Exp,"&gt;"&amp;(TODAY()+WarnDays)))</f>
        <v>0</v>
      </c>
      <c r="BT77">
        <f ca="1">IF(AX77=0,0,COUNTIFS(Rec_Emp,People!$A$75,Rec_Course,'Training Matrix'!I$6,Rec_Done,1,Rec_Exp,"&gt;"&amp;(TODAY()+WarnDays)))</f>
        <v>0</v>
      </c>
      <c r="BU77">
        <f ca="1">IF(AY77=0,0,COUNTIFS(Rec_Emp,People!$A$75,Rec_Course,'Training Matrix'!J$6,Rec_Done,1,Rec_Exp,"&gt;"&amp;(TODAY()+WarnDays)))</f>
        <v>0</v>
      </c>
      <c r="BV77">
        <f ca="1">IF(AZ77=0,0,COUNTIFS(Rec_Emp,People!$A$75,Rec_Course,'Training Matrix'!K$6,Rec_Done,1,Rec_Exp,"&gt;"&amp;(TODAY()+WarnDays)))</f>
        <v>0</v>
      </c>
      <c r="BW77">
        <f ca="1">IF(BA77=0,0,COUNTIFS(Rec_Emp,People!$A$75,Rec_Course,'Training Matrix'!L$6,Rec_Done,1,Rec_Exp,"&gt;"&amp;(TODAY()+WarnDays)))</f>
        <v>0</v>
      </c>
      <c r="BX77">
        <f ca="1">IF(BB77=0,0,COUNTIFS(Rec_Emp,People!$A$75,Rec_Course,'Training Matrix'!M$6,Rec_Done,1,Rec_Exp,"&gt;"&amp;(TODAY()+WarnDays)))</f>
        <v>0</v>
      </c>
      <c r="BY77">
        <f ca="1">IF(BC77=0,0,COUNTIFS(Rec_Emp,People!$A$75,Rec_Course,'Training Matrix'!N$6,Rec_Done,1,Rec_Exp,"&gt;"&amp;(TODAY()+WarnDays)))</f>
        <v>0</v>
      </c>
      <c r="BZ77">
        <f ca="1">IF(BD77=0,0,COUNTIFS(Rec_Emp,People!$A$75,Rec_Course,'Training Matrix'!O$6,Rec_Done,1,Rec_Exp,"&gt;"&amp;(TODAY()+WarnDays)))</f>
        <v>0</v>
      </c>
      <c r="CA77">
        <f ca="1">IF(BE77=0,0,COUNTIFS(Rec_Emp,People!$A$75,Rec_Course,'Training Matrix'!P$6,Rec_Done,1,Rec_Exp,"&gt;"&amp;(TODAY()+WarnDays)))</f>
        <v>0</v>
      </c>
      <c r="CB77">
        <f ca="1">IF(BF77=0,0,COUNTIFS(Rec_Emp,People!$A$75,Rec_Course,'Training Matrix'!Q$6,Rec_Done,1,Rec_Exp,"&gt;"&amp;(TODAY()+WarnDays)))</f>
        <v>0</v>
      </c>
      <c r="CC77">
        <f ca="1">IF(BG77=0,0,COUNTIFS(Rec_Emp,People!$A$75,Rec_Course,'Training Matrix'!R$6,Rec_Done,1,Rec_Exp,"&gt;"&amp;(TODAY()+WarnDays)))</f>
        <v>0</v>
      </c>
      <c r="CD77">
        <f ca="1">IF(BH77=0,0,COUNTIFS(Rec_Emp,People!$A$75,Rec_Course,'Training Matrix'!S$6,Rec_Done,1,Rec_Exp,"&gt;"&amp;(TODAY()+WarnDays)))</f>
        <v>0</v>
      </c>
      <c r="CE77">
        <f ca="1">IF(BI77=0,0,COUNTIFS(Rec_Emp,People!$A$75,Rec_Course,'Training Matrix'!T$6,Rec_Done,1,Rec_Exp,"&gt;"&amp;(TODAY()+WarnDays)))</f>
        <v>0</v>
      </c>
      <c r="CF77">
        <f ca="1">IF(BJ77=0,0,COUNTIFS(Rec_Emp,People!$A$75,Rec_Course,'Training Matrix'!U$6,Rec_Done,1,Rec_Exp,"&gt;"&amp;(TODAY()+WarnDays)))</f>
        <v>0</v>
      </c>
      <c r="CG77">
        <f ca="1">IF(BK77=0,0,COUNTIFS(Rec_Emp,People!$A$75,Rec_Course,'Training Matrix'!V$6,Rec_Done,1,Rec_Exp,"&gt;"&amp;(TODAY()+WarnDays)))</f>
        <v>0</v>
      </c>
      <c r="CH77">
        <f ca="1">IF(BL77=0,0,COUNTIFS(Rec_Emp,People!$A$75,Rec_Course,'Training Matrix'!W$6,Rec_Done,1,Rec_Exp,"&gt;"&amp;(TODAY()+WarnDays)))</f>
        <v>0</v>
      </c>
      <c r="CI77">
        <f ca="1">IF(BM77=0,0,COUNTIFS(Rec_Emp,People!$A$75,Rec_Course,'Training Matrix'!X$6,Rec_Done,1,Rec_Exp,"&gt;"&amp;(TODAY()+WarnDays)))</f>
        <v>0</v>
      </c>
      <c r="CJ77">
        <f ca="1">IF(BN77=0,0,COUNTIFS(Rec_Emp,People!$A$75,Rec_Course,'Training Matrix'!Y$6,Rec_Done,1,Rec_Exp,"&gt;"&amp;(TODAY()+WarnDays)))</f>
        <v>0</v>
      </c>
      <c r="CK77">
        <f ca="1">IF(BO77=0,0,COUNTIFS(Rec_Emp,People!$A$75,Rec_Course,'Training Matrix'!Z$6,Rec_Done,1,Rec_Exp,"&gt;"&amp;(TODAY()+WarnDays)))</f>
        <v>0</v>
      </c>
      <c r="CL77">
        <f ca="1">IF(BP77=0,0,COUNTIFS(Rec_Emp,People!$A$75,Rec_Course,'Training Matrix'!AA$6,Rec_Done,1,Rec_Exp,"&gt;"&amp;(TODAY()+WarnDays)))</f>
        <v>0</v>
      </c>
      <c r="CO77">
        <f>IF(OR(E77=0,AA77&gt;0),0,COUNTIFS(Rec_Emp,People!$A$75,Rec_Course,'Training Matrix'!H$6,Rec_Result,"Fail"))</f>
        <v>0</v>
      </c>
      <c r="CP77">
        <f>IF(OR(F77=0,AB77&gt;0),0,COUNTIFS(Rec_Emp,People!$A$75,Rec_Course,'Training Matrix'!I$6,Rec_Result,"Fail"))</f>
        <v>0</v>
      </c>
      <c r="CQ77">
        <f>IF(OR(G77=0,AC77&gt;0),0,COUNTIFS(Rec_Emp,People!$A$75,Rec_Course,'Training Matrix'!J$6,Rec_Result,"Fail"))</f>
        <v>0</v>
      </c>
      <c r="CR77">
        <f>IF(OR(H77=0,AD77&gt;0),0,COUNTIFS(Rec_Emp,People!$A$75,Rec_Course,'Training Matrix'!K$6,Rec_Result,"Fail"))</f>
        <v>0</v>
      </c>
      <c r="CS77">
        <f>IF(OR(I77=0,AE77&gt;0),0,COUNTIFS(Rec_Emp,People!$A$75,Rec_Course,'Training Matrix'!L$6,Rec_Result,"Fail"))</f>
        <v>0</v>
      </c>
      <c r="CT77">
        <f>IF(OR(J77=0,AF77&gt;0),0,COUNTIFS(Rec_Emp,People!$A$75,Rec_Course,'Training Matrix'!M$6,Rec_Result,"Fail"))</f>
        <v>0</v>
      </c>
      <c r="CU77">
        <f>IF(OR(K77=0,AG77&gt;0),0,COUNTIFS(Rec_Emp,People!$A$75,Rec_Course,'Training Matrix'!N$6,Rec_Result,"Fail"))</f>
        <v>0</v>
      </c>
      <c r="CV77">
        <f>IF(OR(L77=0,AH77&gt;0),0,COUNTIFS(Rec_Emp,People!$A$75,Rec_Course,'Training Matrix'!O$6,Rec_Result,"Fail"))</f>
        <v>0</v>
      </c>
      <c r="CW77">
        <f>IF(OR(M77=0,AI77&gt;0),0,COUNTIFS(Rec_Emp,People!$A$75,Rec_Course,'Training Matrix'!P$6,Rec_Result,"Fail"))</f>
        <v>0</v>
      </c>
      <c r="CX77">
        <f>IF(OR(N77=0,AJ77&gt;0),0,COUNTIFS(Rec_Emp,People!$A$75,Rec_Course,'Training Matrix'!Q$6,Rec_Result,"Fail"))</f>
        <v>0</v>
      </c>
      <c r="CY77">
        <f>IF(OR(O77=0,AK77&gt;0),0,COUNTIFS(Rec_Emp,People!$A$75,Rec_Course,'Training Matrix'!R$6,Rec_Result,"Fail"))</f>
        <v>0</v>
      </c>
      <c r="CZ77">
        <f>IF(OR(P77=0,AL77&gt;0),0,COUNTIFS(Rec_Emp,People!$A$75,Rec_Course,'Training Matrix'!S$6,Rec_Result,"Fail"))</f>
        <v>0</v>
      </c>
      <c r="DA77">
        <f>IF(OR(Q77=0,AM77&gt;0),0,COUNTIFS(Rec_Emp,People!$A$75,Rec_Course,'Training Matrix'!T$6,Rec_Result,"Fail"))</f>
        <v>0</v>
      </c>
      <c r="DB77">
        <f>IF(OR(R77=0,AN77&gt;0),0,COUNTIFS(Rec_Emp,People!$A$75,Rec_Course,'Training Matrix'!U$6,Rec_Result,"Fail"))</f>
        <v>0</v>
      </c>
      <c r="DC77">
        <f>IF(OR(S77=0,AO77&gt;0),0,COUNTIFS(Rec_Emp,People!$A$75,Rec_Course,'Training Matrix'!V$6,Rec_Result,"Fail"))</f>
        <v>0</v>
      </c>
      <c r="DD77">
        <f>IF(OR(T77=0,AP77&gt;0),0,COUNTIFS(Rec_Emp,People!$A$75,Rec_Course,'Training Matrix'!W$6,Rec_Result,"Fail"))</f>
        <v>0</v>
      </c>
      <c r="DE77">
        <f>IF(OR(U77=0,AQ77&gt;0),0,COUNTIFS(Rec_Emp,People!$A$75,Rec_Course,'Training Matrix'!X$6,Rec_Result,"Fail"))</f>
        <v>0</v>
      </c>
      <c r="DF77">
        <f>IF(OR(V77=0,AR77&gt;0),0,COUNTIFS(Rec_Emp,People!$A$75,Rec_Course,'Training Matrix'!Y$6,Rec_Result,"Fail"))</f>
        <v>0</v>
      </c>
      <c r="DG77">
        <f>IF(OR(W77=0,AS77&gt;0),0,COUNTIFS(Rec_Emp,People!$A$75,Rec_Course,'Training Matrix'!Z$6,Rec_Result,"Fail"))</f>
        <v>0</v>
      </c>
      <c r="DH77">
        <f>IF(OR(X77=0,AT77&gt;0),0,COUNTIFS(Rec_Emp,People!$A$75,Rec_Course,'Training Matrix'!AA$6,Rec_Result,"Fail"))</f>
        <v>0</v>
      </c>
      <c r="DK77">
        <f>IF(OR(E77=0,AA77&gt;0),0,IFERROR(AVERAGEIFS(Plan_End,Plan_Role,People!$D$75,Plan_Course,'Training Matrix'!H$6,Plan_Sched,"Window"),IFERROR(AVERAGEIFS(Plan_End,Plan_Role,"All employees",Plan_Course,'Training Matrix'!H$6,Plan_Sched,"Window"),0)))</f>
        <v>0</v>
      </c>
      <c r="DL77">
        <f>IF(OR(F77=0,AB77&gt;0),0,IFERROR(AVERAGEIFS(Plan_End,Plan_Role,People!$D$75,Plan_Course,'Training Matrix'!I$6,Plan_Sched,"Window"),IFERROR(AVERAGEIFS(Plan_End,Plan_Role,"All employees",Plan_Course,'Training Matrix'!I$6,Plan_Sched,"Window"),0)))</f>
        <v>0</v>
      </c>
      <c r="DM77">
        <f>IF(OR(G77=0,AC77&gt;0),0,IFERROR(AVERAGEIFS(Plan_End,Plan_Role,People!$D$75,Plan_Course,'Training Matrix'!J$6,Plan_Sched,"Window"),IFERROR(AVERAGEIFS(Plan_End,Plan_Role,"All employees",Plan_Course,'Training Matrix'!J$6,Plan_Sched,"Window"),0)))</f>
        <v>0</v>
      </c>
      <c r="DN77">
        <f>IF(OR(H77=0,AD77&gt;0),0,IFERROR(AVERAGEIFS(Plan_End,Plan_Role,People!$D$75,Plan_Course,'Training Matrix'!K$6,Plan_Sched,"Window"),IFERROR(AVERAGEIFS(Plan_End,Plan_Role,"All employees",Plan_Course,'Training Matrix'!K$6,Plan_Sched,"Window"),0)))</f>
        <v>0</v>
      </c>
      <c r="DO77">
        <f>IF(OR(I77=0,AE77&gt;0),0,IFERROR(AVERAGEIFS(Plan_End,Plan_Role,People!$D$75,Plan_Course,'Training Matrix'!L$6,Plan_Sched,"Window"),IFERROR(AVERAGEIFS(Plan_End,Plan_Role,"All employees",Plan_Course,'Training Matrix'!L$6,Plan_Sched,"Window"),0)))</f>
        <v>0</v>
      </c>
      <c r="DP77">
        <f>IF(OR(J77=0,AF77&gt;0),0,IFERROR(AVERAGEIFS(Plan_End,Plan_Role,People!$D$75,Plan_Course,'Training Matrix'!M$6,Plan_Sched,"Window"),IFERROR(AVERAGEIFS(Plan_End,Plan_Role,"All employees",Plan_Course,'Training Matrix'!M$6,Plan_Sched,"Window"),0)))</f>
        <v>0</v>
      </c>
      <c r="DQ77">
        <f>IF(OR(K77=0,AG77&gt;0),0,IFERROR(AVERAGEIFS(Plan_End,Plan_Role,People!$D$75,Plan_Course,'Training Matrix'!N$6,Plan_Sched,"Window"),IFERROR(AVERAGEIFS(Plan_End,Plan_Role,"All employees",Plan_Course,'Training Matrix'!N$6,Plan_Sched,"Window"),0)))</f>
        <v>0</v>
      </c>
      <c r="DR77">
        <f>IF(OR(L77=0,AH77&gt;0),0,IFERROR(AVERAGEIFS(Plan_End,Plan_Role,People!$D$75,Plan_Course,'Training Matrix'!O$6,Plan_Sched,"Window"),IFERROR(AVERAGEIFS(Plan_End,Plan_Role,"All employees",Plan_Course,'Training Matrix'!O$6,Plan_Sched,"Window"),0)))</f>
        <v>0</v>
      </c>
      <c r="DS77">
        <f>IF(OR(M77=0,AI77&gt;0),0,IFERROR(AVERAGEIFS(Plan_End,Plan_Role,People!$D$75,Plan_Course,'Training Matrix'!P$6,Plan_Sched,"Window"),IFERROR(AVERAGEIFS(Plan_End,Plan_Role,"All employees",Plan_Course,'Training Matrix'!P$6,Plan_Sched,"Window"),0)))</f>
        <v>0</v>
      </c>
      <c r="DT77">
        <f>IF(OR(N77=0,AJ77&gt;0),0,IFERROR(AVERAGEIFS(Plan_End,Plan_Role,People!$D$75,Plan_Course,'Training Matrix'!Q$6,Plan_Sched,"Window"),IFERROR(AVERAGEIFS(Plan_End,Plan_Role,"All employees",Plan_Course,'Training Matrix'!Q$6,Plan_Sched,"Window"),0)))</f>
        <v>0</v>
      </c>
      <c r="DU77">
        <f>IF(OR(O77=0,AK77&gt;0),0,IFERROR(AVERAGEIFS(Plan_End,Plan_Role,People!$D$75,Plan_Course,'Training Matrix'!R$6,Plan_Sched,"Window"),IFERROR(AVERAGEIFS(Plan_End,Plan_Role,"All employees",Plan_Course,'Training Matrix'!R$6,Plan_Sched,"Window"),0)))</f>
        <v>0</v>
      </c>
      <c r="DV77">
        <f>IF(OR(P77=0,AL77&gt;0),0,IFERROR(AVERAGEIFS(Plan_End,Plan_Role,People!$D$75,Plan_Course,'Training Matrix'!S$6,Plan_Sched,"Window"),IFERROR(AVERAGEIFS(Plan_End,Plan_Role,"All employees",Plan_Course,'Training Matrix'!S$6,Plan_Sched,"Window"),0)))</f>
        <v>0</v>
      </c>
      <c r="DW77">
        <f>IF(OR(Q77=0,AM77&gt;0),0,IFERROR(AVERAGEIFS(Plan_End,Plan_Role,People!$D$75,Plan_Course,'Training Matrix'!T$6,Plan_Sched,"Window"),IFERROR(AVERAGEIFS(Plan_End,Plan_Role,"All employees",Plan_Course,'Training Matrix'!T$6,Plan_Sched,"Window"),0)))</f>
        <v>0</v>
      </c>
      <c r="DX77">
        <f>IF(OR(R77=0,AN77&gt;0),0,IFERROR(AVERAGEIFS(Plan_End,Plan_Role,People!$D$75,Plan_Course,'Training Matrix'!U$6,Plan_Sched,"Window"),IFERROR(AVERAGEIFS(Plan_End,Plan_Role,"All employees",Plan_Course,'Training Matrix'!U$6,Plan_Sched,"Window"),0)))</f>
        <v>0</v>
      </c>
      <c r="DY77">
        <f>IF(OR(S77=0,AO77&gt;0),0,IFERROR(AVERAGEIFS(Plan_End,Plan_Role,People!$D$75,Plan_Course,'Training Matrix'!V$6,Plan_Sched,"Window"),IFERROR(AVERAGEIFS(Plan_End,Plan_Role,"All employees",Plan_Course,'Training Matrix'!V$6,Plan_Sched,"Window"),0)))</f>
        <v>0</v>
      </c>
      <c r="DZ77">
        <f>IF(OR(T77=0,AP77&gt;0),0,IFERROR(AVERAGEIFS(Plan_End,Plan_Role,People!$D$75,Plan_Course,'Training Matrix'!W$6,Plan_Sched,"Window"),IFERROR(AVERAGEIFS(Plan_End,Plan_Role,"All employees",Plan_Course,'Training Matrix'!W$6,Plan_Sched,"Window"),0)))</f>
        <v>0</v>
      </c>
      <c r="EA77">
        <f>IF(OR(U77=0,AQ77&gt;0),0,IFERROR(AVERAGEIFS(Plan_End,Plan_Role,People!$D$75,Plan_Course,'Training Matrix'!X$6,Plan_Sched,"Window"),IFERROR(AVERAGEIFS(Plan_End,Plan_Role,"All employees",Plan_Course,'Training Matrix'!X$6,Plan_Sched,"Window"),0)))</f>
        <v>0</v>
      </c>
      <c r="EB77">
        <f>IF(OR(V77=0,AR77&gt;0),0,IFERROR(AVERAGEIFS(Plan_End,Plan_Role,People!$D$75,Plan_Course,'Training Matrix'!Y$6,Plan_Sched,"Window"),IFERROR(AVERAGEIFS(Plan_End,Plan_Role,"All employees",Plan_Course,'Training Matrix'!Y$6,Plan_Sched,"Window"),0)))</f>
        <v>0</v>
      </c>
      <c r="EC77">
        <f>IF(OR(W77=0,AS77&gt;0),0,IFERROR(AVERAGEIFS(Plan_End,Plan_Role,People!$D$75,Plan_Course,'Training Matrix'!Z$6,Plan_Sched,"Window"),IFERROR(AVERAGEIFS(Plan_End,Plan_Role,"All employees",Plan_Course,'Training Matrix'!Z$6,Plan_Sched,"Window"),0)))</f>
        <v>0</v>
      </c>
      <c r="ED77">
        <f>IF(OR(X77=0,AT77&gt;0),0,IFERROR(AVERAGEIFS(Plan_End,Plan_Role,People!$D$75,Plan_Course,'Training Matrix'!AA$6,Plan_Sched,"Window"),IFERROR(AVERAGEIFS(Plan_End,Plan_Role,"All employees",Plan_Course,'Training Matrix'!AA$6,Plan_Sched,"Window"),0)))</f>
        <v>0</v>
      </c>
      <c r="EG77">
        <f>IF(OR(E77=0,AA77&gt;0),0,IFERROR(AVERAGEIFS(Plan_Days,Plan_Role,People!$D$75,Plan_Course,'Training Matrix'!H$6,Plan_Sched,"Within days of hire"),IFERROR(AVERAGEIFS(Plan_Days,Plan_Role,"All employees",Plan_Course,'Training Matrix'!H$6,Plan_Sched,"Within days of hire"),0)))</f>
        <v>0</v>
      </c>
      <c r="EH77">
        <f>IF(OR(F77=0,AB77&gt;0),0,IFERROR(AVERAGEIFS(Plan_Days,Plan_Role,People!$D$75,Plan_Course,'Training Matrix'!I$6,Plan_Sched,"Within days of hire"),IFERROR(AVERAGEIFS(Plan_Days,Plan_Role,"All employees",Plan_Course,'Training Matrix'!I$6,Plan_Sched,"Within days of hire"),0)))</f>
        <v>0</v>
      </c>
      <c r="EI77">
        <f>IF(OR(G77=0,AC77&gt;0),0,IFERROR(AVERAGEIFS(Plan_Days,Plan_Role,People!$D$75,Plan_Course,'Training Matrix'!J$6,Plan_Sched,"Within days of hire"),IFERROR(AVERAGEIFS(Plan_Days,Plan_Role,"All employees",Plan_Course,'Training Matrix'!J$6,Plan_Sched,"Within days of hire"),0)))</f>
        <v>0</v>
      </c>
      <c r="EJ77">
        <f>IF(OR(H77=0,AD77&gt;0),0,IFERROR(AVERAGEIFS(Plan_Days,Plan_Role,People!$D$75,Plan_Course,'Training Matrix'!K$6,Plan_Sched,"Within days of hire"),IFERROR(AVERAGEIFS(Plan_Days,Plan_Role,"All employees",Plan_Course,'Training Matrix'!K$6,Plan_Sched,"Within days of hire"),0)))</f>
        <v>0</v>
      </c>
      <c r="EK77">
        <f>IF(OR(I77=0,AE77&gt;0),0,IFERROR(AVERAGEIFS(Plan_Days,Plan_Role,People!$D$75,Plan_Course,'Training Matrix'!L$6,Plan_Sched,"Within days of hire"),IFERROR(AVERAGEIFS(Plan_Days,Plan_Role,"All employees",Plan_Course,'Training Matrix'!L$6,Plan_Sched,"Within days of hire"),0)))</f>
        <v>0</v>
      </c>
      <c r="EL77">
        <f>IF(OR(J77=0,AF77&gt;0),0,IFERROR(AVERAGEIFS(Plan_Days,Plan_Role,People!$D$75,Plan_Course,'Training Matrix'!M$6,Plan_Sched,"Within days of hire"),IFERROR(AVERAGEIFS(Plan_Days,Plan_Role,"All employees",Plan_Course,'Training Matrix'!M$6,Plan_Sched,"Within days of hire"),0)))</f>
        <v>0</v>
      </c>
      <c r="EM77">
        <f>IF(OR(K77=0,AG77&gt;0),0,IFERROR(AVERAGEIFS(Plan_Days,Plan_Role,People!$D$75,Plan_Course,'Training Matrix'!N$6,Plan_Sched,"Within days of hire"),IFERROR(AVERAGEIFS(Plan_Days,Plan_Role,"All employees",Plan_Course,'Training Matrix'!N$6,Plan_Sched,"Within days of hire"),0)))</f>
        <v>0</v>
      </c>
      <c r="EN77">
        <f>IF(OR(L77=0,AH77&gt;0),0,IFERROR(AVERAGEIFS(Plan_Days,Plan_Role,People!$D$75,Plan_Course,'Training Matrix'!O$6,Plan_Sched,"Within days of hire"),IFERROR(AVERAGEIFS(Plan_Days,Plan_Role,"All employees",Plan_Course,'Training Matrix'!O$6,Plan_Sched,"Within days of hire"),0)))</f>
        <v>0</v>
      </c>
      <c r="EO77">
        <f>IF(OR(M77=0,AI77&gt;0),0,IFERROR(AVERAGEIFS(Plan_Days,Plan_Role,People!$D$75,Plan_Course,'Training Matrix'!P$6,Plan_Sched,"Within days of hire"),IFERROR(AVERAGEIFS(Plan_Days,Plan_Role,"All employees",Plan_Course,'Training Matrix'!P$6,Plan_Sched,"Within days of hire"),0)))</f>
        <v>0</v>
      </c>
      <c r="EP77">
        <f>IF(OR(N77=0,AJ77&gt;0),0,IFERROR(AVERAGEIFS(Plan_Days,Plan_Role,People!$D$75,Plan_Course,'Training Matrix'!Q$6,Plan_Sched,"Within days of hire"),IFERROR(AVERAGEIFS(Plan_Days,Plan_Role,"All employees",Plan_Course,'Training Matrix'!Q$6,Plan_Sched,"Within days of hire"),0)))</f>
        <v>0</v>
      </c>
      <c r="EQ77">
        <f>IF(OR(O77=0,AK77&gt;0),0,IFERROR(AVERAGEIFS(Plan_Days,Plan_Role,People!$D$75,Plan_Course,'Training Matrix'!R$6,Plan_Sched,"Within days of hire"),IFERROR(AVERAGEIFS(Plan_Days,Plan_Role,"All employees",Plan_Course,'Training Matrix'!R$6,Plan_Sched,"Within days of hire"),0)))</f>
        <v>0</v>
      </c>
      <c r="ER77">
        <f>IF(OR(P77=0,AL77&gt;0),0,IFERROR(AVERAGEIFS(Plan_Days,Plan_Role,People!$D$75,Plan_Course,'Training Matrix'!S$6,Plan_Sched,"Within days of hire"),IFERROR(AVERAGEIFS(Plan_Days,Plan_Role,"All employees",Plan_Course,'Training Matrix'!S$6,Plan_Sched,"Within days of hire"),0)))</f>
        <v>0</v>
      </c>
      <c r="ES77">
        <f>IF(OR(Q77=0,AM77&gt;0),0,IFERROR(AVERAGEIFS(Plan_Days,Plan_Role,People!$D$75,Plan_Course,'Training Matrix'!T$6,Plan_Sched,"Within days of hire"),IFERROR(AVERAGEIFS(Plan_Days,Plan_Role,"All employees",Plan_Course,'Training Matrix'!T$6,Plan_Sched,"Within days of hire"),0)))</f>
        <v>0</v>
      </c>
      <c r="ET77">
        <f>IF(OR(R77=0,AN77&gt;0),0,IFERROR(AVERAGEIFS(Plan_Days,Plan_Role,People!$D$75,Plan_Course,'Training Matrix'!U$6,Plan_Sched,"Within days of hire"),IFERROR(AVERAGEIFS(Plan_Days,Plan_Role,"All employees",Plan_Course,'Training Matrix'!U$6,Plan_Sched,"Within days of hire"),0)))</f>
        <v>0</v>
      </c>
      <c r="EU77">
        <f>IF(OR(S77=0,AO77&gt;0),0,IFERROR(AVERAGEIFS(Plan_Days,Plan_Role,People!$D$75,Plan_Course,'Training Matrix'!V$6,Plan_Sched,"Within days of hire"),IFERROR(AVERAGEIFS(Plan_Days,Plan_Role,"All employees",Plan_Course,'Training Matrix'!V$6,Plan_Sched,"Within days of hire"),0)))</f>
        <v>0</v>
      </c>
      <c r="EV77">
        <f>IF(OR(T77=0,AP77&gt;0),0,IFERROR(AVERAGEIFS(Plan_Days,Plan_Role,People!$D$75,Plan_Course,'Training Matrix'!W$6,Plan_Sched,"Within days of hire"),IFERROR(AVERAGEIFS(Plan_Days,Plan_Role,"All employees",Plan_Course,'Training Matrix'!W$6,Plan_Sched,"Within days of hire"),0)))</f>
        <v>0</v>
      </c>
      <c r="EW77">
        <f>IF(OR(U77=0,AQ77&gt;0),0,IFERROR(AVERAGEIFS(Plan_Days,Plan_Role,People!$D$75,Plan_Course,'Training Matrix'!X$6,Plan_Sched,"Within days of hire"),IFERROR(AVERAGEIFS(Plan_Days,Plan_Role,"All employees",Plan_Course,'Training Matrix'!X$6,Plan_Sched,"Within days of hire"),0)))</f>
        <v>0</v>
      </c>
      <c r="EX77">
        <f>IF(OR(V77=0,AR77&gt;0),0,IFERROR(AVERAGEIFS(Plan_Days,Plan_Role,People!$D$75,Plan_Course,'Training Matrix'!Y$6,Plan_Sched,"Within days of hire"),IFERROR(AVERAGEIFS(Plan_Days,Plan_Role,"All employees",Plan_Course,'Training Matrix'!Y$6,Plan_Sched,"Within days of hire"),0)))</f>
        <v>0</v>
      </c>
      <c r="EY77">
        <f>IF(OR(W77=0,AS77&gt;0),0,IFERROR(AVERAGEIFS(Plan_Days,Plan_Role,People!$D$75,Plan_Course,'Training Matrix'!Z$6,Plan_Sched,"Within days of hire"),IFERROR(AVERAGEIFS(Plan_Days,Plan_Role,"All employees",Plan_Course,'Training Matrix'!Z$6,Plan_Sched,"Within days of hire"),0)))</f>
        <v>0</v>
      </c>
      <c r="EZ77">
        <f>IF(OR(X77=0,AT77&gt;0),0,IFERROR(AVERAGEIFS(Plan_Days,Plan_Role,People!$D$75,Plan_Course,'Training Matrix'!AA$6,Plan_Sched,"Within days of hire"),IFERROR(AVERAGEIFS(Plan_Days,Plan_Role,"All employees",Plan_Course,'Training Matrix'!AA$6,Plan_Sched,"Within days of hire"),0)))</f>
        <v>0</v>
      </c>
      <c r="FC77">
        <f>IF(OR(E77=0,AA77&gt;0),0,MAX(IF(AND(People!$F$75&lt;&gt;"",DK77&lt;People!$F$75),0,DK77),IF(AND(People!$F$75&lt;&gt;"",EG77&gt;0),People!$F$75+EG77,0)))</f>
        <v>0</v>
      </c>
      <c r="FD77">
        <f>IF(OR(F77=0,AB77&gt;0),0,MAX(IF(AND(People!$F$75&lt;&gt;"",DL77&lt;People!$F$75),0,DL77),IF(AND(People!$F$75&lt;&gt;"",EH77&gt;0),People!$F$75+EH77,0)))</f>
        <v>0</v>
      </c>
      <c r="FE77">
        <f>IF(OR(G77=0,AC77&gt;0),0,MAX(IF(AND(People!$F$75&lt;&gt;"",DM77&lt;People!$F$75),0,DM77),IF(AND(People!$F$75&lt;&gt;"",EI77&gt;0),People!$F$75+EI77,0)))</f>
        <v>0</v>
      </c>
      <c r="FF77">
        <f>IF(OR(H77=0,AD77&gt;0),0,MAX(IF(AND(People!$F$75&lt;&gt;"",DN77&lt;People!$F$75),0,DN77),IF(AND(People!$F$75&lt;&gt;"",EJ77&gt;0),People!$F$75+EJ77,0)))</f>
        <v>0</v>
      </c>
      <c r="FG77">
        <f>IF(OR(I77=0,AE77&gt;0),0,MAX(IF(AND(People!$F$75&lt;&gt;"",DO77&lt;People!$F$75),0,DO77),IF(AND(People!$F$75&lt;&gt;"",EK77&gt;0),People!$F$75+EK77,0)))</f>
        <v>0</v>
      </c>
      <c r="FH77">
        <f>IF(OR(J77=0,AF77&gt;0),0,MAX(IF(AND(People!$F$75&lt;&gt;"",DP77&lt;People!$F$75),0,DP77),IF(AND(People!$F$75&lt;&gt;"",EL77&gt;0),People!$F$75+EL77,0)))</f>
        <v>0</v>
      </c>
      <c r="FI77">
        <f>IF(OR(K77=0,AG77&gt;0),0,MAX(IF(AND(People!$F$75&lt;&gt;"",DQ77&lt;People!$F$75),0,DQ77),IF(AND(People!$F$75&lt;&gt;"",EM77&gt;0),People!$F$75+EM77,0)))</f>
        <v>0</v>
      </c>
      <c r="FJ77">
        <f>IF(OR(L77=0,AH77&gt;0),0,MAX(IF(AND(People!$F$75&lt;&gt;"",DR77&lt;People!$F$75),0,DR77),IF(AND(People!$F$75&lt;&gt;"",EN77&gt;0),People!$F$75+EN77,0)))</f>
        <v>0</v>
      </c>
      <c r="FK77">
        <f>IF(OR(M77=0,AI77&gt;0),0,MAX(IF(AND(People!$F$75&lt;&gt;"",DS77&lt;People!$F$75),0,DS77),IF(AND(People!$F$75&lt;&gt;"",EO77&gt;0),People!$F$75+EO77,0)))</f>
        <v>0</v>
      </c>
      <c r="FL77">
        <f>IF(OR(N77=0,AJ77&gt;0),0,MAX(IF(AND(People!$F$75&lt;&gt;"",DT77&lt;People!$F$75),0,DT77),IF(AND(People!$F$75&lt;&gt;"",EP77&gt;0),People!$F$75+EP77,0)))</f>
        <v>0</v>
      </c>
      <c r="FM77">
        <f>IF(OR(O77=0,AK77&gt;0),0,MAX(IF(AND(People!$F$75&lt;&gt;"",DU77&lt;People!$F$75),0,DU77),IF(AND(People!$F$75&lt;&gt;"",EQ77&gt;0),People!$F$75+EQ77,0)))</f>
        <v>0</v>
      </c>
      <c r="FN77">
        <f>IF(OR(P77=0,AL77&gt;0),0,MAX(IF(AND(People!$F$75&lt;&gt;"",DV77&lt;People!$F$75),0,DV77),IF(AND(People!$F$75&lt;&gt;"",ER77&gt;0),People!$F$75+ER77,0)))</f>
        <v>0</v>
      </c>
      <c r="FO77">
        <f>IF(OR(Q77=0,AM77&gt;0),0,MAX(IF(AND(People!$F$75&lt;&gt;"",DW77&lt;People!$F$75),0,DW77),IF(AND(People!$F$75&lt;&gt;"",ES77&gt;0),People!$F$75+ES77,0)))</f>
        <v>0</v>
      </c>
      <c r="FP77">
        <f>IF(OR(R77=0,AN77&gt;0),0,MAX(IF(AND(People!$F$75&lt;&gt;"",DX77&lt;People!$F$75),0,DX77),IF(AND(People!$F$75&lt;&gt;"",ET77&gt;0),People!$F$75+ET77,0)))</f>
        <v>0</v>
      </c>
      <c r="FQ77">
        <f>IF(OR(S77=0,AO77&gt;0),0,MAX(IF(AND(People!$F$75&lt;&gt;"",DY77&lt;People!$F$75),0,DY77),IF(AND(People!$F$75&lt;&gt;"",EU77&gt;0),People!$F$75+EU77,0)))</f>
        <v>0</v>
      </c>
      <c r="FR77">
        <f>IF(OR(T77=0,AP77&gt;0),0,MAX(IF(AND(People!$F$75&lt;&gt;"",DZ77&lt;People!$F$75),0,DZ77),IF(AND(People!$F$75&lt;&gt;"",EV77&gt;0),People!$F$75+EV77,0)))</f>
        <v>0</v>
      </c>
      <c r="FS77">
        <f>IF(OR(U77=0,AQ77&gt;0),0,MAX(IF(AND(People!$F$75&lt;&gt;"",EA77&lt;People!$F$75),0,EA77),IF(AND(People!$F$75&lt;&gt;"",EW77&gt;0),People!$F$75+EW77,0)))</f>
        <v>0</v>
      </c>
      <c r="FT77">
        <f>IF(OR(V77=0,AR77&gt;0),0,MAX(IF(AND(People!$F$75&lt;&gt;"",EB77&lt;People!$F$75),0,EB77),IF(AND(People!$F$75&lt;&gt;"",EX77&gt;0),People!$F$75+EX77,0)))</f>
        <v>0</v>
      </c>
      <c r="FU77">
        <f>IF(OR(W77=0,AS77&gt;0),0,MAX(IF(AND(People!$F$75&lt;&gt;"",EC77&lt;People!$F$75),0,EC77),IF(AND(People!$F$75&lt;&gt;"",EY77&gt;0),People!$F$75+EY77,0)))</f>
        <v>0</v>
      </c>
      <c r="FV77">
        <f>IF(OR(X77=0,AT77&gt;0),0,MAX(IF(AND(People!$F$75&lt;&gt;"",ED77&lt;People!$F$75),0,ED77),IF(AND(People!$F$75&lt;&gt;"",EZ77&gt;0),People!$F$75+EZ77,0)))</f>
        <v>0</v>
      </c>
    </row>
    <row r="78" spans="5:178" x14ac:dyDescent="0.3">
      <c r="E78">
        <f>IF(OR(People!$A$76="",'Training Matrix'!H$6=""),0,COUNTIFS(Plan_Role,People!$D$76,Plan_Course,'Training Matrix'!H$6)+COUNTIFS(Plan_Role,"All employees",Plan_Course,'Training Matrix'!H$6))</f>
        <v>0</v>
      </c>
      <c r="F78">
        <f>IF(OR(People!$A$76="",'Training Matrix'!I$6=""),0,COUNTIFS(Plan_Role,People!$D$76,Plan_Course,'Training Matrix'!I$6)+COUNTIFS(Plan_Role,"All employees",Plan_Course,'Training Matrix'!I$6))</f>
        <v>0</v>
      </c>
      <c r="G78">
        <f>IF(OR(People!$A$76="",'Training Matrix'!J$6=""),0,COUNTIFS(Plan_Role,People!$D$76,Plan_Course,'Training Matrix'!J$6)+COUNTIFS(Plan_Role,"All employees",Plan_Course,'Training Matrix'!J$6))</f>
        <v>0</v>
      </c>
      <c r="H78">
        <f>IF(OR(People!$A$76="",'Training Matrix'!K$6=""),0,COUNTIFS(Plan_Role,People!$D$76,Plan_Course,'Training Matrix'!K$6)+COUNTIFS(Plan_Role,"All employees",Plan_Course,'Training Matrix'!K$6))</f>
        <v>0</v>
      </c>
      <c r="I78">
        <f>IF(OR(People!$A$76="",'Training Matrix'!L$6=""),0,COUNTIFS(Plan_Role,People!$D$76,Plan_Course,'Training Matrix'!L$6)+COUNTIFS(Plan_Role,"All employees",Plan_Course,'Training Matrix'!L$6))</f>
        <v>0</v>
      </c>
      <c r="J78">
        <f>IF(OR(People!$A$76="",'Training Matrix'!M$6=""),0,COUNTIFS(Plan_Role,People!$D$76,Plan_Course,'Training Matrix'!M$6)+COUNTIFS(Plan_Role,"All employees",Plan_Course,'Training Matrix'!M$6))</f>
        <v>0</v>
      </c>
      <c r="K78">
        <f>IF(OR(People!$A$76="",'Training Matrix'!N$6=""),0,COUNTIFS(Plan_Role,People!$D$76,Plan_Course,'Training Matrix'!N$6)+COUNTIFS(Plan_Role,"All employees",Plan_Course,'Training Matrix'!N$6))</f>
        <v>0</v>
      </c>
      <c r="L78">
        <f>IF(OR(People!$A$76="",'Training Matrix'!O$6=""),0,COUNTIFS(Plan_Role,People!$D$76,Plan_Course,'Training Matrix'!O$6)+COUNTIFS(Plan_Role,"All employees",Plan_Course,'Training Matrix'!O$6))</f>
        <v>0</v>
      </c>
      <c r="M78">
        <f>IF(OR(People!$A$76="",'Training Matrix'!P$6=""),0,COUNTIFS(Plan_Role,People!$D$76,Plan_Course,'Training Matrix'!P$6)+COUNTIFS(Plan_Role,"All employees",Plan_Course,'Training Matrix'!P$6))</f>
        <v>0</v>
      </c>
      <c r="N78">
        <f>IF(OR(People!$A$76="",'Training Matrix'!Q$6=""),0,COUNTIFS(Plan_Role,People!$D$76,Plan_Course,'Training Matrix'!Q$6)+COUNTIFS(Plan_Role,"All employees",Plan_Course,'Training Matrix'!Q$6))</f>
        <v>0</v>
      </c>
      <c r="O78">
        <f>IF(OR(People!$A$76="",'Training Matrix'!R$6=""),0,COUNTIFS(Plan_Role,People!$D$76,Plan_Course,'Training Matrix'!R$6)+COUNTIFS(Plan_Role,"All employees",Plan_Course,'Training Matrix'!R$6))</f>
        <v>0</v>
      </c>
      <c r="P78">
        <f>IF(OR(People!$A$76="",'Training Matrix'!S$6=""),0,COUNTIFS(Plan_Role,People!$D$76,Plan_Course,'Training Matrix'!S$6)+COUNTIFS(Plan_Role,"All employees",Plan_Course,'Training Matrix'!S$6))</f>
        <v>0</v>
      </c>
      <c r="Q78">
        <f>IF(OR(People!$A$76="",'Training Matrix'!T$6=""),0,COUNTIFS(Plan_Role,People!$D$76,Plan_Course,'Training Matrix'!T$6)+COUNTIFS(Plan_Role,"All employees",Plan_Course,'Training Matrix'!T$6))</f>
        <v>0</v>
      </c>
      <c r="R78">
        <f>IF(OR(People!$A$76="",'Training Matrix'!U$6=""),0,COUNTIFS(Plan_Role,People!$D$76,Plan_Course,'Training Matrix'!U$6)+COUNTIFS(Plan_Role,"All employees",Plan_Course,'Training Matrix'!U$6))</f>
        <v>0</v>
      </c>
      <c r="S78">
        <f>IF(OR(People!$A$76="",'Training Matrix'!V$6=""),0,COUNTIFS(Plan_Role,People!$D$76,Plan_Course,'Training Matrix'!V$6)+COUNTIFS(Plan_Role,"All employees",Plan_Course,'Training Matrix'!V$6))</f>
        <v>0</v>
      </c>
      <c r="T78">
        <f>IF(OR(People!$A$76="",'Training Matrix'!W$6=""),0,COUNTIFS(Plan_Role,People!$D$76,Plan_Course,'Training Matrix'!W$6)+COUNTIFS(Plan_Role,"All employees",Plan_Course,'Training Matrix'!W$6))</f>
        <v>0</v>
      </c>
      <c r="U78">
        <f>IF(OR(People!$A$76="",'Training Matrix'!X$6=""),0,COUNTIFS(Plan_Role,People!$D$76,Plan_Course,'Training Matrix'!X$6)+COUNTIFS(Plan_Role,"All employees",Plan_Course,'Training Matrix'!X$6))</f>
        <v>0</v>
      </c>
      <c r="V78">
        <f>IF(OR(People!$A$76="",'Training Matrix'!Y$6=""),0,COUNTIFS(Plan_Role,People!$D$76,Plan_Course,'Training Matrix'!Y$6)+COUNTIFS(Plan_Role,"All employees",Plan_Course,'Training Matrix'!Y$6))</f>
        <v>0</v>
      </c>
      <c r="W78">
        <f>IF(OR(People!$A$76="",'Training Matrix'!Z$6=""),0,COUNTIFS(Plan_Role,People!$D$76,Plan_Course,'Training Matrix'!Z$6)+COUNTIFS(Plan_Role,"All employees",Plan_Course,'Training Matrix'!Z$6))</f>
        <v>0</v>
      </c>
      <c r="X78">
        <f>IF(OR(People!$A$76="",'Training Matrix'!AA$6=""),0,COUNTIFS(Plan_Role,People!$D$76,Plan_Course,'Training Matrix'!AA$6)+COUNTIFS(Plan_Role,"All employees",Plan_Course,'Training Matrix'!AA$6))</f>
        <v>0</v>
      </c>
      <c r="AA78">
        <f>IF(E78=0,0,COUNTIFS(Rec_Emp,People!$A$76,Rec_Course,'Training Matrix'!H$6,Rec_Done,1))</f>
        <v>0</v>
      </c>
      <c r="AB78">
        <f>IF(F78=0,0,COUNTIFS(Rec_Emp,People!$A$76,Rec_Course,'Training Matrix'!I$6,Rec_Done,1))</f>
        <v>0</v>
      </c>
      <c r="AC78">
        <f>IF(G78=0,0,COUNTIFS(Rec_Emp,People!$A$76,Rec_Course,'Training Matrix'!J$6,Rec_Done,1))</f>
        <v>0</v>
      </c>
      <c r="AD78">
        <f>IF(H78=0,0,COUNTIFS(Rec_Emp,People!$A$76,Rec_Course,'Training Matrix'!K$6,Rec_Done,1))</f>
        <v>0</v>
      </c>
      <c r="AE78">
        <f>IF(I78=0,0,COUNTIFS(Rec_Emp,People!$A$76,Rec_Course,'Training Matrix'!L$6,Rec_Done,1))</f>
        <v>0</v>
      </c>
      <c r="AF78">
        <f>IF(J78=0,0,COUNTIFS(Rec_Emp,People!$A$76,Rec_Course,'Training Matrix'!M$6,Rec_Done,1))</f>
        <v>0</v>
      </c>
      <c r="AG78">
        <f>IF(K78=0,0,COUNTIFS(Rec_Emp,People!$A$76,Rec_Course,'Training Matrix'!N$6,Rec_Done,1))</f>
        <v>0</v>
      </c>
      <c r="AH78">
        <f>IF(L78=0,0,COUNTIFS(Rec_Emp,People!$A$76,Rec_Course,'Training Matrix'!O$6,Rec_Done,1))</f>
        <v>0</v>
      </c>
      <c r="AI78">
        <f>IF(M78=0,0,COUNTIFS(Rec_Emp,People!$A$76,Rec_Course,'Training Matrix'!P$6,Rec_Done,1))</f>
        <v>0</v>
      </c>
      <c r="AJ78">
        <f>IF(N78=0,0,COUNTIFS(Rec_Emp,People!$A$76,Rec_Course,'Training Matrix'!Q$6,Rec_Done,1))</f>
        <v>0</v>
      </c>
      <c r="AK78">
        <f>IF(O78=0,0,COUNTIFS(Rec_Emp,People!$A$76,Rec_Course,'Training Matrix'!R$6,Rec_Done,1))</f>
        <v>0</v>
      </c>
      <c r="AL78">
        <f>IF(P78=0,0,COUNTIFS(Rec_Emp,People!$A$76,Rec_Course,'Training Matrix'!S$6,Rec_Done,1))</f>
        <v>0</v>
      </c>
      <c r="AM78">
        <f>IF(Q78=0,0,COUNTIFS(Rec_Emp,People!$A$76,Rec_Course,'Training Matrix'!T$6,Rec_Done,1))</f>
        <v>0</v>
      </c>
      <c r="AN78">
        <f>IF(R78=0,0,COUNTIFS(Rec_Emp,People!$A$76,Rec_Course,'Training Matrix'!U$6,Rec_Done,1))</f>
        <v>0</v>
      </c>
      <c r="AO78">
        <f>IF(S78=0,0,COUNTIFS(Rec_Emp,People!$A$76,Rec_Course,'Training Matrix'!V$6,Rec_Done,1))</f>
        <v>0</v>
      </c>
      <c r="AP78">
        <f>IF(T78=0,0,COUNTIFS(Rec_Emp,People!$A$76,Rec_Course,'Training Matrix'!W$6,Rec_Done,1))</f>
        <v>0</v>
      </c>
      <c r="AQ78">
        <f>IF(U78=0,0,COUNTIFS(Rec_Emp,People!$A$76,Rec_Course,'Training Matrix'!X$6,Rec_Done,1))</f>
        <v>0</v>
      </c>
      <c r="AR78">
        <f>IF(V78=0,0,COUNTIFS(Rec_Emp,People!$A$76,Rec_Course,'Training Matrix'!Y$6,Rec_Done,1))</f>
        <v>0</v>
      </c>
      <c r="AS78">
        <f>IF(W78=0,0,COUNTIFS(Rec_Emp,People!$A$76,Rec_Course,'Training Matrix'!Z$6,Rec_Done,1))</f>
        <v>0</v>
      </c>
      <c r="AT78">
        <f>IF(X78=0,0,COUNTIFS(Rec_Emp,People!$A$76,Rec_Course,'Training Matrix'!AA$6,Rec_Done,1))</f>
        <v>0</v>
      </c>
      <c r="AW78">
        <f ca="1">IF(AA78=0,0,COUNTIFS(Rec_Emp,People!$A$76,Rec_Course,'Training Matrix'!H$6,Rec_Done,1,Rec_Exp,"&gt;="&amp;TODAY()))</f>
        <v>0</v>
      </c>
      <c r="AX78">
        <f ca="1">IF(AB78=0,0,COUNTIFS(Rec_Emp,People!$A$76,Rec_Course,'Training Matrix'!I$6,Rec_Done,1,Rec_Exp,"&gt;="&amp;TODAY()))</f>
        <v>0</v>
      </c>
      <c r="AY78">
        <f ca="1">IF(AC78=0,0,COUNTIFS(Rec_Emp,People!$A$76,Rec_Course,'Training Matrix'!J$6,Rec_Done,1,Rec_Exp,"&gt;="&amp;TODAY()))</f>
        <v>0</v>
      </c>
      <c r="AZ78">
        <f ca="1">IF(AD78=0,0,COUNTIFS(Rec_Emp,People!$A$76,Rec_Course,'Training Matrix'!K$6,Rec_Done,1,Rec_Exp,"&gt;="&amp;TODAY()))</f>
        <v>0</v>
      </c>
      <c r="BA78">
        <f ca="1">IF(AE78=0,0,COUNTIFS(Rec_Emp,People!$A$76,Rec_Course,'Training Matrix'!L$6,Rec_Done,1,Rec_Exp,"&gt;="&amp;TODAY()))</f>
        <v>0</v>
      </c>
      <c r="BB78">
        <f ca="1">IF(AF78=0,0,COUNTIFS(Rec_Emp,People!$A$76,Rec_Course,'Training Matrix'!M$6,Rec_Done,1,Rec_Exp,"&gt;="&amp;TODAY()))</f>
        <v>0</v>
      </c>
      <c r="BC78">
        <f ca="1">IF(AG78=0,0,COUNTIFS(Rec_Emp,People!$A$76,Rec_Course,'Training Matrix'!N$6,Rec_Done,1,Rec_Exp,"&gt;="&amp;TODAY()))</f>
        <v>0</v>
      </c>
      <c r="BD78">
        <f ca="1">IF(AH78=0,0,COUNTIFS(Rec_Emp,People!$A$76,Rec_Course,'Training Matrix'!O$6,Rec_Done,1,Rec_Exp,"&gt;="&amp;TODAY()))</f>
        <v>0</v>
      </c>
      <c r="BE78">
        <f ca="1">IF(AI78=0,0,COUNTIFS(Rec_Emp,People!$A$76,Rec_Course,'Training Matrix'!P$6,Rec_Done,1,Rec_Exp,"&gt;="&amp;TODAY()))</f>
        <v>0</v>
      </c>
      <c r="BF78">
        <f ca="1">IF(AJ78=0,0,COUNTIFS(Rec_Emp,People!$A$76,Rec_Course,'Training Matrix'!Q$6,Rec_Done,1,Rec_Exp,"&gt;="&amp;TODAY()))</f>
        <v>0</v>
      </c>
      <c r="BG78">
        <f ca="1">IF(AK78=0,0,COUNTIFS(Rec_Emp,People!$A$76,Rec_Course,'Training Matrix'!R$6,Rec_Done,1,Rec_Exp,"&gt;="&amp;TODAY()))</f>
        <v>0</v>
      </c>
      <c r="BH78">
        <f ca="1">IF(AL78=0,0,COUNTIFS(Rec_Emp,People!$A$76,Rec_Course,'Training Matrix'!S$6,Rec_Done,1,Rec_Exp,"&gt;="&amp;TODAY()))</f>
        <v>0</v>
      </c>
      <c r="BI78">
        <f ca="1">IF(AM78=0,0,COUNTIFS(Rec_Emp,People!$A$76,Rec_Course,'Training Matrix'!T$6,Rec_Done,1,Rec_Exp,"&gt;="&amp;TODAY()))</f>
        <v>0</v>
      </c>
      <c r="BJ78">
        <f ca="1">IF(AN78=0,0,COUNTIFS(Rec_Emp,People!$A$76,Rec_Course,'Training Matrix'!U$6,Rec_Done,1,Rec_Exp,"&gt;="&amp;TODAY()))</f>
        <v>0</v>
      </c>
      <c r="BK78">
        <f ca="1">IF(AO78=0,0,COUNTIFS(Rec_Emp,People!$A$76,Rec_Course,'Training Matrix'!V$6,Rec_Done,1,Rec_Exp,"&gt;="&amp;TODAY()))</f>
        <v>0</v>
      </c>
      <c r="BL78">
        <f ca="1">IF(AP78=0,0,COUNTIFS(Rec_Emp,People!$A$76,Rec_Course,'Training Matrix'!W$6,Rec_Done,1,Rec_Exp,"&gt;="&amp;TODAY()))</f>
        <v>0</v>
      </c>
      <c r="BM78">
        <f ca="1">IF(AQ78=0,0,COUNTIFS(Rec_Emp,People!$A$76,Rec_Course,'Training Matrix'!X$6,Rec_Done,1,Rec_Exp,"&gt;="&amp;TODAY()))</f>
        <v>0</v>
      </c>
      <c r="BN78">
        <f ca="1">IF(AR78=0,0,COUNTIFS(Rec_Emp,People!$A$76,Rec_Course,'Training Matrix'!Y$6,Rec_Done,1,Rec_Exp,"&gt;="&amp;TODAY()))</f>
        <v>0</v>
      </c>
      <c r="BO78">
        <f ca="1">IF(AS78=0,0,COUNTIFS(Rec_Emp,People!$A$76,Rec_Course,'Training Matrix'!Z$6,Rec_Done,1,Rec_Exp,"&gt;="&amp;TODAY()))</f>
        <v>0</v>
      </c>
      <c r="BP78">
        <f ca="1">IF(AT78=0,0,COUNTIFS(Rec_Emp,People!$A$76,Rec_Course,'Training Matrix'!AA$6,Rec_Done,1,Rec_Exp,"&gt;="&amp;TODAY()))</f>
        <v>0</v>
      </c>
      <c r="BS78">
        <f ca="1">IF(AW78=0,0,COUNTIFS(Rec_Emp,People!$A$76,Rec_Course,'Training Matrix'!H$6,Rec_Done,1,Rec_Exp,"&gt;"&amp;(TODAY()+WarnDays)))</f>
        <v>0</v>
      </c>
      <c r="BT78">
        <f ca="1">IF(AX78=0,0,COUNTIFS(Rec_Emp,People!$A$76,Rec_Course,'Training Matrix'!I$6,Rec_Done,1,Rec_Exp,"&gt;"&amp;(TODAY()+WarnDays)))</f>
        <v>0</v>
      </c>
      <c r="BU78">
        <f ca="1">IF(AY78=0,0,COUNTIFS(Rec_Emp,People!$A$76,Rec_Course,'Training Matrix'!J$6,Rec_Done,1,Rec_Exp,"&gt;"&amp;(TODAY()+WarnDays)))</f>
        <v>0</v>
      </c>
      <c r="BV78">
        <f ca="1">IF(AZ78=0,0,COUNTIFS(Rec_Emp,People!$A$76,Rec_Course,'Training Matrix'!K$6,Rec_Done,1,Rec_Exp,"&gt;"&amp;(TODAY()+WarnDays)))</f>
        <v>0</v>
      </c>
      <c r="BW78">
        <f ca="1">IF(BA78=0,0,COUNTIFS(Rec_Emp,People!$A$76,Rec_Course,'Training Matrix'!L$6,Rec_Done,1,Rec_Exp,"&gt;"&amp;(TODAY()+WarnDays)))</f>
        <v>0</v>
      </c>
      <c r="BX78">
        <f ca="1">IF(BB78=0,0,COUNTIFS(Rec_Emp,People!$A$76,Rec_Course,'Training Matrix'!M$6,Rec_Done,1,Rec_Exp,"&gt;"&amp;(TODAY()+WarnDays)))</f>
        <v>0</v>
      </c>
      <c r="BY78">
        <f ca="1">IF(BC78=0,0,COUNTIFS(Rec_Emp,People!$A$76,Rec_Course,'Training Matrix'!N$6,Rec_Done,1,Rec_Exp,"&gt;"&amp;(TODAY()+WarnDays)))</f>
        <v>0</v>
      </c>
      <c r="BZ78">
        <f ca="1">IF(BD78=0,0,COUNTIFS(Rec_Emp,People!$A$76,Rec_Course,'Training Matrix'!O$6,Rec_Done,1,Rec_Exp,"&gt;"&amp;(TODAY()+WarnDays)))</f>
        <v>0</v>
      </c>
      <c r="CA78">
        <f ca="1">IF(BE78=0,0,COUNTIFS(Rec_Emp,People!$A$76,Rec_Course,'Training Matrix'!P$6,Rec_Done,1,Rec_Exp,"&gt;"&amp;(TODAY()+WarnDays)))</f>
        <v>0</v>
      </c>
      <c r="CB78">
        <f ca="1">IF(BF78=0,0,COUNTIFS(Rec_Emp,People!$A$76,Rec_Course,'Training Matrix'!Q$6,Rec_Done,1,Rec_Exp,"&gt;"&amp;(TODAY()+WarnDays)))</f>
        <v>0</v>
      </c>
      <c r="CC78">
        <f ca="1">IF(BG78=0,0,COUNTIFS(Rec_Emp,People!$A$76,Rec_Course,'Training Matrix'!R$6,Rec_Done,1,Rec_Exp,"&gt;"&amp;(TODAY()+WarnDays)))</f>
        <v>0</v>
      </c>
      <c r="CD78">
        <f ca="1">IF(BH78=0,0,COUNTIFS(Rec_Emp,People!$A$76,Rec_Course,'Training Matrix'!S$6,Rec_Done,1,Rec_Exp,"&gt;"&amp;(TODAY()+WarnDays)))</f>
        <v>0</v>
      </c>
      <c r="CE78">
        <f ca="1">IF(BI78=0,0,COUNTIFS(Rec_Emp,People!$A$76,Rec_Course,'Training Matrix'!T$6,Rec_Done,1,Rec_Exp,"&gt;"&amp;(TODAY()+WarnDays)))</f>
        <v>0</v>
      </c>
      <c r="CF78">
        <f ca="1">IF(BJ78=0,0,COUNTIFS(Rec_Emp,People!$A$76,Rec_Course,'Training Matrix'!U$6,Rec_Done,1,Rec_Exp,"&gt;"&amp;(TODAY()+WarnDays)))</f>
        <v>0</v>
      </c>
      <c r="CG78">
        <f ca="1">IF(BK78=0,0,COUNTIFS(Rec_Emp,People!$A$76,Rec_Course,'Training Matrix'!V$6,Rec_Done,1,Rec_Exp,"&gt;"&amp;(TODAY()+WarnDays)))</f>
        <v>0</v>
      </c>
      <c r="CH78">
        <f ca="1">IF(BL78=0,0,COUNTIFS(Rec_Emp,People!$A$76,Rec_Course,'Training Matrix'!W$6,Rec_Done,1,Rec_Exp,"&gt;"&amp;(TODAY()+WarnDays)))</f>
        <v>0</v>
      </c>
      <c r="CI78">
        <f ca="1">IF(BM78=0,0,COUNTIFS(Rec_Emp,People!$A$76,Rec_Course,'Training Matrix'!X$6,Rec_Done,1,Rec_Exp,"&gt;"&amp;(TODAY()+WarnDays)))</f>
        <v>0</v>
      </c>
      <c r="CJ78">
        <f ca="1">IF(BN78=0,0,COUNTIFS(Rec_Emp,People!$A$76,Rec_Course,'Training Matrix'!Y$6,Rec_Done,1,Rec_Exp,"&gt;"&amp;(TODAY()+WarnDays)))</f>
        <v>0</v>
      </c>
      <c r="CK78">
        <f ca="1">IF(BO78=0,0,COUNTIFS(Rec_Emp,People!$A$76,Rec_Course,'Training Matrix'!Z$6,Rec_Done,1,Rec_Exp,"&gt;"&amp;(TODAY()+WarnDays)))</f>
        <v>0</v>
      </c>
      <c r="CL78">
        <f ca="1">IF(BP78=0,0,COUNTIFS(Rec_Emp,People!$A$76,Rec_Course,'Training Matrix'!AA$6,Rec_Done,1,Rec_Exp,"&gt;"&amp;(TODAY()+WarnDays)))</f>
        <v>0</v>
      </c>
      <c r="CO78">
        <f>IF(OR(E78=0,AA78&gt;0),0,COUNTIFS(Rec_Emp,People!$A$76,Rec_Course,'Training Matrix'!H$6,Rec_Result,"Fail"))</f>
        <v>0</v>
      </c>
      <c r="CP78">
        <f>IF(OR(F78=0,AB78&gt;0),0,COUNTIFS(Rec_Emp,People!$A$76,Rec_Course,'Training Matrix'!I$6,Rec_Result,"Fail"))</f>
        <v>0</v>
      </c>
      <c r="CQ78">
        <f>IF(OR(G78=0,AC78&gt;0),0,COUNTIFS(Rec_Emp,People!$A$76,Rec_Course,'Training Matrix'!J$6,Rec_Result,"Fail"))</f>
        <v>0</v>
      </c>
      <c r="CR78">
        <f>IF(OR(H78=0,AD78&gt;0),0,COUNTIFS(Rec_Emp,People!$A$76,Rec_Course,'Training Matrix'!K$6,Rec_Result,"Fail"))</f>
        <v>0</v>
      </c>
      <c r="CS78">
        <f>IF(OR(I78=0,AE78&gt;0),0,COUNTIFS(Rec_Emp,People!$A$76,Rec_Course,'Training Matrix'!L$6,Rec_Result,"Fail"))</f>
        <v>0</v>
      </c>
      <c r="CT78">
        <f>IF(OR(J78=0,AF78&gt;0),0,COUNTIFS(Rec_Emp,People!$A$76,Rec_Course,'Training Matrix'!M$6,Rec_Result,"Fail"))</f>
        <v>0</v>
      </c>
      <c r="CU78">
        <f>IF(OR(K78=0,AG78&gt;0),0,COUNTIFS(Rec_Emp,People!$A$76,Rec_Course,'Training Matrix'!N$6,Rec_Result,"Fail"))</f>
        <v>0</v>
      </c>
      <c r="CV78">
        <f>IF(OR(L78=0,AH78&gt;0),0,COUNTIFS(Rec_Emp,People!$A$76,Rec_Course,'Training Matrix'!O$6,Rec_Result,"Fail"))</f>
        <v>0</v>
      </c>
      <c r="CW78">
        <f>IF(OR(M78=0,AI78&gt;0),0,COUNTIFS(Rec_Emp,People!$A$76,Rec_Course,'Training Matrix'!P$6,Rec_Result,"Fail"))</f>
        <v>0</v>
      </c>
      <c r="CX78">
        <f>IF(OR(N78=0,AJ78&gt;0),0,COUNTIFS(Rec_Emp,People!$A$76,Rec_Course,'Training Matrix'!Q$6,Rec_Result,"Fail"))</f>
        <v>0</v>
      </c>
      <c r="CY78">
        <f>IF(OR(O78=0,AK78&gt;0),0,COUNTIFS(Rec_Emp,People!$A$76,Rec_Course,'Training Matrix'!R$6,Rec_Result,"Fail"))</f>
        <v>0</v>
      </c>
      <c r="CZ78">
        <f>IF(OR(P78=0,AL78&gt;0),0,COUNTIFS(Rec_Emp,People!$A$76,Rec_Course,'Training Matrix'!S$6,Rec_Result,"Fail"))</f>
        <v>0</v>
      </c>
      <c r="DA78">
        <f>IF(OR(Q78=0,AM78&gt;0),0,COUNTIFS(Rec_Emp,People!$A$76,Rec_Course,'Training Matrix'!T$6,Rec_Result,"Fail"))</f>
        <v>0</v>
      </c>
      <c r="DB78">
        <f>IF(OR(R78=0,AN78&gt;0),0,COUNTIFS(Rec_Emp,People!$A$76,Rec_Course,'Training Matrix'!U$6,Rec_Result,"Fail"))</f>
        <v>0</v>
      </c>
      <c r="DC78">
        <f>IF(OR(S78=0,AO78&gt;0),0,COUNTIFS(Rec_Emp,People!$A$76,Rec_Course,'Training Matrix'!V$6,Rec_Result,"Fail"))</f>
        <v>0</v>
      </c>
      <c r="DD78">
        <f>IF(OR(T78=0,AP78&gt;0),0,COUNTIFS(Rec_Emp,People!$A$76,Rec_Course,'Training Matrix'!W$6,Rec_Result,"Fail"))</f>
        <v>0</v>
      </c>
      <c r="DE78">
        <f>IF(OR(U78=0,AQ78&gt;0),0,COUNTIFS(Rec_Emp,People!$A$76,Rec_Course,'Training Matrix'!X$6,Rec_Result,"Fail"))</f>
        <v>0</v>
      </c>
      <c r="DF78">
        <f>IF(OR(V78=0,AR78&gt;0),0,COUNTIFS(Rec_Emp,People!$A$76,Rec_Course,'Training Matrix'!Y$6,Rec_Result,"Fail"))</f>
        <v>0</v>
      </c>
      <c r="DG78">
        <f>IF(OR(W78=0,AS78&gt;0),0,COUNTIFS(Rec_Emp,People!$A$76,Rec_Course,'Training Matrix'!Z$6,Rec_Result,"Fail"))</f>
        <v>0</v>
      </c>
      <c r="DH78">
        <f>IF(OR(X78=0,AT78&gt;0),0,COUNTIFS(Rec_Emp,People!$A$76,Rec_Course,'Training Matrix'!AA$6,Rec_Result,"Fail"))</f>
        <v>0</v>
      </c>
      <c r="DK78">
        <f>IF(OR(E78=0,AA78&gt;0),0,IFERROR(AVERAGEIFS(Plan_End,Plan_Role,People!$D$76,Plan_Course,'Training Matrix'!H$6,Plan_Sched,"Window"),IFERROR(AVERAGEIFS(Plan_End,Plan_Role,"All employees",Plan_Course,'Training Matrix'!H$6,Plan_Sched,"Window"),0)))</f>
        <v>0</v>
      </c>
      <c r="DL78">
        <f>IF(OR(F78=0,AB78&gt;0),0,IFERROR(AVERAGEIFS(Plan_End,Plan_Role,People!$D$76,Plan_Course,'Training Matrix'!I$6,Plan_Sched,"Window"),IFERROR(AVERAGEIFS(Plan_End,Plan_Role,"All employees",Plan_Course,'Training Matrix'!I$6,Plan_Sched,"Window"),0)))</f>
        <v>0</v>
      </c>
      <c r="DM78">
        <f>IF(OR(G78=0,AC78&gt;0),0,IFERROR(AVERAGEIFS(Plan_End,Plan_Role,People!$D$76,Plan_Course,'Training Matrix'!J$6,Plan_Sched,"Window"),IFERROR(AVERAGEIFS(Plan_End,Plan_Role,"All employees",Plan_Course,'Training Matrix'!J$6,Plan_Sched,"Window"),0)))</f>
        <v>0</v>
      </c>
      <c r="DN78">
        <f>IF(OR(H78=0,AD78&gt;0),0,IFERROR(AVERAGEIFS(Plan_End,Plan_Role,People!$D$76,Plan_Course,'Training Matrix'!K$6,Plan_Sched,"Window"),IFERROR(AVERAGEIFS(Plan_End,Plan_Role,"All employees",Plan_Course,'Training Matrix'!K$6,Plan_Sched,"Window"),0)))</f>
        <v>0</v>
      </c>
      <c r="DO78">
        <f>IF(OR(I78=0,AE78&gt;0),0,IFERROR(AVERAGEIFS(Plan_End,Plan_Role,People!$D$76,Plan_Course,'Training Matrix'!L$6,Plan_Sched,"Window"),IFERROR(AVERAGEIFS(Plan_End,Plan_Role,"All employees",Plan_Course,'Training Matrix'!L$6,Plan_Sched,"Window"),0)))</f>
        <v>0</v>
      </c>
      <c r="DP78">
        <f>IF(OR(J78=0,AF78&gt;0),0,IFERROR(AVERAGEIFS(Plan_End,Plan_Role,People!$D$76,Plan_Course,'Training Matrix'!M$6,Plan_Sched,"Window"),IFERROR(AVERAGEIFS(Plan_End,Plan_Role,"All employees",Plan_Course,'Training Matrix'!M$6,Plan_Sched,"Window"),0)))</f>
        <v>0</v>
      </c>
      <c r="DQ78">
        <f>IF(OR(K78=0,AG78&gt;0),0,IFERROR(AVERAGEIFS(Plan_End,Plan_Role,People!$D$76,Plan_Course,'Training Matrix'!N$6,Plan_Sched,"Window"),IFERROR(AVERAGEIFS(Plan_End,Plan_Role,"All employees",Plan_Course,'Training Matrix'!N$6,Plan_Sched,"Window"),0)))</f>
        <v>0</v>
      </c>
      <c r="DR78">
        <f>IF(OR(L78=0,AH78&gt;0),0,IFERROR(AVERAGEIFS(Plan_End,Plan_Role,People!$D$76,Plan_Course,'Training Matrix'!O$6,Plan_Sched,"Window"),IFERROR(AVERAGEIFS(Plan_End,Plan_Role,"All employees",Plan_Course,'Training Matrix'!O$6,Plan_Sched,"Window"),0)))</f>
        <v>0</v>
      </c>
      <c r="DS78">
        <f>IF(OR(M78=0,AI78&gt;0),0,IFERROR(AVERAGEIFS(Plan_End,Plan_Role,People!$D$76,Plan_Course,'Training Matrix'!P$6,Plan_Sched,"Window"),IFERROR(AVERAGEIFS(Plan_End,Plan_Role,"All employees",Plan_Course,'Training Matrix'!P$6,Plan_Sched,"Window"),0)))</f>
        <v>0</v>
      </c>
      <c r="DT78">
        <f>IF(OR(N78=0,AJ78&gt;0),0,IFERROR(AVERAGEIFS(Plan_End,Plan_Role,People!$D$76,Plan_Course,'Training Matrix'!Q$6,Plan_Sched,"Window"),IFERROR(AVERAGEIFS(Plan_End,Plan_Role,"All employees",Plan_Course,'Training Matrix'!Q$6,Plan_Sched,"Window"),0)))</f>
        <v>0</v>
      </c>
      <c r="DU78">
        <f>IF(OR(O78=0,AK78&gt;0),0,IFERROR(AVERAGEIFS(Plan_End,Plan_Role,People!$D$76,Plan_Course,'Training Matrix'!R$6,Plan_Sched,"Window"),IFERROR(AVERAGEIFS(Plan_End,Plan_Role,"All employees",Plan_Course,'Training Matrix'!R$6,Plan_Sched,"Window"),0)))</f>
        <v>0</v>
      </c>
      <c r="DV78">
        <f>IF(OR(P78=0,AL78&gt;0),0,IFERROR(AVERAGEIFS(Plan_End,Plan_Role,People!$D$76,Plan_Course,'Training Matrix'!S$6,Plan_Sched,"Window"),IFERROR(AVERAGEIFS(Plan_End,Plan_Role,"All employees",Plan_Course,'Training Matrix'!S$6,Plan_Sched,"Window"),0)))</f>
        <v>0</v>
      </c>
      <c r="DW78">
        <f>IF(OR(Q78=0,AM78&gt;0),0,IFERROR(AVERAGEIFS(Plan_End,Plan_Role,People!$D$76,Plan_Course,'Training Matrix'!T$6,Plan_Sched,"Window"),IFERROR(AVERAGEIFS(Plan_End,Plan_Role,"All employees",Plan_Course,'Training Matrix'!T$6,Plan_Sched,"Window"),0)))</f>
        <v>0</v>
      </c>
      <c r="DX78">
        <f>IF(OR(R78=0,AN78&gt;0),0,IFERROR(AVERAGEIFS(Plan_End,Plan_Role,People!$D$76,Plan_Course,'Training Matrix'!U$6,Plan_Sched,"Window"),IFERROR(AVERAGEIFS(Plan_End,Plan_Role,"All employees",Plan_Course,'Training Matrix'!U$6,Plan_Sched,"Window"),0)))</f>
        <v>0</v>
      </c>
      <c r="DY78">
        <f>IF(OR(S78=0,AO78&gt;0),0,IFERROR(AVERAGEIFS(Plan_End,Plan_Role,People!$D$76,Plan_Course,'Training Matrix'!V$6,Plan_Sched,"Window"),IFERROR(AVERAGEIFS(Plan_End,Plan_Role,"All employees",Plan_Course,'Training Matrix'!V$6,Plan_Sched,"Window"),0)))</f>
        <v>0</v>
      </c>
      <c r="DZ78">
        <f>IF(OR(T78=0,AP78&gt;0),0,IFERROR(AVERAGEIFS(Plan_End,Plan_Role,People!$D$76,Plan_Course,'Training Matrix'!W$6,Plan_Sched,"Window"),IFERROR(AVERAGEIFS(Plan_End,Plan_Role,"All employees",Plan_Course,'Training Matrix'!W$6,Plan_Sched,"Window"),0)))</f>
        <v>0</v>
      </c>
      <c r="EA78">
        <f>IF(OR(U78=0,AQ78&gt;0),0,IFERROR(AVERAGEIFS(Plan_End,Plan_Role,People!$D$76,Plan_Course,'Training Matrix'!X$6,Plan_Sched,"Window"),IFERROR(AVERAGEIFS(Plan_End,Plan_Role,"All employees",Plan_Course,'Training Matrix'!X$6,Plan_Sched,"Window"),0)))</f>
        <v>0</v>
      </c>
      <c r="EB78">
        <f>IF(OR(V78=0,AR78&gt;0),0,IFERROR(AVERAGEIFS(Plan_End,Plan_Role,People!$D$76,Plan_Course,'Training Matrix'!Y$6,Plan_Sched,"Window"),IFERROR(AVERAGEIFS(Plan_End,Plan_Role,"All employees",Plan_Course,'Training Matrix'!Y$6,Plan_Sched,"Window"),0)))</f>
        <v>0</v>
      </c>
      <c r="EC78">
        <f>IF(OR(W78=0,AS78&gt;0),0,IFERROR(AVERAGEIFS(Plan_End,Plan_Role,People!$D$76,Plan_Course,'Training Matrix'!Z$6,Plan_Sched,"Window"),IFERROR(AVERAGEIFS(Plan_End,Plan_Role,"All employees",Plan_Course,'Training Matrix'!Z$6,Plan_Sched,"Window"),0)))</f>
        <v>0</v>
      </c>
      <c r="ED78">
        <f>IF(OR(X78=0,AT78&gt;0),0,IFERROR(AVERAGEIFS(Plan_End,Plan_Role,People!$D$76,Plan_Course,'Training Matrix'!AA$6,Plan_Sched,"Window"),IFERROR(AVERAGEIFS(Plan_End,Plan_Role,"All employees",Plan_Course,'Training Matrix'!AA$6,Plan_Sched,"Window"),0)))</f>
        <v>0</v>
      </c>
      <c r="EG78">
        <f>IF(OR(E78=0,AA78&gt;0),0,IFERROR(AVERAGEIFS(Plan_Days,Plan_Role,People!$D$76,Plan_Course,'Training Matrix'!H$6,Plan_Sched,"Within days of hire"),IFERROR(AVERAGEIFS(Plan_Days,Plan_Role,"All employees",Plan_Course,'Training Matrix'!H$6,Plan_Sched,"Within days of hire"),0)))</f>
        <v>0</v>
      </c>
      <c r="EH78">
        <f>IF(OR(F78=0,AB78&gt;0),0,IFERROR(AVERAGEIFS(Plan_Days,Plan_Role,People!$D$76,Plan_Course,'Training Matrix'!I$6,Plan_Sched,"Within days of hire"),IFERROR(AVERAGEIFS(Plan_Days,Plan_Role,"All employees",Plan_Course,'Training Matrix'!I$6,Plan_Sched,"Within days of hire"),0)))</f>
        <v>0</v>
      </c>
      <c r="EI78">
        <f>IF(OR(G78=0,AC78&gt;0),0,IFERROR(AVERAGEIFS(Plan_Days,Plan_Role,People!$D$76,Plan_Course,'Training Matrix'!J$6,Plan_Sched,"Within days of hire"),IFERROR(AVERAGEIFS(Plan_Days,Plan_Role,"All employees",Plan_Course,'Training Matrix'!J$6,Plan_Sched,"Within days of hire"),0)))</f>
        <v>0</v>
      </c>
      <c r="EJ78">
        <f>IF(OR(H78=0,AD78&gt;0),0,IFERROR(AVERAGEIFS(Plan_Days,Plan_Role,People!$D$76,Plan_Course,'Training Matrix'!K$6,Plan_Sched,"Within days of hire"),IFERROR(AVERAGEIFS(Plan_Days,Plan_Role,"All employees",Plan_Course,'Training Matrix'!K$6,Plan_Sched,"Within days of hire"),0)))</f>
        <v>0</v>
      </c>
      <c r="EK78">
        <f>IF(OR(I78=0,AE78&gt;0),0,IFERROR(AVERAGEIFS(Plan_Days,Plan_Role,People!$D$76,Plan_Course,'Training Matrix'!L$6,Plan_Sched,"Within days of hire"),IFERROR(AVERAGEIFS(Plan_Days,Plan_Role,"All employees",Plan_Course,'Training Matrix'!L$6,Plan_Sched,"Within days of hire"),0)))</f>
        <v>0</v>
      </c>
      <c r="EL78">
        <f>IF(OR(J78=0,AF78&gt;0),0,IFERROR(AVERAGEIFS(Plan_Days,Plan_Role,People!$D$76,Plan_Course,'Training Matrix'!M$6,Plan_Sched,"Within days of hire"),IFERROR(AVERAGEIFS(Plan_Days,Plan_Role,"All employees",Plan_Course,'Training Matrix'!M$6,Plan_Sched,"Within days of hire"),0)))</f>
        <v>0</v>
      </c>
      <c r="EM78">
        <f>IF(OR(K78=0,AG78&gt;0),0,IFERROR(AVERAGEIFS(Plan_Days,Plan_Role,People!$D$76,Plan_Course,'Training Matrix'!N$6,Plan_Sched,"Within days of hire"),IFERROR(AVERAGEIFS(Plan_Days,Plan_Role,"All employees",Plan_Course,'Training Matrix'!N$6,Plan_Sched,"Within days of hire"),0)))</f>
        <v>0</v>
      </c>
      <c r="EN78">
        <f>IF(OR(L78=0,AH78&gt;0),0,IFERROR(AVERAGEIFS(Plan_Days,Plan_Role,People!$D$76,Plan_Course,'Training Matrix'!O$6,Plan_Sched,"Within days of hire"),IFERROR(AVERAGEIFS(Plan_Days,Plan_Role,"All employees",Plan_Course,'Training Matrix'!O$6,Plan_Sched,"Within days of hire"),0)))</f>
        <v>0</v>
      </c>
      <c r="EO78">
        <f>IF(OR(M78=0,AI78&gt;0),0,IFERROR(AVERAGEIFS(Plan_Days,Plan_Role,People!$D$76,Plan_Course,'Training Matrix'!P$6,Plan_Sched,"Within days of hire"),IFERROR(AVERAGEIFS(Plan_Days,Plan_Role,"All employees",Plan_Course,'Training Matrix'!P$6,Plan_Sched,"Within days of hire"),0)))</f>
        <v>0</v>
      </c>
      <c r="EP78">
        <f>IF(OR(N78=0,AJ78&gt;0),0,IFERROR(AVERAGEIFS(Plan_Days,Plan_Role,People!$D$76,Plan_Course,'Training Matrix'!Q$6,Plan_Sched,"Within days of hire"),IFERROR(AVERAGEIFS(Plan_Days,Plan_Role,"All employees",Plan_Course,'Training Matrix'!Q$6,Plan_Sched,"Within days of hire"),0)))</f>
        <v>0</v>
      </c>
      <c r="EQ78">
        <f>IF(OR(O78=0,AK78&gt;0),0,IFERROR(AVERAGEIFS(Plan_Days,Plan_Role,People!$D$76,Plan_Course,'Training Matrix'!R$6,Plan_Sched,"Within days of hire"),IFERROR(AVERAGEIFS(Plan_Days,Plan_Role,"All employees",Plan_Course,'Training Matrix'!R$6,Plan_Sched,"Within days of hire"),0)))</f>
        <v>0</v>
      </c>
      <c r="ER78">
        <f>IF(OR(P78=0,AL78&gt;0),0,IFERROR(AVERAGEIFS(Plan_Days,Plan_Role,People!$D$76,Plan_Course,'Training Matrix'!S$6,Plan_Sched,"Within days of hire"),IFERROR(AVERAGEIFS(Plan_Days,Plan_Role,"All employees",Plan_Course,'Training Matrix'!S$6,Plan_Sched,"Within days of hire"),0)))</f>
        <v>0</v>
      </c>
      <c r="ES78">
        <f>IF(OR(Q78=0,AM78&gt;0),0,IFERROR(AVERAGEIFS(Plan_Days,Plan_Role,People!$D$76,Plan_Course,'Training Matrix'!T$6,Plan_Sched,"Within days of hire"),IFERROR(AVERAGEIFS(Plan_Days,Plan_Role,"All employees",Plan_Course,'Training Matrix'!T$6,Plan_Sched,"Within days of hire"),0)))</f>
        <v>0</v>
      </c>
      <c r="ET78">
        <f>IF(OR(R78=0,AN78&gt;0),0,IFERROR(AVERAGEIFS(Plan_Days,Plan_Role,People!$D$76,Plan_Course,'Training Matrix'!U$6,Plan_Sched,"Within days of hire"),IFERROR(AVERAGEIFS(Plan_Days,Plan_Role,"All employees",Plan_Course,'Training Matrix'!U$6,Plan_Sched,"Within days of hire"),0)))</f>
        <v>0</v>
      </c>
      <c r="EU78">
        <f>IF(OR(S78=0,AO78&gt;0),0,IFERROR(AVERAGEIFS(Plan_Days,Plan_Role,People!$D$76,Plan_Course,'Training Matrix'!V$6,Plan_Sched,"Within days of hire"),IFERROR(AVERAGEIFS(Plan_Days,Plan_Role,"All employees",Plan_Course,'Training Matrix'!V$6,Plan_Sched,"Within days of hire"),0)))</f>
        <v>0</v>
      </c>
      <c r="EV78">
        <f>IF(OR(T78=0,AP78&gt;0),0,IFERROR(AVERAGEIFS(Plan_Days,Plan_Role,People!$D$76,Plan_Course,'Training Matrix'!W$6,Plan_Sched,"Within days of hire"),IFERROR(AVERAGEIFS(Plan_Days,Plan_Role,"All employees",Plan_Course,'Training Matrix'!W$6,Plan_Sched,"Within days of hire"),0)))</f>
        <v>0</v>
      </c>
      <c r="EW78">
        <f>IF(OR(U78=0,AQ78&gt;0),0,IFERROR(AVERAGEIFS(Plan_Days,Plan_Role,People!$D$76,Plan_Course,'Training Matrix'!X$6,Plan_Sched,"Within days of hire"),IFERROR(AVERAGEIFS(Plan_Days,Plan_Role,"All employees",Plan_Course,'Training Matrix'!X$6,Plan_Sched,"Within days of hire"),0)))</f>
        <v>0</v>
      </c>
      <c r="EX78">
        <f>IF(OR(V78=0,AR78&gt;0),0,IFERROR(AVERAGEIFS(Plan_Days,Plan_Role,People!$D$76,Plan_Course,'Training Matrix'!Y$6,Plan_Sched,"Within days of hire"),IFERROR(AVERAGEIFS(Plan_Days,Plan_Role,"All employees",Plan_Course,'Training Matrix'!Y$6,Plan_Sched,"Within days of hire"),0)))</f>
        <v>0</v>
      </c>
      <c r="EY78">
        <f>IF(OR(W78=0,AS78&gt;0),0,IFERROR(AVERAGEIFS(Plan_Days,Plan_Role,People!$D$76,Plan_Course,'Training Matrix'!Z$6,Plan_Sched,"Within days of hire"),IFERROR(AVERAGEIFS(Plan_Days,Plan_Role,"All employees",Plan_Course,'Training Matrix'!Z$6,Plan_Sched,"Within days of hire"),0)))</f>
        <v>0</v>
      </c>
      <c r="EZ78">
        <f>IF(OR(X78=0,AT78&gt;0),0,IFERROR(AVERAGEIFS(Plan_Days,Plan_Role,People!$D$76,Plan_Course,'Training Matrix'!AA$6,Plan_Sched,"Within days of hire"),IFERROR(AVERAGEIFS(Plan_Days,Plan_Role,"All employees",Plan_Course,'Training Matrix'!AA$6,Plan_Sched,"Within days of hire"),0)))</f>
        <v>0</v>
      </c>
      <c r="FC78">
        <f>IF(OR(E78=0,AA78&gt;0),0,MAX(IF(AND(People!$F$76&lt;&gt;"",DK78&lt;People!$F$76),0,DK78),IF(AND(People!$F$76&lt;&gt;"",EG78&gt;0),People!$F$76+EG78,0)))</f>
        <v>0</v>
      </c>
      <c r="FD78">
        <f>IF(OR(F78=0,AB78&gt;0),0,MAX(IF(AND(People!$F$76&lt;&gt;"",DL78&lt;People!$F$76),0,DL78),IF(AND(People!$F$76&lt;&gt;"",EH78&gt;0),People!$F$76+EH78,0)))</f>
        <v>0</v>
      </c>
      <c r="FE78">
        <f>IF(OR(G78=0,AC78&gt;0),0,MAX(IF(AND(People!$F$76&lt;&gt;"",DM78&lt;People!$F$76),0,DM78),IF(AND(People!$F$76&lt;&gt;"",EI78&gt;0),People!$F$76+EI78,0)))</f>
        <v>0</v>
      </c>
      <c r="FF78">
        <f>IF(OR(H78=0,AD78&gt;0),0,MAX(IF(AND(People!$F$76&lt;&gt;"",DN78&lt;People!$F$76),0,DN78),IF(AND(People!$F$76&lt;&gt;"",EJ78&gt;0),People!$F$76+EJ78,0)))</f>
        <v>0</v>
      </c>
      <c r="FG78">
        <f>IF(OR(I78=0,AE78&gt;0),0,MAX(IF(AND(People!$F$76&lt;&gt;"",DO78&lt;People!$F$76),0,DO78),IF(AND(People!$F$76&lt;&gt;"",EK78&gt;0),People!$F$76+EK78,0)))</f>
        <v>0</v>
      </c>
      <c r="FH78">
        <f>IF(OR(J78=0,AF78&gt;0),0,MAX(IF(AND(People!$F$76&lt;&gt;"",DP78&lt;People!$F$76),0,DP78),IF(AND(People!$F$76&lt;&gt;"",EL78&gt;0),People!$F$76+EL78,0)))</f>
        <v>0</v>
      </c>
      <c r="FI78">
        <f>IF(OR(K78=0,AG78&gt;0),0,MAX(IF(AND(People!$F$76&lt;&gt;"",DQ78&lt;People!$F$76),0,DQ78),IF(AND(People!$F$76&lt;&gt;"",EM78&gt;0),People!$F$76+EM78,0)))</f>
        <v>0</v>
      </c>
      <c r="FJ78">
        <f>IF(OR(L78=0,AH78&gt;0),0,MAX(IF(AND(People!$F$76&lt;&gt;"",DR78&lt;People!$F$76),0,DR78),IF(AND(People!$F$76&lt;&gt;"",EN78&gt;0),People!$F$76+EN78,0)))</f>
        <v>0</v>
      </c>
      <c r="FK78">
        <f>IF(OR(M78=0,AI78&gt;0),0,MAX(IF(AND(People!$F$76&lt;&gt;"",DS78&lt;People!$F$76),0,DS78),IF(AND(People!$F$76&lt;&gt;"",EO78&gt;0),People!$F$76+EO78,0)))</f>
        <v>0</v>
      </c>
      <c r="FL78">
        <f>IF(OR(N78=0,AJ78&gt;0),0,MAX(IF(AND(People!$F$76&lt;&gt;"",DT78&lt;People!$F$76),0,DT78),IF(AND(People!$F$76&lt;&gt;"",EP78&gt;0),People!$F$76+EP78,0)))</f>
        <v>0</v>
      </c>
      <c r="FM78">
        <f>IF(OR(O78=0,AK78&gt;0),0,MAX(IF(AND(People!$F$76&lt;&gt;"",DU78&lt;People!$F$76),0,DU78),IF(AND(People!$F$76&lt;&gt;"",EQ78&gt;0),People!$F$76+EQ78,0)))</f>
        <v>0</v>
      </c>
      <c r="FN78">
        <f>IF(OR(P78=0,AL78&gt;0),0,MAX(IF(AND(People!$F$76&lt;&gt;"",DV78&lt;People!$F$76),0,DV78),IF(AND(People!$F$76&lt;&gt;"",ER78&gt;0),People!$F$76+ER78,0)))</f>
        <v>0</v>
      </c>
      <c r="FO78">
        <f>IF(OR(Q78=0,AM78&gt;0),0,MAX(IF(AND(People!$F$76&lt;&gt;"",DW78&lt;People!$F$76),0,DW78),IF(AND(People!$F$76&lt;&gt;"",ES78&gt;0),People!$F$76+ES78,0)))</f>
        <v>0</v>
      </c>
      <c r="FP78">
        <f>IF(OR(R78=0,AN78&gt;0),0,MAX(IF(AND(People!$F$76&lt;&gt;"",DX78&lt;People!$F$76),0,DX78),IF(AND(People!$F$76&lt;&gt;"",ET78&gt;0),People!$F$76+ET78,0)))</f>
        <v>0</v>
      </c>
      <c r="FQ78">
        <f>IF(OR(S78=0,AO78&gt;0),0,MAX(IF(AND(People!$F$76&lt;&gt;"",DY78&lt;People!$F$76),0,DY78),IF(AND(People!$F$76&lt;&gt;"",EU78&gt;0),People!$F$76+EU78,0)))</f>
        <v>0</v>
      </c>
      <c r="FR78">
        <f>IF(OR(T78=0,AP78&gt;0),0,MAX(IF(AND(People!$F$76&lt;&gt;"",DZ78&lt;People!$F$76),0,DZ78),IF(AND(People!$F$76&lt;&gt;"",EV78&gt;0),People!$F$76+EV78,0)))</f>
        <v>0</v>
      </c>
      <c r="FS78">
        <f>IF(OR(U78=0,AQ78&gt;0),0,MAX(IF(AND(People!$F$76&lt;&gt;"",EA78&lt;People!$F$76),0,EA78),IF(AND(People!$F$76&lt;&gt;"",EW78&gt;0),People!$F$76+EW78,0)))</f>
        <v>0</v>
      </c>
      <c r="FT78">
        <f>IF(OR(V78=0,AR78&gt;0),0,MAX(IF(AND(People!$F$76&lt;&gt;"",EB78&lt;People!$F$76),0,EB78),IF(AND(People!$F$76&lt;&gt;"",EX78&gt;0),People!$F$76+EX78,0)))</f>
        <v>0</v>
      </c>
      <c r="FU78">
        <f>IF(OR(W78=0,AS78&gt;0),0,MAX(IF(AND(People!$F$76&lt;&gt;"",EC78&lt;People!$F$76),0,EC78),IF(AND(People!$F$76&lt;&gt;"",EY78&gt;0),People!$F$76+EY78,0)))</f>
        <v>0</v>
      </c>
      <c r="FV78">
        <f>IF(OR(X78=0,AT78&gt;0),0,MAX(IF(AND(People!$F$76&lt;&gt;"",ED78&lt;People!$F$76),0,ED78),IF(AND(People!$F$76&lt;&gt;"",EZ78&gt;0),People!$F$76+EZ78,0)))</f>
        <v>0</v>
      </c>
    </row>
    <row r="79" spans="5:178" x14ac:dyDescent="0.3">
      <c r="E79">
        <f>IF(OR(People!$A$77="",'Training Matrix'!H$6=""),0,COUNTIFS(Plan_Role,People!$D$77,Plan_Course,'Training Matrix'!H$6)+COUNTIFS(Plan_Role,"All employees",Plan_Course,'Training Matrix'!H$6))</f>
        <v>0</v>
      </c>
      <c r="F79">
        <f>IF(OR(People!$A$77="",'Training Matrix'!I$6=""),0,COUNTIFS(Plan_Role,People!$D$77,Plan_Course,'Training Matrix'!I$6)+COUNTIFS(Plan_Role,"All employees",Plan_Course,'Training Matrix'!I$6))</f>
        <v>0</v>
      </c>
      <c r="G79">
        <f>IF(OR(People!$A$77="",'Training Matrix'!J$6=""),0,COUNTIFS(Plan_Role,People!$D$77,Plan_Course,'Training Matrix'!J$6)+COUNTIFS(Plan_Role,"All employees",Plan_Course,'Training Matrix'!J$6))</f>
        <v>0</v>
      </c>
      <c r="H79">
        <f>IF(OR(People!$A$77="",'Training Matrix'!K$6=""),0,COUNTIFS(Plan_Role,People!$D$77,Plan_Course,'Training Matrix'!K$6)+COUNTIFS(Plan_Role,"All employees",Plan_Course,'Training Matrix'!K$6))</f>
        <v>0</v>
      </c>
      <c r="I79">
        <f>IF(OR(People!$A$77="",'Training Matrix'!L$6=""),0,COUNTIFS(Plan_Role,People!$D$77,Plan_Course,'Training Matrix'!L$6)+COUNTIFS(Plan_Role,"All employees",Plan_Course,'Training Matrix'!L$6))</f>
        <v>0</v>
      </c>
      <c r="J79">
        <f>IF(OR(People!$A$77="",'Training Matrix'!M$6=""),0,COUNTIFS(Plan_Role,People!$D$77,Plan_Course,'Training Matrix'!M$6)+COUNTIFS(Plan_Role,"All employees",Plan_Course,'Training Matrix'!M$6))</f>
        <v>0</v>
      </c>
      <c r="K79">
        <f>IF(OR(People!$A$77="",'Training Matrix'!N$6=""),0,COUNTIFS(Plan_Role,People!$D$77,Plan_Course,'Training Matrix'!N$6)+COUNTIFS(Plan_Role,"All employees",Plan_Course,'Training Matrix'!N$6))</f>
        <v>0</v>
      </c>
      <c r="L79">
        <f>IF(OR(People!$A$77="",'Training Matrix'!O$6=""),0,COUNTIFS(Plan_Role,People!$D$77,Plan_Course,'Training Matrix'!O$6)+COUNTIFS(Plan_Role,"All employees",Plan_Course,'Training Matrix'!O$6))</f>
        <v>0</v>
      </c>
      <c r="M79">
        <f>IF(OR(People!$A$77="",'Training Matrix'!P$6=""),0,COUNTIFS(Plan_Role,People!$D$77,Plan_Course,'Training Matrix'!P$6)+COUNTIFS(Plan_Role,"All employees",Plan_Course,'Training Matrix'!P$6))</f>
        <v>0</v>
      </c>
      <c r="N79">
        <f>IF(OR(People!$A$77="",'Training Matrix'!Q$6=""),0,COUNTIFS(Plan_Role,People!$D$77,Plan_Course,'Training Matrix'!Q$6)+COUNTIFS(Plan_Role,"All employees",Plan_Course,'Training Matrix'!Q$6))</f>
        <v>0</v>
      </c>
      <c r="O79">
        <f>IF(OR(People!$A$77="",'Training Matrix'!R$6=""),0,COUNTIFS(Plan_Role,People!$D$77,Plan_Course,'Training Matrix'!R$6)+COUNTIFS(Plan_Role,"All employees",Plan_Course,'Training Matrix'!R$6))</f>
        <v>0</v>
      </c>
      <c r="P79">
        <f>IF(OR(People!$A$77="",'Training Matrix'!S$6=""),0,COUNTIFS(Plan_Role,People!$D$77,Plan_Course,'Training Matrix'!S$6)+COUNTIFS(Plan_Role,"All employees",Plan_Course,'Training Matrix'!S$6))</f>
        <v>0</v>
      </c>
      <c r="Q79">
        <f>IF(OR(People!$A$77="",'Training Matrix'!T$6=""),0,COUNTIFS(Plan_Role,People!$D$77,Plan_Course,'Training Matrix'!T$6)+COUNTIFS(Plan_Role,"All employees",Plan_Course,'Training Matrix'!T$6))</f>
        <v>0</v>
      </c>
      <c r="R79">
        <f>IF(OR(People!$A$77="",'Training Matrix'!U$6=""),0,COUNTIFS(Plan_Role,People!$D$77,Plan_Course,'Training Matrix'!U$6)+COUNTIFS(Plan_Role,"All employees",Plan_Course,'Training Matrix'!U$6))</f>
        <v>0</v>
      </c>
      <c r="S79">
        <f>IF(OR(People!$A$77="",'Training Matrix'!V$6=""),0,COUNTIFS(Plan_Role,People!$D$77,Plan_Course,'Training Matrix'!V$6)+COUNTIFS(Plan_Role,"All employees",Plan_Course,'Training Matrix'!V$6))</f>
        <v>0</v>
      </c>
      <c r="T79">
        <f>IF(OR(People!$A$77="",'Training Matrix'!W$6=""),0,COUNTIFS(Plan_Role,People!$D$77,Plan_Course,'Training Matrix'!W$6)+COUNTIFS(Plan_Role,"All employees",Plan_Course,'Training Matrix'!W$6))</f>
        <v>0</v>
      </c>
      <c r="U79">
        <f>IF(OR(People!$A$77="",'Training Matrix'!X$6=""),0,COUNTIFS(Plan_Role,People!$D$77,Plan_Course,'Training Matrix'!X$6)+COUNTIFS(Plan_Role,"All employees",Plan_Course,'Training Matrix'!X$6))</f>
        <v>0</v>
      </c>
      <c r="V79">
        <f>IF(OR(People!$A$77="",'Training Matrix'!Y$6=""),0,COUNTIFS(Plan_Role,People!$D$77,Plan_Course,'Training Matrix'!Y$6)+COUNTIFS(Plan_Role,"All employees",Plan_Course,'Training Matrix'!Y$6))</f>
        <v>0</v>
      </c>
      <c r="W79">
        <f>IF(OR(People!$A$77="",'Training Matrix'!Z$6=""),0,COUNTIFS(Plan_Role,People!$D$77,Plan_Course,'Training Matrix'!Z$6)+COUNTIFS(Plan_Role,"All employees",Plan_Course,'Training Matrix'!Z$6))</f>
        <v>0</v>
      </c>
      <c r="X79">
        <f>IF(OR(People!$A$77="",'Training Matrix'!AA$6=""),0,COUNTIFS(Plan_Role,People!$D$77,Plan_Course,'Training Matrix'!AA$6)+COUNTIFS(Plan_Role,"All employees",Plan_Course,'Training Matrix'!AA$6))</f>
        <v>0</v>
      </c>
      <c r="AA79">
        <f>IF(E79=0,0,COUNTIFS(Rec_Emp,People!$A$77,Rec_Course,'Training Matrix'!H$6,Rec_Done,1))</f>
        <v>0</v>
      </c>
      <c r="AB79">
        <f>IF(F79=0,0,COUNTIFS(Rec_Emp,People!$A$77,Rec_Course,'Training Matrix'!I$6,Rec_Done,1))</f>
        <v>0</v>
      </c>
      <c r="AC79">
        <f>IF(G79=0,0,COUNTIFS(Rec_Emp,People!$A$77,Rec_Course,'Training Matrix'!J$6,Rec_Done,1))</f>
        <v>0</v>
      </c>
      <c r="AD79">
        <f>IF(H79=0,0,COUNTIFS(Rec_Emp,People!$A$77,Rec_Course,'Training Matrix'!K$6,Rec_Done,1))</f>
        <v>0</v>
      </c>
      <c r="AE79">
        <f>IF(I79=0,0,COUNTIFS(Rec_Emp,People!$A$77,Rec_Course,'Training Matrix'!L$6,Rec_Done,1))</f>
        <v>0</v>
      </c>
      <c r="AF79">
        <f>IF(J79=0,0,COUNTIFS(Rec_Emp,People!$A$77,Rec_Course,'Training Matrix'!M$6,Rec_Done,1))</f>
        <v>0</v>
      </c>
      <c r="AG79">
        <f>IF(K79=0,0,COUNTIFS(Rec_Emp,People!$A$77,Rec_Course,'Training Matrix'!N$6,Rec_Done,1))</f>
        <v>0</v>
      </c>
      <c r="AH79">
        <f>IF(L79=0,0,COUNTIFS(Rec_Emp,People!$A$77,Rec_Course,'Training Matrix'!O$6,Rec_Done,1))</f>
        <v>0</v>
      </c>
      <c r="AI79">
        <f>IF(M79=0,0,COUNTIFS(Rec_Emp,People!$A$77,Rec_Course,'Training Matrix'!P$6,Rec_Done,1))</f>
        <v>0</v>
      </c>
      <c r="AJ79">
        <f>IF(N79=0,0,COUNTIFS(Rec_Emp,People!$A$77,Rec_Course,'Training Matrix'!Q$6,Rec_Done,1))</f>
        <v>0</v>
      </c>
      <c r="AK79">
        <f>IF(O79=0,0,COUNTIFS(Rec_Emp,People!$A$77,Rec_Course,'Training Matrix'!R$6,Rec_Done,1))</f>
        <v>0</v>
      </c>
      <c r="AL79">
        <f>IF(P79=0,0,COUNTIFS(Rec_Emp,People!$A$77,Rec_Course,'Training Matrix'!S$6,Rec_Done,1))</f>
        <v>0</v>
      </c>
      <c r="AM79">
        <f>IF(Q79=0,0,COUNTIFS(Rec_Emp,People!$A$77,Rec_Course,'Training Matrix'!T$6,Rec_Done,1))</f>
        <v>0</v>
      </c>
      <c r="AN79">
        <f>IF(R79=0,0,COUNTIFS(Rec_Emp,People!$A$77,Rec_Course,'Training Matrix'!U$6,Rec_Done,1))</f>
        <v>0</v>
      </c>
      <c r="AO79">
        <f>IF(S79=0,0,COUNTIFS(Rec_Emp,People!$A$77,Rec_Course,'Training Matrix'!V$6,Rec_Done,1))</f>
        <v>0</v>
      </c>
      <c r="AP79">
        <f>IF(T79=0,0,COUNTIFS(Rec_Emp,People!$A$77,Rec_Course,'Training Matrix'!W$6,Rec_Done,1))</f>
        <v>0</v>
      </c>
      <c r="AQ79">
        <f>IF(U79=0,0,COUNTIFS(Rec_Emp,People!$A$77,Rec_Course,'Training Matrix'!X$6,Rec_Done,1))</f>
        <v>0</v>
      </c>
      <c r="AR79">
        <f>IF(V79=0,0,COUNTIFS(Rec_Emp,People!$A$77,Rec_Course,'Training Matrix'!Y$6,Rec_Done,1))</f>
        <v>0</v>
      </c>
      <c r="AS79">
        <f>IF(W79=0,0,COUNTIFS(Rec_Emp,People!$A$77,Rec_Course,'Training Matrix'!Z$6,Rec_Done,1))</f>
        <v>0</v>
      </c>
      <c r="AT79">
        <f>IF(X79=0,0,COUNTIFS(Rec_Emp,People!$A$77,Rec_Course,'Training Matrix'!AA$6,Rec_Done,1))</f>
        <v>0</v>
      </c>
      <c r="AW79">
        <f ca="1">IF(AA79=0,0,COUNTIFS(Rec_Emp,People!$A$77,Rec_Course,'Training Matrix'!H$6,Rec_Done,1,Rec_Exp,"&gt;="&amp;TODAY()))</f>
        <v>0</v>
      </c>
      <c r="AX79">
        <f ca="1">IF(AB79=0,0,COUNTIFS(Rec_Emp,People!$A$77,Rec_Course,'Training Matrix'!I$6,Rec_Done,1,Rec_Exp,"&gt;="&amp;TODAY()))</f>
        <v>0</v>
      </c>
      <c r="AY79">
        <f ca="1">IF(AC79=0,0,COUNTIFS(Rec_Emp,People!$A$77,Rec_Course,'Training Matrix'!J$6,Rec_Done,1,Rec_Exp,"&gt;="&amp;TODAY()))</f>
        <v>0</v>
      </c>
      <c r="AZ79">
        <f ca="1">IF(AD79=0,0,COUNTIFS(Rec_Emp,People!$A$77,Rec_Course,'Training Matrix'!K$6,Rec_Done,1,Rec_Exp,"&gt;="&amp;TODAY()))</f>
        <v>0</v>
      </c>
      <c r="BA79">
        <f ca="1">IF(AE79=0,0,COUNTIFS(Rec_Emp,People!$A$77,Rec_Course,'Training Matrix'!L$6,Rec_Done,1,Rec_Exp,"&gt;="&amp;TODAY()))</f>
        <v>0</v>
      </c>
      <c r="BB79">
        <f ca="1">IF(AF79=0,0,COUNTIFS(Rec_Emp,People!$A$77,Rec_Course,'Training Matrix'!M$6,Rec_Done,1,Rec_Exp,"&gt;="&amp;TODAY()))</f>
        <v>0</v>
      </c>
      <c r="BC79">
        <f ca="1">IF(AG79=0,0,COUNTIFS(Rec_Emp,People!$A$77,Rec_Course,'Training Matrix'!N$6,Rec_Done,1,Rec_Exp,"&gt;="&amp;TODAY()))</f>
        <v>0</v>
      </c>
      <c r="BD79">
        <f ca="1">IF(AH79=0,0,COUNTIFS(Rec_Emp,People!$A$77,Rec_Course,'Training Matrix'!O$6,Rec_Done,1,Rec_Exp,"&gt;="&amp;TODAY()))</f>
        <v>0</v>
      </c>
      <c r="BE79">
        <f ca="1">IF(AI79=0,0,COUNTIFS(Rec_Emp,People!$A$77,Rec_Course,'Training Matrix'!P$6,Rec_Done,1,Rec_Exp,"&gt;="&amp;TODAY()))</f>
        <v>0</v>
      </c>
      <c r="BF79">
        <f ca="1">IF(AJ79=0,0,COUNTIFS(Rec_Emp,People!$A$77,Rec_Course,'Training Matrix'!Q$6,Rec_Done,1,Rec_Exp,"&gt;="&amp;TODAY()))</f>
        <v>0</v>
      </c>
      <c r="BG79">
        <f ca="1">IF(AK79=0,0,COUNTIFS(Rec_Emp,People!$A$77,Rec_Course,'Training Matrix'!R$6,Rec_Done,1,Rec_Exp,"&gt;="&amp;TODAY()))</f>
        <v>0</v>
      </c>
      <c r="BH79">
        <f ca="1">IF(AL79=0,0,COUNTIFS(Rec_Emp,People!$A$77,Rec_Course,'Training Matrix'!S$6,Rec_Done,1,Rec_Exp,"&gt;="&amp;TODAY()))</f>
        <v>0</v>
      </c>
      <c r="BI79">
        <f ca="1">IF(AM79=0,0,COUNTIFS(Rec_Emp,People!$A$77,Rec_Course,'Training Matrix'!T$6,Rec_Done,1,Rec_Exp,"&gt;="&amp;TODAY()))</f>
        <v>0</v>
      </c>
      <c r="BJ79">
        <f ca="1">IF(AN79=0,0,COUNTIFS(Rec_Emp,People!$A$77,Rec_Course,'Training Matrix'!U$6,Rec_Done,1,Rec_Exp,"&gt;="&amp;TODAY()))</f>
        <v>0</v>
      </c>
      <c r="BK79">
        <f ca="1">IF(AO79=0,0,COUNTIFS(Rec_Emp,People!$A$77,Rec_Course,'Training Matrix'!V$6,Rec_Done,1,Rec_Exp,"&gt;="&amp;TODAY()))</f>
        <v>0</v>
      </c>
      <c r="BL79">
        <f ca="1">IF(AP79=0,0,COUNTIFS(Rec_Emp,People!$A$77,Rec_Course,'Training Matrix'!W$6,Rec_Done,1,Rec_Exp,"&gt;="&amp;TODAY()))</f>
        <v>0</v>
      </c>
      <c r="BM79">
        <f ca="1">IF(AQ79=0,0,COUNTIFS(Rec_Emp,People!$A$77,Rec_Course,'Training Matrix'!X$6,Rec_Done,1,Rec_Exp,"&gt;="&amp;TODAY()))</f>
        <v>0</v>
      </c>
      <c r="BN79">
        <f ca="1">IF(AR79=0,0,COUNTIFS(Rec_Emp,People!$A$77,Rec_Course,'Training Matrix'!Y$6,Rec_Done,1,Rec_Exp,"&gt;="&amp;TODAY()))</f>
        <v>0</v>
      </c>
      <c r="BO79">
        <f ca="1">IF(AS79=0,0,COUNTIFS(Rec_Emp,People!$A$77,Rec_Course,'Training Matrix'!Z$6,Rec_Done,1,Rec_Exp,"&gt;="&amp;TODAY()))</f>
        <v>0</v>
      </c>
      <c r="BP79">
        <f ca="1">IF(AT79=0,0,COUNTIFS(Rec_Emp,People!$A$77,Rec_Course,'Training Matrix'!AA$6,Rec_Done,1,Rec_Exp,"&gt;="&amp;TODAY()))</f>
        <v>0</v>
      </c>
      <c r="BS79">
        <f ca="1">IF(AW79=0,0,COUNTIFS(Rec_Emp,People!$A$77,Rec_Course,'Training Matrix'!H$6,Rec_Done,1,Rec_Exp,"&gt;"&amp;(TODAY()+WarnDays)))</f>
        <v>0</v>
      </c>
      <c r="BT79">
        <f ca="1">IF(AX79=0,0,COUNTIFS(Rec_Emp,People!$A$77,Rec_Course,'Training Matrix'!I$6,Rec_Done,1,Rec_Exp,"&gt;"&amp;(TODAY()+WarnDays)))</f>
        <v>0</v>
      </c>
      <c r="BU79">
        <f ca="1">IF(AY79=0,0,COUNTIFS(Rec_Emp,People!$A$77,Rec_Course,'Training Matrix'!J$6,Rec_Done,1,Rec_Exp,"&gt;"&amp;(TODAY()+WarnDays)))</f>
        <v>0</v>
      </c>
      <c r="BV79">
        <f ca="1">IF(AZ79=0,0,COUNTIFS(Rec_Emp,People!$A$77,Rec_Course,'Training Matrix'!K$6,Rec_Done,1,Rec_Exp,"&gt;"&amp;(TODAY()+WarnDays)))</f>
        <v>0</v>
      </c>
      <c r="BW79">
        <f ca="1">IF(BA79=0,0,COUNTIFS(Rec_Emp,People!$A$77,Rec_Course,'Training Matrix'!L$6,Rec_Done,1,Rec_Exp,"&gt;"&amp;(TODAY()+WarnDays)))</f>
        <v>0</v>
      </c>
      <c r="BX79">
        <f ca="1">IF(BB79=0,0,COUNTIFS(Rec_Emp,People!$A$77,Rec_Course,'Training Matrix'!M$6,Rec_Done,1,Rec_Exp,"&gt;"&amp;(TODAY()+WarnDays)))</f>
        <v>0</v>
      </c>
      <c r="BY79">
        <f ca="1">IF(BC79=0,0,COUNTIFS(Rec_Emp,People!$A$77,Rec_Course,'Training Matrix'!N$6,Rec_Done,1,Rec_Exp,"&gt;"&amp;(TODAY()+WarnDays)))</f>
        <v>0</v>
      </c>
      <c r="BZ79">
        <f ca="1">IF(BD79=0,0,COUNTIFS(Rec_Emp,People!$A$77,Rec_Course,'Training Matrix'!O$6,Rec_Done,1,Rec_Exp,"&gt;"&amp;(TODAY()+WarnDays)))</f>
        <v>0</v>
      </c>
      <c r="CA79">
        <f ca="1">IF(BE79=0,0,COUNTIFS(Rec_Emp,People!$A$77,Rec_Course,'Training Matrix'!P$6,Rec_Done,1,Rec_Exp,"&gt;"&amp;(TODAY()+WarnDays)))</f>
        <v>0</v>
      </c>
      <c r="CB79">
        <f ca="1">IF(BF79=0,0,COUNTIFS(Rec_Emp,People!$A$77,Rec_Course,'Training Matrix'!Q$6,Rec_Done,1,Rec_Exp,"&gt;"&amp;(TODAY()+WarnDays)))</f>
        <v>0</v>
      </c>
      <c r="CC79">
        <f ca="1">IF(BG79=0,0,COUNTIFS(Rec_Emp,People!$A$77,Rec_Course,'Training Matrix'!R$6,Rec_Done,1,Rec_Exp,"&gt;"&amp;(TODAY()+WarnDays)))</f>
        <v>0</v>
      </c>
      <c r="CD79">
        <f ca="1">IF(BH79=0,0,COUNTIFS(Rec_Emp,People!$A$77,Rec_Course,'Training Matrix'!S$6,Rec_Done,1,Rec_Exp,"&gt;"&amp;(TODAY()+WarnDays)))</f>
        <v>0</v>
      </c>
      <c r="CE79">
        <f ca="1">IF(BI79=0,0,COUNTIFS(Rec_Emp,People!$A$77,Rec_Course,'Training Matrix'!T$6,Rec_Done,1,Rec_Exp,"&gt;"&amp;(TODAY()+WarnDays)))</f>
        <v>0</v>
      </c>
      <c r="CF79">
        <f ca="1">IF(BJ79=0,0,COUNTIFS(Rec_Emp,People!$A$77,Rec_Course,'Training Matrix'!U$6,Rec_Done,1,Rec_Exp,"&gt;"&amp;(TODAY()+WarnDays)))</f>
        <v>0</v>
      </c>
      <c r="CG79">
        <f ca="1">IF(BK79=0,0,COUNTIFS(Rec_Emp,People!$A$77,Rec_Course,'Training Matrix'!V$6,Rec_Done,1,Rec_Exp,"&gt;"&amp;(TODAY()+WarnDays)))</f>
        <v>0</v>
      </c>
      <c r="CH79">
        <f ca="1">IF(BL79=0,0,COUNTIFS(Rec_Emp,People!$A$77,Rec_Course,'Training Matrix'!W$6,Rec_Done,1,Rec_Exp,"&gt;"&amp;(TODAY()+WarnDays)))</f>
        <v>0</v>
      </c>
      <c r="CI79">
        <f ca="1">IF(BM79=0,0,COUNTIFS(Rec_Emp,People!$A$77,Rec_Course,'Training Matrix'!X$6,Rec_Done,1,Rec_Exp,"&gt;"&amp;(TODAY()+WarnDays)))</f>
        <v>0</v>
      </c>
      <c r="CJ79">
        <f ca="1">IF(BN79=0,0,COUNTIFS(Rec_Emp,People!$A$77,Rec_Course,'Training Matrix'!Y$6,Rec_Done,1,Rec_Exp,"&gt;"&amp;(TODAY()+WarnDays)))</f>
        <v>0</v>
      </c>
      <c r="CK79">
        <f ca="1">IF(BO79=0,0,COUNTIFS(Rec_Emp,People!$A$77,Rec_Course,'Training Matrix'!Z$6,Rec_Done,1,Rec_Exp,"&gt;"&amp;(TODAY()+WarnDays)))</f>
        <v>0</v>
      </c>
      <c r="CL79">
        <f ca="1">IF(BP79=0,0,COUNTIFS(Rec_Emp,People!$A$77,Rec_Course,'Training Matrix'!AA$6,Rec_Done,1,Rec_Exp,"&gt;"&amp;(TODAY()+WarnDays)))</f>
        <v>0</v>
      </c>
      <c r="CO79">
        <f>IF(OR(E79=0,AA79&gt;0),0,COUNTIFS(Rec_Emp,People!$A$77,Rec_Course,'Training Matrix'!H$6,Rec_Result,"Fail"))</f>
        <v>0</v>
      </c>
      <c r="CP79">
        <f>IF(OR(F79=0,AB79&gt;0),0,COUNTIFS(Rec_Emp,People!$A$77,Rec_Course,'Training Matrix'!I$6,Rec_Result,"Fail"))</f>
        <v>0</v>
      </c>
      <c r="CQ79">
        <f>IF(OR(G79=0,AC79&gt;0),0,COUNTIFS(Rec_Emp,People!$A$77,Rec_Course,'Training Matrix'!J$6,Rec_Result,"Fail"))</f>
        <v>0</v>
      </c>
      <c r="CR79">
        <f>IF(OR(H79=0,AD79&gt;0),0,COUNTIFS(Rec_Emp,People!$A$77,Rec_Course,'Training Matrix'!K$6,Rec_Result,"Fail"))</f>
        <v>0</v>
      </c>
      <c r="CS79">
        <f>IF(OR(I79=0,AE79&gt;0),0,COUNTIFS(Rec_Emp,People!$A$77,Rec_Course,'Training Matrix'!L$6,Rec_Result,"Fail"))</f>
        <v>0</v>
      </c>
      <c r="CT79">
        <f>IF(OR(J79=0,AF79&gt;0),0,COUNTIFS(Rec_Emp,People!$A$77,Rec_Course,'Training Matrix'!M$6,Rec_Result,"Fail"))</f>
        <v>0</v>
      </c>
      <c r="CU79">
        <f>IF(OR(K79=0,AG79&gt;0),0,COUNTIFS(Rec_Emp,People!$A$77,Rec_Course,'Training Matrix'!N$6,Rec_Result,"Fail"))</f>
        <v>0</v>
      </c>
      <c r="CV79">
        <f>IF(OR(L79=0,AH79&gt;0),0,COUNTIFS(Rec_Emp,People!$A$77,Rec_Course,'Training Matrix'!O$6,Rec_Result,"Fail"))</f>
        <v>0</v>
      </c>
      <c r="CW79">
        <f>IF(OR(M79=0,AI79&gt;0),0,COUNTIFS(Rec_Emp,People!$A$77,Rec_Course,'Training Matrix'!P$6,Rec_Result,"Fail"))</f>
        <v>0</v>
      </c>
      <c r="CX79">
        <f>IF(OR(N79=0,AJ79&gt;0),0,COUNTIFS(Rec_Emp,People!$A$77,Rec_Course,'Training Matrix'!Q$6,Rec_Result,"Fail"))</f>
        <v>0</v>
      </c>
      <c r="CY79">
        <f>IF(OR(O79=0,AK79&gt;0),0,COUNTIFS(Rec_Emp,People!$A$77,Rec_Course,'Training Matrix'!R$6,Rec_Result,"Fail"))</f>
        <v>0</v>
      </c>
      <c r="CZ79">
        <f>IF(OR(P79=0,AL79&gt;0),0,COUNTIFS(Rec_Emp,People!$A$77,Rec_Course,'Training Matrix'!S$6,Rec_Result,"Fail"))</f>
        <v>0</v>
      </c>
      <c r="DA79">
        <f>IF(OR(Q79=0,AM79&gt;0),0,COUNTIFS(Rec_Emp,People!$A$77,Rec_Course,'Training Matrix'!T$6,Rec_Result,"Fail"))</f>
        <v>0</v>
      </c>
      <c r="DB79">
        <f>IF(OR(R79=0,AN79&gt;0),0,COUNTIFS(Rec_Emp,People!$A$77,Rec_Course,'Training Matrix'!U$6,Rec_Result,"Fail"))</f>
        <v>0</v>
      </c>
      <c r="DC79">
        <f>IF(OR(S79=0,AO79&gt;0),0,COUNTIFS(Rec_Emp,People!$A$77,Rec_Course,'Training Matrix'!V$6,Rec_Result,"Fail"))</f>
        <v>0</v>
      </c>
      <c r="DD79">
        <f>IF(OR(T79=0,AP79&gt;0),0,COUNTIFS(Rec_Emp,People!$A$77,Rec_Course,'Training Matrix'!W$6,Rec_Result,"Fail"))</f>
        <v>0</v>
      </c>
      <c r="DE79">
        <f>IF(OR(U79=0,AQ79&gt;0),0,COUNTIFS(Rec_Emp,People!$A$77,Rec_Course,'Training Matrix'!X$6,Rec_Result,"Fail"))</f>
        <v>0</v>
      </c>
      <c r="DF79">
        <f>IF(OR(V79=0,AR79&gt;0),0,COUNTIFS(Rec_Emp,People!$A$77,Rec_Course,'Training Matrix'!Y$6,Rec_Result,"Fail"))</f>
        <v>0</v>
      </c>
      <c r="DG79">
        <f>IF(OR(W79=0,AS79&gt;0),0,COUNTIFS(Rec_Emp,People!$A$77,Rec_Course,'Training Matrix'!Z$6,Rec_Result,"Fail"))</f>
        <v>0</v>
      </c>
      <c r="DH79">
        <f>IF(OR(X79=0,AT79&gt;0),0,COUNTIFS(Rec_Emp,People!$A$77,Rec_Course,'Training Matrix'!AA$6,Rec_Result,"Fail"))</f>
        <v>0</v>
      </c>
      <c r="DK79">
        <f>IF(OR(E79=0,AA79&gt;0),0,IFERROR(AVERAGEIFS(Plan_End,Plan_Role,People!$D$77,Plan_Course,'Training Matrix'!H$6,Plan_Sched,"Window"),IFERROR(AVERAGEIFS(Plan_End,Plan_Role,"All employees",Plan_Course,'Training Matrix'!H$6,Plan_Sched,"Window"),0)))</f>
        <v>0</v>
      </c>
      <c r="DL79">
        <f>IF(OR(F79=0,AB79&gt;0),0,IFERROR(AVERAGEIFS(Plan_End,Plan_Role,People!$D$77,Plan_Course,'Training Matrix'!I$6,Plan_Sched,"Window"),IFERROR(AVERAGEIFS(Plan_End,Plan_Role,"All employees",Plan_Course,'Training Matrix'!I$6,Plan_Sched,"Window"),0)))</f>
        <v>0</v>
      </c>
      <c r="DM79">
        <f>IF(OR(G79=0,AC79&gt;0),0,IFERROR(AVERAGEIFS(Plan_End,Plan_Role,People!$D$77,Plan_Course,'Training Matrix'!J$6,Plan_Sched,"Window"),IFERROR(AVERAGEIFS(Plan_End,Plan_Role,"All employees",Plan_Course,'Training Matrix'!J$6,Plan_Sched,"Window"),0)))</f>
        <v>0</v>
      </c>
      <c r="DN79">
        <f>IF(OR(H79=0,AD79&gt;0),0,IFERROR(AVERAGEIFS(Plan_End,Plan_Role,People!$D$77,Plan_Course,'Training Matrix'!K$6,Plan_Sched,"Window"),IFERROR(AVERAGEIFS(Plan_End,Plan_Role,"All employees",Plan_Course,'Training Matrix'!K$6,Plan_Sched,"Window"),0)))</f>
        <v>0</v>
      </c>
      <c r="DO79">
        <f>IF(OR(I79=0,AE79&gt;0),0,IFERROR(AVERAGEIFS(Plan_End,Plan_Role,People!$D$77,Plan_Course,'Training Matrix'!L$6,Plan_Sched,"Window"),IFERROR(AVERAGEIFS(Plan_End,Plan_Role,"All employees",Plan_Course,'Training Matrix'!L$6,Plan_Sched,"Window"),0)))</f>
        <v>0</v>
      </c>
      <c r="DP79">
        <f>IF(OR(J79=0,AF79&gt;0),0,IFERROR(AVERAGEIFS(Plan_End,Plan_Role,People!$D$77,Plan_Course,'Training Matrix'!M$6,Plan_Sched,"Window"),IFERROR(AVERAGEIFS(Plan_End,Plan_Role,"All employees",Plan_Course,'Training Matrix'!M$6,Plan_Sched,"Window"),0)))</f>
        <v>0</v>
      </c>
      <c r="DQ79">
        <f>IF(OR(K79=0,AG79&gt;0),0,IFERROR(AVERAGEIFS(Plan_End,Plan_Role,People!$D$77,Plan_Course,'Training Matrix'!N$6,Plan_Sched,"Window"),IFERROR(AVERAGEIFS(Plan_End,Plan_Role,"All employees",Plan_Course,'Training Matrix'!N$6,Plan_Sched,"Window"),0)))</f>
        <v>0</v>
      </c>
      <c r="DR79">
        <f>IF(OR(L79=0,AH79&gt;0),0,IFERROR(AVERAGEIFS(Plan_End,Plan_Role,People!$D$77,Plan_Course,'Training Matrix'!O$6,Plan_Sched,"Window"),IFERROR(AVERAGEIFS(Plan_End,Plan_Role,"All employees",Plan_Course,'Training Matrix'!O$6,Plan_Sched,"Window"),0)))</f>
        <v>0</v>
      </c>
      <c r="DS79">
        <f>IF(OR(M79=0,AI79&gt;0),0,IFERROR(AVERAGEIFS(Plan_End,Plan_Role,People!$D$77,Plan_Course,'Training Matrix'!P$6,Plan_Sched,"Window"),IFERROR(AVERAGEIFS(Plan_End,Plan_Role,"All employees",Plan_Course,'Training Matrix'!P$6,Plan_Sched,"Window"),0)))</f>
        <v>0</v>
      </c>
      <c r="DT79">
        <f>IF(OR(N79=0,AJ79&gt;0),0,IFERROR(AVERAGEIFS(Plan_End,Plan_Role,People!$D$77,Plan_Course,'Training Matrix'!Q$6,Plan_Sched,"Window"),IFERROR(AVERAGEIFS(Plan_End,Plan_Role,"All employees",Plan_Course,'Training Matrix'!Q$6,Plan_Sched,"Window"),0)))</f>
        <v>0</v>
      </c>
      <c r="DU79">
        <f>IF(OR(O79=0,AK79&gt;0),0,IFERROR(AVERAGEIFS(Plan_End,Plan_Role,People!$D$77,Plan_Course,'Training Matrix'!R$6,Plan_Sched,"Window"),IFERROR(AVERAGEIFS(Plan_End,Plan_Role,"All employees",Plan_Course,'Training Matrix'!R$6,Plan_Sched,"Window"),0)))</f>
        <v>0</v>
      </c>
      <c r="DV79">
        <f>IF(OR(P79=0,AL79&gt;0),0,IFERROR(AVERAGEIFS(Plan_End,Plan_Role,People!$D$77,Plan_Course,'Training Matrix'!S$6,Plan_Sched,"Window"),IFERROR(AVERAGEIFS(Plan_End,Plan_Role,"All employees",Plan_Course,'Training Matrix'!S$6,Plan_Sched,"Window"),0)))</f>
        <v>0</v>
      </c>
      <c r="DW79">
        <f>IF(OR(Q79=0,AM79&gt;0),0,IFERROR(AVERAGEIFS(Plan_End,Plan_Role,People!$D$77,Plan_Course,'Training Matrix'!T$6,Plan_Sched,"Window"),IFERROR(AVERAGEIFS(Plan_End,Plan_Role,"All employees",Plan_Course,'Training Matrix'!T$6,Plan_Sched,"Window"),0)))</f>
        <v>0</v>
      </c>
      <c r="DX79">
        <f>IF(OR(R79=0,AN79&gt;0),0,IFERROR(AVERAGEIFS(Plan_End,Plan_Role,People!$D$77,Plan_Course,'Training Matrix'!U$6,Plan_Sched,"Window"),IFERROR(AVERAGEIFS(Plan_End,Plan_Role,"All employees",Plan_Course,'Training Matrix'!U$6,Plan_Sched,"Window"),0)))</f>
        <v>0</v>
      </c>
      <c r="DY79">
        <f>IF(OR(S79=0,AO79&gt;0),0,IFERROR(AVERAGEIFS(Plan_End,Plan_Role,People!$D$77,Plan_Course,'Training Matrix'!V$6,Plan_Sched,"Window"),IFERROR(AVERAGEIFS(Plan_End,Plan_Role,"All employees",Plan_Course,'Training Matrix'!V$6,Plan_Sched,"Window"),0)))</f>
        <v>0</v>
      </c>
      <c r="DZ79">
        <f>IF(OR(T79=0,AP79&gt;0),0,IFERROR(AVERAGEIFS(Plan_End,Plan_Role,People!$D$77,Plan_Course,'Training Matrix'!W$6,Plan_Sched,"Window"),IFERROR(AVERAGEIFS(Plan_End,Plan_Role,"All employees",Plan_Course,'Training Matrix'!W$6,Plan_Sched,"Window"),0)))</f>
        <v>0</v>
      </c>
      <c r="EA79">
        <f>IF(OR(U79=0,AQ79&gt;0),0,IFERROR(AVERAGEIFS(Plan_End,Plan_Role,People!$D$77,Plan_Course,'Training Matrix'!X$6,Plan_Sched,"Window"),IFERROR(AVERAGEIFS(Plan_End,Plan_Role,"All employees",Plan_Course,'Training Matrix'!X$6,Plan_Sched,"Window"),0)))</f>
        <v>0</v>
      </c>
      <c r="EB79">
        <f>IF(OR(V79=0,AR79&gt;0),0,IFERROR(AVERAGEIFS(Plan_End,Plan_Role,People!$D$77,Plan_Course,'Training Matrix'!Y$6,Plan_Sched,"Window"),IFERROR(AVERAGEIFS(Plan_End,Plan_Role,"All employees",Plan_Course,'Training Matrix'!Y$6,Plan_Sched,"Window"),0)))</f>
        <v>0</v>
      </c>
      <c r="EC79">
        <f>IF(OR(W79=0,AS79&gt;0),0,IFERROR(AVERAGEIFS(Plan_End,Plan_Role,People!$D$77,Plan_Course,'Training Matrix'!Z$6,Plan_Sched,"Window"),IFERROR(AVERAGEIFS(Plan_End,Plan_Role,"All employees",Plan_Course,'Training Matrix'!Z$6,Plan_Sched,"Window"),0)))</f>
        <v>0</v>
      </c>
      <c r="ED79">
        <f>IF(OR(X79=0,AT79&gt;0),0,IFERROR(AVERAGEIFS(Plan_End,Plan_Role,People!$D$77,Plan_Course,'Training Matrix'!AA$6,Plan_Sched,"Window"),IFERROR(AVERAGEIFS(Plan_End,Plan_Role,"All employees",Plan_Course,'Training Matrix'!AA$6,Plan_Sched,"Window"),0)))</f>
        <v>0</v>
      </c>
      <c r="EG79">
        <f>IF(OR(E79=0,AA79&gt;0),0,IFERROR(AVERAGEIFS(Plan_Days,Plan_Role,People!$D$77,Plan_Course,'Training Matrix'!H$6,Plan_Sched,"Within days of hire"),IFERROR(AVERAGEIFS(Plan_Days,Plan_Role,"All employees",Plan_Course,'Training Matrix'!H$6,Plan_Sched,"Within days of hire"),0)))</f>
        <v>0</v>
      </c>
      <c r="EH79">
        <f>IF(OR(F79=0,AB79&gt;0),0,IFERROR(AVERAGEIFS(Plan_Days,Plan_Role,People!$D$77,Plan_Course,'Training Matrix'!I$6,Plan_Sched,"Within days of hire"),IFERROR(AVERAGEIFS(Plan_Days,Plan_Role,"All employees",Plan_Course,'Training Matrix'!I$6,Plan_Sched,"Within days of hire"),0)))</f>
        <v>0</v>
      </c>
      <c r="EI79">
        <f>IF(OR(G79=0,AC79&gt;0),0,IFERROR(AVERAGEIFS(Plan_Days,Plan_Role,People!$D$77,Plan_Course,'Training Matrix'!J$6,Plan_Sched,"Within days of hire"),IFERROR(AVERAGEIFS(Plan_Days,Plan_Role,"All employees",Plan_Course,'Training Matrix'!J$6,Plan_Sched,"Within days of hire"),0)))</f>
        <v>0</v>
      </c>
      <c r="EJ79">
        <f>IF(OR(H79=0,AD79&gt;0),0,IFERROR(AVERAGEIFS(Plan_Days,Plan_Role,People!$D$77,Plan_Course,'Training Matrix'!K$6,Plan_Sched,"Within days of hire"),IFERROR(AVERAGEIFS(Plan_Days,Plan_Role,"All employees",Plan_Course,'Training Matrix'!K$6,Plan_Sched,"Within days of hire"),0)))</f>
        <v>0</v>
      </c>
      <c r="EK79">
        <f>IF(OR(I79=0,AE79&gt;0),0,IFERROR(AVERAGEIFS(Plan_Days,Plan_Role,People!$D$77,Plan_Course,'Training Matrix'!L$6,Plan_Sched,"Within days of hire"),IFERROR(AVERAGEIFS(Plan_Days,Plan_Role,"All employees",Plan_Course,'Training Matrix'!L$6,Plan_Sched,"Within days of hire"),0)))</f>
        <v>0</v>
      </c>
      <c r="EL79">
        <f>IF(OR(J79=0,AF79&gt;0),0,IFERROR(AVERAGEIFS(Plan_Days,Plan_Role,People!$D$77,Plan_Course,'Training Matrix'!M$6,Plan_Sched,"Within days of hire"),IFERROR(AVERAGEIFS(Plan_Days,Plan_Role,"All employees",Plan_Course,'Training Matrix'!M$6,Plan_Sched,"Within days of hire"),0)))</f>
        <v>0</v>
      </c>
      <c r="EM79">
        <f>IF(OR(K79=0,AG79&gt;0),0,IFERROR(AVERAGEIFS(Plan_Days,Plan_Role,People!$D$77,Plan_Course,'Training Matrix'!N$6,Plan_Sched,"Within days of hire"),IFERROR(AVERAGEIFS(Plan_Days,Plan_Role,"All employees",Plan_Course,'Training Matrix'!N$6,Plan_Sched,"Within days of hire"),0)))</f>
        <v>0</v>
      </c>
      <c r="EN79">
        <f>IF(OR(L79=0,AH79&gt;0),0,IFERROR(AVERAGEIFS(Plan_Days,Plan_Role,People!$D$77,Plan_Course,'Training Matrix'!O$6,Plan_Sched,"Within days of hire"),IFERROR(AVERAGEIFS(Plan_Days,Plan_Role,"All employees",Plan_Course,'Training Matrix'!O$6,Plan_Sched,"Within days of hire"),0)))</f>
        <v>0</v>
      </c>
      <c r="EO79">
        <f>IF(OR(M79=0,AI79&gt;0),0,IFERROR(AVERAGEIFS(Plan_Days,Plan_Role,People!$D$77,Plan_Course,'Training Matrix'!P$6,Plan_Sched,"Within days of hire"),IFERROR(AVERAGEIFS(Plan_Days,Plan_Role,"All employees",Plan_Course,'Training Matrix'!P$6,Plan_Sched,"Within days of hire"),0)))</f>
        <v>0</v>
      </c>
      <c r="EP79">
        <f>IF(OR(N79=0,AJ79&gt;0),0,IFERROR(AVERAGEIFS(Plan_Days,Plan_Role,People!$D$77,Plan_Course,'Training Matrix'!Q$6,Plan_Sched,"Within days of hire"),IFERROR(AVERAGEIFS(Plan_Days,Plan_Role,"All employees",Plan_Course,'Training Matrix'!Q$6,Plan_Sched,"Within days of hire"),0)))</f>
        <v>0</v>
      </c>
      <c r="EQ79">
        <f>IF(OR(O79=0,AK79&gt;0),0,IFERROR(AVERAGEIFS(Plan_Days,Plan_Role,People!$D$77,Plan_Course,'Training Matrix'!R$6,Plan_Sched,"Within days of hire"),IFERROR(AVERAGEIFS(Plan_Days,Plan_Role,"All employees",Plan_Course,'Training Matrix'!R$6,Plan_Sched,"Within days of hire"),0)))</f>
        <v>0</v>
      </c>
      <c r="ER79">
        <f>IF(OR(P79=0,AL79&gt;0),0,IFERROR(AVERAGEIFS(Plan_Days,Plan_Role,People!$D$77,Plan_Course,'Training Matrix'!S$6,Plan_Sched,"Within days of hire"),IFERROR(AVERAGEIFS(Plan_Days,Plan_Role,"All employees",Plan_Course,'Training Matrix'!S$6,Plan_Sched,"Within days of hire"),0)))</f>
        <v>0</v>
      </c>
      <c r="ES79">
        <f>IF(OR(Q79=0,AM79&gt;0),0,IFERROR(AVERAGEIFS(Plan_Days,Plan_Role,People!$D$77,Plan_Course,'Training Matrix'!T$6,Plan_Sched,"Within days of hire"),IFERROR(AVERAGEIFS(Plan_Days,Plan_Role,"All employees",Plan_Course,'Training Matrix'!T$6,Plan_Sched,"Within days of hire"),0)))</f>
        <v>0</v>
      </c>
      <c r="ET79">
        <f>IF(OR(R79=0,AN79&gt;0),0,IFERROR(AVERAGEIFS(Plan_Days,Plan_Role,People!$D$77,Plan_Course,'Training Matrix'!U$6,Plan_Sched,"Within days of hire"),IFERROR(AVERAGEIFS(Plan_Days,Plan_Role,"All employees",Plan_Course,'Training Matrix'!U$6,Plan_Sched,"Within days of hire"),0)))</f>
        <v>0</v>
      </c>
      <c r="EU79">
        <f>IF(OR(S79=0,AO79&gt;0),0,IFERROR(AVERAGEIFS(Plan_Days,Plan_Role,People!$D$77,Plan_Course,'Training Matrix'!V$6,Plan_Sched,"Within days of hire"),IFERROR(AVERAGEIFS(Plan_Days,Plan_Role,"All employees",Plan_Course,'Training Matrix'!V$6,Plan_Sched,"Within days of hire"),0)))</f>
        <v>0</v>
      </c>
      <c r="EV79">
        <f>IF(OR(T79=0,AP79&gt;0),0,IFERROR(AVERAGEIFS(Plan_Days,Plan_Role,People!$D$77,Plan_Course,'Training Matrix'!W$6,Plan_Sched,"Within days of hire"),IFERROR(AVERAGEIFS(Plan_Days,Plan_Role,"All employees",Plan_Course,'Training Matrix'!W$6,Plan_Sched,"Within days of hire"),0)))</f>
        <v>0</v>
      </c>
      <c r="EW79">
        <f>IF(OR(U79=0,AQ79&gt;0),0,IFERROR(AVERAGEIFS(Plan_Days,Plan_Role,People!$D$77,Plan_Course,'Training Matrix'!X$6,Plan_Sched,"Within days of hire"),IFERROR(AVERAGEIFS(Plan_Days,Plan_Role,"All employees",Plan_Course,'Training Matrix'!X$6,Plan_Sched,"Within days of hire"),0)))</f>
        <v>0</v>
      </c>
      <c r="EX79">
        <f>IF(OR(V79=0,AR79&gt;0),0,IFERROR(AVERAGEIFS(Plan_Days,Plan_Role,People!$D$77,Plan_Course,'Training Matrix'!Y$6,Plan_Sched,"Within days of hire"),IFERROR(AVERAGEIFS(Plan_Days,Plan_Role,"All employees",Plan_Course,'Training Matrix'!Y$6,Plan_Sched,"Within days of hire"),0)))</f>
        <v>0</v>
      </c>
      <c r="EY79">
        <f>IF(OR(W79=0,AS79&gt;0),0,IFERROR(AVERAGEIFS(Plan_Days,Plan_Role,People!$D$77,Plan_Course,'Training Matrix'!Z$6,Plan_Sched,"Within days of hire"),IFERROR(AVERAGEIFS(Plan_Days,Plan_Role,"All employees",Plan_Course,'Training Matrix'!Z$6,Plan_Sched,"Within days of hire"),0)))</f>
        <v>0</v>
      </c>
      <c r="EZ79">
        <f>IF(OR(X79=0,AT79&gt;0),0,IFERROR(AVERAGEIFS(Plan_Days,Plan_Role,People!$D$77,Plan_Course,'Training Matrix'!AA$6,Plan_Sched,"Within days of hire"),IFERROR(AVERAGEIFS(Plan_Days,Plan_Role,"All employees",Plan_Course,'Training Matrix'!AA$6,Plan_Sched,"Within days of hire"),0)))</f>
        <v>0</v>
      </c>
      <c r="FC79">
        <f>IF(OR(E79=0,AA79&gt;0),0,MAX(IF(AND(People!$F$77&lt;&gt;"",DK79&lt;People!$F$77),0,DK79),IF(AND(People!$F$77&lt;&gt;"",EG79&gt;0),People!$F$77+EG79,0)))</f>
        <v>0</v>
      </c>
      <c r="FD79">
        <f>IF(OR(F79=0,AB79&gt;0),0,MAX(IF(AND(People!$F$77&lt;&gt;"",DL79&lt;People!$F$77),0,DL79),IF(AND(People!$F$77&lt;&gt;"",EH79&gt;0),People!$F$77+EH79,0)))</f>
        <v>0</v>
      </c>
      <c r="FE79">
        <f>IF(OR(G79=0,AC79&gt;0),0,MAX(IF(AND(People!$F$77&lt;&gt;"",DM79&lt;People!$F$77),0,DM79),IF(AND(People!$F$77&lt;&gt;"",EI79&gt;0),People!$F$77+EI79,0)))</f>
        <v>0</v>
      </c>
      <c r="FF79">
        <f>IF(OR(H79=0,AD79&gt;0),0,MAX(IF(AND(People!$F$77&lt;&gt;"",DN79&lt;People!$F$77),0,DN79),IF(AND(People!$F$77&lt;&gt;"",EJ79&gt;0),People!$F$77+EJ79,0)))</f>
        <v>0</v>
      </c>
      <c r="FG79">
        <f>IF(OR(I79=0,AE79&gt;0),0,MAX(IF(AND(People!$F$77&lt;&gt;"",DO79&lt;People!$F$77),0,DO79),IF(AND(People!$F$77&lt;&gt;"",EK79&gt;0),People!$F$77+EK79,0)))</f>
        <v>0</v>
      </c>
      <c r="FH79">
        <f>IF(OR(J79=0,AF79&gt;0),0,MAX(IF(AND(People!$F$77&lt;&gt;"",DP79&lt;People!$F$77),0,DP79),IF(AND(People!$F$77&lt;&gt;"",EL79&gt;0),People!$F$77+EL79,0)))</f>
        <v>0</v>
      </c>
      <c r="FI79">
        <f>IF(OR(K79=0,AG79&gt;0),0,MAX(IF(AND(People!$F$77&lt;&gt;"",DQ79&lt;People!$F$77),0,DQ79),IF(AND(People!$F$77&lt;&gt;"",EM79&gt;0),People!$F$77+EM79,0)))</f>
        <v>0</v>
      </c>
      <c r="FJ79">
        <f>IF(OR(L79=0,AH79&gt;0),0,MAX(IF(AND(People!$F$77&lt;&gt;"",DR79&lt;People!$F$77),0,DR79),IF(AND(People!$F$77&lt;&gt;"",EN79&gt;0),People!$F$77+EN79,0)))</f>
        <v>0</v>
      </c>
      <c r="FK79">
        <f>IF(OR(M79=0,AI79&gt;0),0,MAX(IF(AND(People!$F$77&lt;&gt;"",DS79&lt;People!$F$77),0,DS79),IF(AND(People!$F$77&lt;&gt;"",EO79&gt;0),People!$F$77+EO79,0)))</f>
        <v>0</v>
      </c>
      <c r="FL79">
        <f>IF(OR(N79=0,AJ79&gt;0),0,MAX(IF(AND(People!$F$77&lt;&gt;"",DT79&lt;People!$F$77),0,DT79),IF(AND(People!$F$77&lt;&gt;"",EP79&gt;0),People!$F$77+EP79,0)))</f>
        <v>0</v>
      </c>
      <c r="FM79">
        <f>IF(OR(O79=0,AK79&gt;0),0,MAX(IF(AND(People!$F$77&lt;&gt;"",DU79&lt;People!$F$77),0,DU79),IF(AND(People!$F$77&lt;&gt;"",EQ79&gt;0),People!$F$77+EQ79,0)))</f>
        <v>0</v>
      </c>
      <c r="FN79">
        <f>IF(OR(P79=0,AL79&gt;0),0,MAX(IF(AND(People!$F$77&lt;&gt;"",DV79&lt;People!$F$77),0,DV79),IF(AND(People!$F$77&lt;&gt;"",ER79&gt;0),People!$F$77+ER79,0)))</f>
        <v>0</v>
      </c>
      <c r="FO79">
        <f>IF(OR(Q79=0,AM79&gt;0),0,MAX(IF(AND(People!$F$77&lt;&gt;"",DW79&lt;People!$F$77),0,DW79),IF(AND(People!$F$77&lt;&gt;"",ES79&gt;0),People!$F$77+ES79,0)))</f>
        <v>0</v>
      </c>
      <c r="FP79">
        <f>IF(OR(R79=0,AN79&gt;0),0,MAX(IF(AND(People!$F$77&lt;&gt;"",DX79&lt;People!$F$77),0,DX79),IF(AND(People!$F$77&lt;&gt;"",ET79&gt;0),People!$F$77+ET79,0)))</f>
        <v>0</v>
      </c>
      <c r="FQ79">
        <f>IF(OR(S79=0,AO79&gt;0),0,MAX(IF(AND(People!$F$77&lt;&gt;"",DY79&lt;People!$F$77),0,DY79),IF(AND(People!$F$77&lt;&gt;"",EU79&gt;0),People!$F$77+EU79,0)))</f>
        <v>0</v>
      </c>
      <c r="FR79">
        <f>IF(OR(T79=0,AP79&gt;0),0,MAX(IF(AND(People!$F$77&lt;&gt;"",DZ79&lt;People!$F$77),0,DZ79),IF(AND(People!$F$77&lt;&gt;"",EV79&gt;0),People!$F$77+EV79,0)))</f>
        <v>0</v>
      </c>
      <c r="FS79">
        <f>IF(OR(U79=0,AQ79&gt;0),0,MAX(IF(AND(People!$F$77&lt;&gt;"",EA79&lt;People!$F$77),0,EA79),IF(AND(People!$F$77&lt;&gt;"",EW79&gt;0),People!$F$77+EW79,0)))</f>
        <v>0</v>
      </c>
      <c r="FT79">
        <f>IF(OR(V79=0,AR79&gt;0),0,MAX(IF(AND(People!$F$77&lt;&gt;"",EB79&lt;People!$F$77),0,EB79),IF(AND(People!$F$77&lt;&gt;"",EX79&gt;0),People!$F$77+EX79,0)))</f>
        <v>0</v>
      </c>
      <c r="FU79">
        <f>IF(OR(W79=0,AS79&gt;0),0,MAX(IF(AND(People!$F$77&lt;&gt;"",EC79&lt;People!$F$77),0,EC79),IF(AND(People!$F$77&lt;&gt;"",EY79&gt;0),People!$F$77+EY79,0)))</f>
        <v>0</v>
      </c>
      <c r="FV79">
        <f>IF(OR(X79=0,AT79&gt;0),0,MAX(IF(AND(People!$F$77&lt;&gt;"",ED79&lt;People!$F$77),0,ED79),IF(AND(People!$F$77&lt;&gt;"",EZ79&gt;0),People!$F$77+EZ79,0)))</f>
        <v>0</v>
      </c>
    </row>
    <row r="80" spans="5:178" x14ac:dyDescent="0.3">
      <c r="E80">
        <f>IF(OR(People!$A$78="",'Training Matrix'!H$6=""),0,COUNTIFS(Plan_Role,People!$D$78,Plan_Course,'Training Matrix'!H$6)+COUNTIFS(Plan_Role,"All employees",Plan_Course,'Training Matrix'!H$6))</f>
        <v>0</v>
      </c>
      <c r="F80">
        <f>IF(OR(People!$A$78="",'Training Matrix'!I$6=""),0,COUNTIFS(Plan_Role,People!$D$78,Plan_Course,'Training Matrix'!I$6)+COUNTIFS(Plan_Role,"All employees",Plan_Course,'Training Matrix'!I$6))</f>
        <v>0</v>
      </c>
      <c r="G80">
        <f>IF(OR(People!$A$78="",'Training Matrix'!J$6=""),0,COUNTIFS(Plan_Role,People!$D$78,Plan_Course,'Training Matrix'!J$6)+COUNTIFS(Plan_Role,"All employees",Plan_Course,'Training Matrix'!J$6))</f>
        <v>0</v>
      </c>
      <c r="H80">
        <f>IF(OR(People!$A$78="",'Training Matrix'!K$6=""),0,COUNTIFS(Plan_Role,People!$D$78,Plan_Course,'Training Matrix'!K$6)+COUNTIFS(Plan_Role,"All employees",Plan_Course,'Training Matrix'!K$6))</f>
        <v>0</v>
      </c>
      <c r="I80">
        <f>IF(OR(People!$A$78="",'Training Matrix'!L$6=""),0,COUNTIFS(Plan_Role,People!$D$78,Plan_Course,'Training Matrix'!L$6)+COUNTIFS(Plan_Role,"All employees",Plan_Course,'Training Matrix'!L$6))</f>
        <v>0</v>
      </c>
      <c r="J80">
        <f>IF(OR(People!$A$78="",'Training Matrix'!M$6=""),0,COUNTIFS(Plan_Role,People!$D$78,Plan_Course,'Training Matrix'!M$6)+COUNTIFS(Plan_Role,"All employees",Plan_Course,'Training Matrix'!M$6))</f>
        <v>0</v>
      </c>
      <c r="K80">
        <f>IF(OR(People!$A$78="",'Training Matrix'!N$6=""),0,COUNTIFS(Plan_Role,People!$D$78,Plan_Course,'Training Matrix'!N$6)+COUNTIFS(Plan_Role,"All employees",Plan_Course,'Training Matrix'!N$6))</f>
        <v>0</v>
      </c>
      <c r="L80">
        <f>IF(OR(People!$A$78="",'Training Matrix'!O$6=""),0,COUNTIFS(Plan_Role,People!$D$78,Plan_Course,'Training Matrix'!O$6)+COUNTIFS(Plan_Role,"All employees",Plan_Course,'Training Matrix'!O$6))</f>
        <v>0</v>
      </c>
      <c r="M80">
        <f>IF(OR(People!$A$78="",'Training Matrix'!P$6=""),0,COUNTIFS(Plan_Role,People!$D$78,Plan_Course,'Training Matrix'!P$6)+COUNTIFS(Plan_Role,"All employees",Plan_Course,'Training Matrix'!P$6))</f>
        <v>0</v>
      </c>
      <c r="N80">
        <f>IF(OR(People!$A$78="",'Training Matrix'!Q$6=""),0,COUNTIFS(Plan_Role,People!$D$78,Plan_Course,'Training Matrix'!Q$6)+COUNTIFS(Plan_Role,"All employees",Plan_Course,'Training Matrix'!Q$6))</f>
        <v>0</v>
      </c>
      <c r="O80">
        <f>IF(OR(People!$A$78="",'Training Matrix'!R$6=""),0,COUNTIFS(Plan_Role,People!$D$78,Plan_Course,'Training Matrix'!R$6)+COUNTIFS(Plan_Role,"All employees",Plan_Course,'Training Matrix'!R$6))</f>
        <v>0</v>
      </c>
      <c r="P80">
        <f>IF(OR(People!$A$78="",'Training Matrix'!S$6=""),0,COUNTIFS(Plan_Role,People!$D$78,Plan_Course,'Training Matrix'!S$6)+COUNTIFS(Plan_Role,"All employees",Plan_Course,'Training Matrix'!S$6))</f>
        <v>0</v>
      </c>
      <c r="Q80">
        <f>IF(OR(People!$A$78="",'Training Matrix'!T$6=""),0,COUNTIFS(Plan_Role,People!$D$78,Plan_Course,'Training Matrix'!T$6)+COUNTIFS(Plan_Role,"All employees",Plan_Course,'Training Matrix'!T$6))</f>
        <v>0</v>
      </c>
      <c r="R80">
        <f>IF(OR(People!$A$78="",'Training Matrix'!U$6=""),0,COUNTIFS(Plan_Role,People!$D$78,Plan_Course,'Training Matrix'!U$6)+COUNTIFS(Plan_Role,"All employees",Plan_Course,'Training Matrix'!U$6))</f>
        <v>0</v>
      </c>
      <c r="S80">
        <f>IF(OR(People!$A$78="",'Training Matrix'!V$6=""),0,COUNTIFS(Plan_Role,People!$D$78,Plan_Course,'Training Matrix'!V$6)+COUNTIFS(Plan_Role,"All employees",Plan_Course,'Training Matrix'!V$6))</f>
        <v>0</v>
      </c>
      <c r="T80">
        <f>IF(OR(People!$A$78="",'Training Matrix'!W$6=""),0,COUNTIFS(Plan_Role,People!$D$78,Plan_Course,'Training Matrix'!W$6)+COUNTIFS(Plan_Role,"All employees",Plan_Course,'Training Matrix'!W$6))</f>
        <v>0</v>
      </c>
      <c r="U80">
        <f>IF(OR(People!$A$78="",'Training Matrix'!X$6=""),0,COUNTIFS(Plan_Role,People!$D$78,Plan_Course,'Training Matrix'!X$6)+COUNTIFS(Plan_Role,"All employees",Plan_Course,'Training Matrix'!X$6))</f>
        <v>0</v>
      </c>
      <c r="V80">
        <f>IF(OR(People!$A$78="",'Training Matrix'!Y$6=""),0,COUNTIFS(Plan_Role,People!$D$78,Plan_Course,'Training Matrix'!Y$6)+COUNTIFS(Plan_Role,"All employees",Plan_Course,'Training Matrix'!Y$6))</f>
        <v>0</v>
      </c>
      <c r="W80">
        <f>IF(OR(People!$A$78="",'Training Matrix'!Z$6=""),0,COUNTIFS(Plan_Role,People!$D$78,Plan_Course,'Training Matrix'!Z$6)+COUNTIFS(Plan_Role,"All employees",Plan_Course,'Training Matrix'!Z$6))</f>
        <v>0</v>
      </c>
      <c r="X80">
        <f>IF(OR(People!$A$78="",'Training Matrix'!AA$6=""),0,COUNTIFS(Plan_Role,People!$D$78,Plan_Course,'Training Matrix'!AA$6)+COUNTIFS(Plan_Role,"All employees",Plan_Course,'Training Matrix'!AA$6))</f>
        <v>0</v>
      </c>
      <c r="AA80">
        <f>IF(E80=0,0,COUNTIFS(Rec_Emp,People!$A$78,Rec_Course,'Training Matrix'!H$6,Rec_Done,1))</f>
        <v>0</v>
      </c>
      <c r="AB80">
        <f>IF(F80=0,0,COUNTIFS(Rec_Emp,People!$A$78,Rec_Course,'Training Matrix'!I$6,Rec_Done,1))</f>
        <v>0</v>
      </c>
      <c r="AC80">
        <f>IF(G80=0,0,COUNTIFS(Rec_Emp,People!$A$78,Rec_Course,'Training Matrix'!J$6,Rec_Done,1))</f>
        <v>0</v>
      </c>
      <c r="AD80">
        <f>IF(H80=0,0,COUNTIFS(Rec_Emp,People!$A$78,Rec_Course,'Training Matrix'!K$6,Rec_Done,1))</f>
        <v>0</v>
      </c>
      <c r="AE80">
        <f>IF(I80=0,0,COUNTIFS(Rec_Emp,People!$A$78,Rec_Course,'Training Matrix'!L$6,Rec_Done,1))</f>
        <v>0</v>
      </c>
      <c r="AF80">
        <f>IF(J80=0,0,COUNTIFS(Rec_Emp,People!$A$78,Rec_Course,'Training Matrix'!M$6,Rec_Done,1))</f>
        <v>0</v>
      </c>
      <c r="AG80">
        <f>IF(K80=0,0,COUNTIFS(Rec_Emp,People!$A$78,Rec_Course,'Training Matrix'!N$6,Rec_Done,1))</f>
        <v>0</v>
      </c>
      <c r="AH80">
        <f>IF(L80=0,0,COUNTIFS(Rec_Emp,People!$A$78,Rec_Course,'Training Matrix'!O$6,Rec_Done,1))</f>
        <v>0</v>
      </c>
      <c r="AI80">
        <f>IF(M80=0,0,COUNTIFS(Rec_Emp,People!$A$78,Rec_Course,'Training Matrix'!P$6,Rec_Done,1))</f>
        <v>0</v>
      </c>
      <c r="AJ80">
        <f>IF(N80=0,0,COUNTIFS(Rec_Emp,People!$A$78,Rec_Course,'Training Matrix'!Q$6,Rec_Done,1))</f>
        <v>0</v>
      </c>
      <c r="AK80">
        <f>IF(O80=0,0,COUNTIFS(Rec_Emp,People!$A$78,Rec_Course,'Training Matrix'!R$6,Rec_Done,1))</f>
        <v>0</v>
      </c>
      <c r="AL80">
        <f>IF(P80=0,0,COUNTIFS(Rec_Emp,People!$A$78,Rec_Course,'Training Matrix'!S$6,Rec_Done,1))</f>
        <v>0</v>
      </c>
      <c r="AM80">
        <f>IF(Q80=0,0,COUNTIFS(Rec_Emp,People!$A$78,Rec_Course,'Training Matrix'!T$6,Rec_Done,1))</f>
        <v>0</v>
      </c>
      <c r="AN80">
        <f>IF(R80=0,0,COUNTIFS(Rec_Emp,People!$A$78,Rec_Course,'Training Matrix'!U$6,Rec_Done,1))</f>
        <v>0</v>
      </c>
      <c r="AO80">
        <f>IF(S80=0,0,COUNTIFS(Rec_Emp,People!$A$78,Rec_Course,'Training Matrix'!V$6,Rec_Done,1))</f>
        <v>0</v>
      </c>
      <c r="AP80">
        <f>IF(T80=0,0,COUNTIFS(Rec_Emp,People!$A$78,Rec_Course,'Training Matrix'!W$6,Rec_Done,1))</f>
        <v>0</v>
      </c>
      <c r="AQ80">
        <f>IF(U80=0,0,COUNTIFS(Rec_Emp,People!$A$78,Rec_Course,'Training Matrix'!X$6,Rec_Done,1))</f>
        <v>0</v>
      </c>
      <c r="AR80">
        <f>IF(V80=0,0,COUNTIFS(Rec_Emp,People!$A$78,Rec_Course,'Training Matrix'!Y$6,Rec_Done,1))</f>
        <v>0</v>
      </c>
      <c r="AS80">
        <f>IF(W80=0,0,COUNTIFS(Rec_Emp,People!$A$78,Rec_Course,'Training Matrix'!Z$6,Rec_Done,1))</f>
        <v>0</v>
      </c>
      <c r="AT80">
        <f>IF(X80=0,0,COUNTIFS(Rec_Emp,People!$A$78,Rec_Course,'Training Matrix'!AA$6,Rec_Done,1))</f>
        <v>0</v>
      </c>
      <c r="AW80">
        <f ca="1">IF(AA80=0,0,COUNTIFS(Rec_Emp,People!$A$78,Rec_Course,'Training Matrix'!H$6,Rec_Done,1,Rec_Exp,"&gt;="&amp;TODAY()))</f>
        <v>0</v>
      </c>
      <c r="AX80">
        <f ca="1">IF(AB80=0,0,COUNTIFS(Rec_Emp,People!$A$78,Rec_Course,'Training Matrix'!I$6,Rec_Done,1,Rec_Exp,"&gt;="&amp;TODAY()))</f>
        <v>0</v>
      </c>
      <c r="AY80">
        <f ca="1">IF(AC80=0,0,COUNTIFS(Rec_Emp,People!$A$78,Rec_Course,'Training Matrix'!J$6,Rec_Done,1,Rec_Exp,"&gt;="&amp;TODAY()))</f>
        <v>0</v>
      </c>
      <c r="AZ80">
        <f ca="1">IF(AD80=0,0,COUNTIFS(Rec_Emp,People!$A$78,Rec_Course,'Training Matrix'!K$6,Rec_Done,1,Rec_Exp,"&gt;="&amp;TODAY()))</f>
        <v>0</v>
      </c>
      <c r="BA80">
        <f ca="1">IF(AE80=0,0,COUNTIFS(Rec_Emp,People!$A$78,Rec_Course,'Training Matrix'!L$6,Rec_Done,1,Rec_Exp,"&gt;="&amp;TODAY()))</f>
        <v>0</v>
      </c>
      <c r="BB80">
        <f ca="1">IF(AF80=0,0,COUNTIFS(Rec_Emp,People!$A$78,Rec_Course,'Training Matrix'!M$6,Rec_Done,1,Rec_Exp,"&gt;="&amp;TODAY()))</f>
        <v>0</v>
      </c>
      <c r="BC80">
        <f ca="1">IF(AG80=0,0,COUNTIFS(Rec_Emp,People!$A$78,Rec_Course,'Training Matrix'!N$6,Rec_Done,1,Rec_Exp,"&gt;="&amp;TODAY()))</f>
        <v>0</v>
      </c>
      <c r="BD80">
        <f ca="1">IF(AH80=0,0,COUNTIFS(Rec_Emp,People!$A$78,Rec_Course,'Training Matrix'!O$6,Rec_Done,1,Rec_Exp,"&gt;="&amp;TODAY()))</f>
        <v>0</v>
      </c>
      <c r="BE80">
        <f ca="1">IF(AI80=0,0,COUNTIFS(Rec_Emp,People!$A$78,Rec_Course,'Training Matrix'!P$6,Rec_Done,1,Rec_Exp,"&gt;="&amp;TODAY()))</f>
        <v>0</v>
      </c>
      <c r="BF80">
        <f ca="1">IF(AJ80=0,0,COUNTIFS(Rec_Emp,People!$A$78,Rec_Course,'Training Matrix'!Q$6,Rec_Done,1,Rec_Exp,"&gt;="&amp;TODAY()))</f>
        <v>0</v>
      </c>
      <c r="BG80">
        <f ca="1">IF(AK80=0,0,COUNTIFS(Rec_Emp,People!$A$78,Rec_Course,'Training Matrix'!R$6,Rec_Done,1,Rec_Exp,"&gt;="&amp;TODAY()))</f>
        <v>0</v>
      </c>
      <c r="BH80">
        <f ca="1">IF(AL80=0,0,COUNTIFS(Rec_Emp,People!$A$78,Rec_Course,'Training Matrix'!S$6,Rec_Done,1,Rec_Exp,"&gt;="&amp;TODAY()))</f>
        <v>0</v>
      </c>
      <c r="BI80">
        <f ca="1">IF(AM80=0,0,COUNTIFS(Rec_Emp,People!$A$78,Rec_Course,'Training Matrix'!T$6,Rec_Done,1,Rec_Exp,"&gt;="&amp;TODAY()))</f>
        <v>0</v>
      </c>
      <c r="BJ80">
        <f ca="1">IF(AN80=0,0,COUNTIFS(Rec_Emp,People!$A$78,Rec_Course,'Training Matrix'!U$6,Rec_Done,1,Rec_Exp,"&gt;="&amp;TODAY()))</f>
        <v>0</v>
      </c>
      <c r="BK80">
        <f ca="1">IF(AO80=0,0,COUNTIFS(Rec_Emp,People!$A$78,Rec_Course,'Training Matrix'!V$6,Rec_Done,1,Rec_Exp,"&gt;="&amp;TODAY()))</f>
        <v>0</v>
      </c>
      <c r="BL80">
        <f ca="1">IF(AP80=0,0,COUNTIFS(Rec_Emp,People!$A$78,Rec_Course,'Training Matrix'!W$6,Rec_Done,1,Rec_Exp,"&gt;="&amp;TODAY()))</f>
        <v>0</v>
      </c>
      <c r="BM80">
        <f ca="1">IF(AQ80=0,0,COUNTIFS(Rec_Emp,People!$A$78,Rec_Course,'Training Matrix'!X$6,Rec_Done,1,Rec_Exp,"&gt;="&amp;TODAY()))</f>
        <v>0</v>
      </c>
      <c r="BN80">
        <f ca="1">IF(AR80=0,0,COUNTIFS(Rec_Emp,People!$A$78,Rec_Course,'Training Matrix'!Y$6,Rec_Done,1,Rec_Exp,"&gt;="&amp;TODAY()))</f>
        <v>0</v>
      </c>
      <c r="BO80">
        <f ca="1">IF(AS80=0,0,COUNTIFS(Rec_Emp,People!$A$78,Rec_Course,'Training Matrix'!Z$6,Rec_Done,1,Rec_Exp,"&gt;="&amp;TODAY()))</f>
        <v>0</v>
      </c>
      <c r="BP80">
        <f ca="1">IF(AT80=0,0,COUNTIFS(Rec_Emp,People!$A$78,Rec_Course,'Training Matrix'!AA$6,Rec_Done,1,Rec_Exp,"&gt;="&amp;TODAY()))</f>
        <v>0</v>
      </c>
      <c r="BS80">
        <f ca="1">IF(AW80=0,0,COUNTIFS(Rec_Emp,People!$A$78,Rec_Course,'Training Matrix'!H$6,Rec_Done,1,Rec_Exp,"&gt;"&amp;(TODAY()+WarnDays)))</f>
        <v>0</v>
      </c>
      <c r="BT80">
        <f ca="1">IF(AX80=0,0,COUNTIFS(Rec_Emp,People!$A$78,Rec_Course,'Training Matrix'!I$6,Rec_Done,1,Rec_Exp,"&gt;"&amp;(TODAY()+WarnDays)))</f>
        <v>0</v>
      </c>
      <c r="BU80">
        <f ca="1">IF(AY80=0,0,COUNTIFS(Rec_Emp,People!$A$78,Rec_Course,'Training Matrix'!J$6,Rec_Done,1,Rec_Exp,"&gt;"&amp;(TODAY()+WarnDays)))</f>
        <v>0</v>
      </c>
      <c r="BV80">
        <f ca="1">IF(AZ80=0,0,COUNTIFS(Rec_Emp,People!$A$78,Rec_Course,'Training Matrix'!K$6,Rec_Done,1,Rec_Exp,"&gt;"&amp;(TODAY()+WarnDays)))</f>
        <v>0</v>
      </c>
      <c r="BW80">
        <f ca="1">IF(BA80=0,0,COUNTIFS(Rec_Emp,People!$A$78,Rec_Course,'Training Matrix'!L$6,Rec_Done,1,Rec_Exp,"&gt;"&amp;(TODAY()+WarnDays)))</f>
        <v>0</v>
      </c>
      <c r="BX80">
        <f ca="1">IF(BB80=0,0,COUNTIFS(Rec_Emp,People!$A$78,Rec_Course,'Training Matrix'!M$6,Rec_Done,1,Rec_Exp,"&gt;"&amp;(TODAY()+WarnDays)))</f>
        <v>0</v>
      </c>
      <c r="BY80">
        <f ca="1">IF(BC80=0,0,COUNTIFS(Rec_Emp,People!$A$78,Rec_Course,'Training Matrix'!N$6,Rec_Done,1,Rec_Exp,"&gt;"&amp;(TODAY()+WarnDays)))</f>
        <v>0</v>
      </c>
      <c r="BZ80">
        <f ca="1">IF(BD80=0,0,COUNTIFS(Rec_Emp,People!$A$78,Rec_Course,'Training Matrix'!O$6,Rec_Done,1,Rec_Exp,"&gt;"&amp;(TODAY()+WarnDays)))</f>
        <v>0</v>
      </c>
      <c r="CA80">
        <f ca="1">IF(BE80=0,0,COUNTIFS(Rec_Emp,People!$A$78,Rec_Course,'Training Matrix'!P$6,Rec_Done,1,Rec_Exp,"&gt;"&amp;(TODAY()+WarnDays)))</f>
        <v>0</v>
      </c>
      <c r="CB80">
        <f ca="1">IF(BF80=0,0,COUNTIFS(Rec_Emp,People!$A$78,Rec_Course,'Training Matrix'!Q$6,Rec_Done,1,Rec_Exp,"&gt;"&amp;(TODAY()+WarnDays)))</f>
        <v>0</v>
      </c>
      <c r="CC80">
        <f ca="1">IF(BG80=0,0,COUNTIFS(Rec_Emp,People!$A$78,Rec_Course,'Training Matrix'!R$6,Rec_Done,1,Rec_Exp,"&gt;"&amp;(TODAY()+WarnDays)))</f>
        <v>0</v>
      </c>
      <c r="CD80">
        <f ca="1">IF(BH80=0,0,COUNTIFS(Rec_Emp,People!$A$78,Rec_Course,'Training Matrix'!S$6,Rec_Done,1,Rec_Exp,"&gt;"&amp;(TODAY()+WarnDays)))</f>
        <v>0</v>
      </c>
      <c r="CE80">
        <f ca="1">IF(BI80=0,0,COUNTIFS(Rec_Emp,People!$A$78,Rec_Course,'Training Matrix'!T$6,Rec_Done,1,Rec_Exp,"&gt;"&amp;(TODAY()+WarnDays)))</f>
        <v>0</v>
      </c>
      <c r="CF80">
        <f ca="1">IF(BJ80=0,0,COUNTIFS(Rec_Emp,People!$A$78,Rec_Course,'Training Matrix'!U$6,Rec_Done,1,Rec_Exp,"&gt;"&amp;(TODAY()+WarnDays)))</f>
        <v>0</v>
      </c>
      <c r="CG80">
        <f ca="1">IF(BK80=0,0,COUNTIFS(Rec_Emp,People!$A$78,Rec_Course,'Training Matrix'!V$6,Rec_Done,1,Rec_Exp,"&gt;"&amp;(TODAY()+WarnDays)))</f>
        <v>0</v>
      </c>
      <c r="CH80">
        <f ca="1">IF(BL80=0,0,COUNTIFS(Rec_Emp,People!$A$78,Rec_Course,'Training Matrix'!W$6,Rec_Done,1,Rec_Exp,"&gt;"&amp;(TODAY()+WarnDays)))</f>
        <v>0</v>
      </c>
      <c r="CI80">
        <f ca="1">IF(BM80=0,0,COUNTIFS(Rec_Emp,People!$A$78,Rec_Course,'Training Matrix'!X$6,Rec_Done,1,Rec_Exp,"&gt;"&amp;(TODAY()+WarnDays)))</f>
        <v>0</v>
      </c>
      <c r="CJ80">
        <f ca="1">IF(BN80=0,0,COUNTIFS(Rec_Emp,People!$A$78,Rec_Course,'Training Matrix'!Y$6,Rec_Done,1,Rec_Exp,"&gt;"&amp;(TODAY()+WarnDays)))</f>
        <v>0</v>
      </c>
      <c r="CK80">
        <f ca="1">IF(BO80=0,0,COUNTIFS(Rec_Emp,People!$A$78,Rec_Course,'Training Matrix'!Z$6,Rec_Done,1,Rec_Exp,"&gt;"&amp;(TODAY()+WarnDays)))</f>
        <v>0</v>
      </c>
      <c r="CL80">
        <f ca="1">IF(BP80=0,0,COUNTIFS(Rec_Emp,People!$A$78,Rec_Course,'Training Matrix'!AA$6,Rec_Done,1,Rec_Exp,"&gt;"&amp;(TODAY()+WarnDays)))</f>
        <v>0</v>
      </c>
      <c r="CO80">
        <f>IF(OR(E80=0,AA80&gt;0),0,COUNTIFS(Rec_Emp,People!$A$78,Rec_Course,'Training Matrix'!H$6,Rec_Result,"Fail"))</f>
        <v>0</v>
      </c>
      <c r="CP80">
        <f>IF(OR(F80=0,AB80&gt;0),0,COUNTIFS(Rec_Emp,People!$A$78,Rec_Course,'Training Matrix'!I$6,Rec_Result,"Fail"))</f>
        <v>0</v>
      </c>
      <c r="CQ80">
        <f>IF(OR(G80=0,AC80&gt;0),0,COUNTIFS(Rec_Emp,People!$A$78,Rec_Course,'Training Matrix'!J$6,Rec_Result,"Fail"))</f>
        <v>0</v>
      </c>
      <c r="CR80">
        <f>IF(OR(H80=0,AD80&gt;0),0,COUNTIFS(Rec_Emp,People!$A$78,Rec_Course,'Training Matrix'!K$6,Rec_Result,"Fail"))</f>
        <v>0</v>
      </c>
      <c r="CS80">
        <f>IF(OR(I80=0,AE80&gt;0),0,COUNTIFS(Rec_Emp,People!$A$78,Rec_Course,'Training Matrix'!L$6,Rec_Result,"Fail"))</f>
        <v>0</v>
      </c>
      <c r="CT80">
        <f>IF(OR(J80=0,AF80&gt;0),0,COUNTIFS(Rec_Emp,People!$A$78,Rec_Course,'Training Matrix'!M$6,Rec_Result,"Fail"))</f>
        <v>0</v>
      </c>
      <c r="CU80">
        <f>IF(OR(K80=0,AG80&gt;0),0,COUNTIFS(Rec_Emp,People!$A$78,Rec_Course,'Training Matrix'!N$6,Rec_Result,"Fail"))</f>
        <v>0</v>
      </c>
      <c r="CV80">
        <f>IF(OR(L80=0,AH80&gt;0),0,COUNTIFS(Rec_Emp,People!$A$78,Rec_Course,'Training Matrix'!O$6,Rec_Result,"Fail"))</f>
        <v>0</v>
      </c>
      <c r="CW80">
        <f>IF(OR(M80=0,AI80&gt;0),0,COUNTIFS(Rec_Emp,People!$A$78,Rec_Course,'Training Matrix'!P$6,Rec_Result,"Fail"))</f>
        <v>0</v>
      </c>
      <c r="CX80">
        <f>IF(OR(N80=0,AJ80&gt;0),0,COUNTIFS(Rec_Emp,People!$A$78,Rec_Course,'Training Matrix'!Q$6,Rec_Result,"Fail"))</f>
        <v>0</v>
      </c>
      <c r="CY80">
        <f>IF(OR(O80=0,AK80&gt;0),0,COUNTIFS(Rec_Emp,People!$A$78,Rec_Course,'Training Matrix'!R$6,Rec_Result,"Fail"))</f>
        <v>0</v>
      </c>
      <c r="CZ80">
        <f>IF(OR(P80=0,AL80&gt;0),0,COUNTIFS(Rec_Emp,People!$A$78,Rec_Course,'Training Matrix'!S$6,Rec_Result,"Fail"))</f>
        <v>0</v>
      </c>
      <c r="DA80">
        <f>IF(OR(Q80=0,AM80&gt;0),0,COUNTIFS(Rec_Emp,People!$A$78,Rec_Course,'Training Matrix'!T$6,Rec_Result,"Fail"))</f>
        <v>0</v>
      </c>
      <c r="DB80">
        <f>IF(OR(R80=0,AN80&gt;0),0,COUNTIFS(Rec_Emp,People!$A$78,Rec_Course,'Training Matrix'!U$6,Rec_Result,"Fail"))</f>
        <v>0</v>
      </c>
      <c r="DC80">
        <f>IF(OR(S80=0,AO80&gt;0),0,COUNTIFS(Rec_Emp,People!$A$78,Rec_Course,'Training Matrix'!V$6,Rec_Result,"Fail"))</f>
        <v>0</v>
      </c>
      <c r="DD80">
        <f>IF(OR(T80=0,AP80&gt;0),0,COUNTIFS(Rec_Emp,People!$A$78,Rec_Course,'Training Matrix'!W$6,Rec_Result,"Fail"))</f>
        <v>0</v>
      </c>
      <c r="DE80">
        <f>IF(OR(U80=0,AQ80&gt;0),0,COUNTIFS(Rec_Emp,People!$A$78,Rec_Course,'Training Matrix'!X$6,Rec_Result,"Fail"))</f>
        <v>0</v>
      </c>
      <c r="DF80">
        <f>IF(OR(V80=0,AR80&gt;0),0,COUNTIFS(Rec_Emp,People!$A$78,Rec_Course,'Training Matrix'!Y$6,Rec_Result,"Fail"))</f>
        <v>0</v>
      </c>
      <c r="DG80">
        <f>IF(OR(W80=0,AS80&gt;0),0,COUNTIFS(Rec_Emp,People!$A$78,Rec_Course,'Training Matrix'!Z$6,Rec_Result,"Fail"))</f>
        <v>0</v>
      </c>
      <c r="DH80">
        <f>IF(OR(X80=0,AT80&gt;0),0,COUNTIFS(Rec_Emp,People!$A$78,Rec_Course,'Training Matrix'!AA$6,Rec_Result,"Fail"))</f>
        <v>0</v>
      </c>
      <c r="DK80">
        <f>IF(OR(E80=0,AA80&gt;0),0,IFERROR(AVERAGEIFS(Plan_End,Plan_Role,People!$D$78,Plan_Course,'Training Matrix'!H$6,Plan_Sched,"Window"),IFERROR(AVERAGEIFS(Plan_End,Plan_Role,"All employees",Plan_Course,'Training Matrix'!H$6,Plan_Sched,"Window"),0)))</f>
        <v>0</v>
      </c>
      <c r="DL80">
        <f>IF(OR(F80=0,AB80&gt;0),0,IFERROR(AVERAGEIFS(Plan_End,Plan_Role,People!$D$78,Plan_Course,'Training Matrix'!I$6,Plan_Sched,"Window"),IFERROR(AVERAGEIFS(Plan_End,Plan_Role,"All employees",Plan_Course,'Training Matrix'!I$6,Plan_Sched,"Window"),0)))</f>
        <v>0</v>
      </c>
      <c r="DM80">
        <f>IF(OR(G80=0,AC80&gt;0),0,IFERROR(AVERAGEIFS(Plan_End,Plan_Role,People!$D$78,Plan_Course,'Training Matrix'!J$6,Plan_Sched,"Window"),IFERROR(AVERAGEIFS(Plan_End,Plan_Role,"All employees",Plan_Course,'Training Matrix'!J$6,Plan_Sched,"Window"),0)))</f>
        <v>0</v>
      </c>
      <c r="DN80">
        <f>IF(OR(H80=0,AD80&gt;0),0,IFERROR(AVERAGEIFS(Plan_End,Plan_Role,People!$D$78,Plan_Course,'Training Matrix'!K$6,Plan_Sched,"Window"),IFERROR(AVERAGEIFS(Plan_End,Plan_Role,"All employees",Plan_Course,'Training Matrix'!K$6,Plan_Sched,"Window"),0)))</f>
        <v>0</v>
      </c>
      <c r="DO80">
        <f>IF(OR(I80=0,AE80&gt;0),0,IFERROR(AVERAGEIFS(Plan_End,Plan_Role,People!$D$78,Plan_Course,'Training Matrix'!L$6,Plan_Sched,"Window"),IFERROR(AVERAGEIFS(Plan_End,Plan_Role,"All employees",Plan_Course,'Training Matrix'!L$6,Plan_Sched,"Window"),0)))</f>
        <v>0</v>
      </c>
      <c r="DP80">
        <f>IF(OR(J80=0,AF80&gt;0),0,IFERROR(AVERAGEIFS(Plan_End,Plan_Role,People!$D$78,Plan_Course,'Training Matrix'!M$6,Plan_Sched,"Window"),IFERROR(AVERAGEIFS(Plan_End,Plan_Role,"All employees",Plan_Course,'Training Matrix'!M$6,Plan_Sched,"Window"),0)))</f>
        <v>0</v>
      </c>
      <c r="DQ80">
        <f>IF(OR(K80=0,AG80&gt;0),0,IFERROR(AVERAGEIFS(Plan_End,Plan_Role,People!$D$78,Plan_Course,'Training Matrix'!N$6,Plan_Sched,"Window"),IFERROR(AVERAGEIFS(Plan_End,Plan_Role,"All employees",Plan_Course,'Training Matrix'!N$6,Plan_Sched,"Window"),0)))</f>
        <v>0</v>
      </c>
      <c r="DR80">
        <f>IF(OR(L80=0,AH80&gt;0),0,IFERROR(AVERAGEIFS(Plan_End,Plan_Role,People!$D$78,Plan_Course,'Training Matrix'!O$6,Plan_Sched,"Window"),IFERROR(AVERAGEIFS(Plan_End,Plan_Role,"All employees",Plan_Course,'Training Matrix'!O$6,Plan_Sched,"Window"),0)))</f>
        <v>0</v>
      </c>
      <c r="DS80">
        <f>IF(OR(M80=0,AI80&gt;0),0,IFERROR(AVERAGEIFS(Plan_End,Plan_Role,People!$D$78,Plan_Course,'Training Matrix'!P$6,Plan_Sched,"Window"),IFERROR(AVERAGEIFS(Plan_End,Plan_Role,"All employees",Plan_Course,'Training Matrix'!P$6,Plan_Sched,"Window"),0)))</f>
        <v>0</v>
      </c>
      <c r="DT80">
        <f>IF(OR(N80=0,AJ80&gt;0),0,IFERROR(AVERAGEIFS(Plan_End,Plan_Role,People!$D$78,Plan_Course,'Training Matrix'!Q$6,Plan_Sched,"Window"),IFERROR(AVERAGEIFS(Plan_End,Plan_Role,"All employees",Plan_Course,'Training Matrix'!Q$6,Plan_Sched,"Window"),0)))</f>
        <v>0</v>
      </c>
      <c r="DU80">
        <f>IF(OR(O80=0,AK80&gt;0),0,IFERROR(AVERAGEIFS(Plan_End,Plan_Role,People!$D$78,Plan_Course,'Training Matrix'!R$6,Plan_Sched,"Window"),IFERROR(AVERAGEIFS(Plan_End,Plan_Role,"All employees",Plan_Course,'Training Matrix'!R$6,Plan_Sched,"Window"),0)))</f>
        <v>0</v>
      </c>
      <c r="DV80">
        <f>IF(OR(P80=0,AL80&gt;0),0,IFERROR(AVERAGEIFS(Plan_End,Plan_Role,People!$D$78,Plan_Course,'Training Matrix'!S$6,Plan_Sched,"Window"),IFERROR(AVERAGEIFS(Plan_End,Plan_Role,"All employees",Plan_Course,'Training Matrix'!S$6,Plan_Sched,"Window"),0)))</f>
        <v>0</v>
      </c>
      <c r="DW80">
        <f>IF(OR(Q80=0,AM80&gt;0),0,IFERROR(AVERAGEIFS(Plan_End,Plan_Role,People!$D$78,Plan_Course,'Training Matrix'!T$6,Plan_Sched,"Window"),IFERROR(AVERAGEIFS(Plan_End,Plan_Role,"All employees",Plan_Course,'Training Matrix'!T$6,Plan_Sched,"Window"),0)))</f>
        <v>0</v>
      </c>
      <c r="DX80">
        <f>IF(OR(R80=0,AN80&gt;0),0,IFERROR(AVERAGEIFS(Plan_End,Plan_Role,People!$D$78,Plan_Course,'Training Matrix'!U$6,Plan_Sched,"Window"),IFERROR(AVERAGEIFS(Plan_End,Plan_Role,"All employees",Plan_Course,'Training Matrix'!U$6,Plan_Sched,"Window"),0)))</f>
        <v>0</v>
      </c>
      <c r="DY80">
        <f>IF(OR(S80=0,AO80&gt;0),0,IFERROR(AVERAGEIFS(Plan_End,Plan_Role,People!$D$78,Plan_Course,'Training Matrix'!V$6,Plan_Sched,"Window"),IFERROR(AVERAGEIFS(Plan_End,Plan_Role,"All employees",Plan_Course,'Training Matrix'!V$6,Plan_Sched,"Window"),0)))</f>
        <v>0</v>
      </c>
      <c r="DZ80">
        <f>IF(OR(T80=0,AP80&gt;0),0,IFERROR(AVERAGEIFS(Plan_End,Plan_Role,People!$D$78,Plan_Course,'Training Matrix'!W$6,Plan_Sched,"Window"),IFERROR(AVERAGEIFS(Plan_End,Plan_Role,"All employees",Plan_Course,'Training Matrix'!W$6,Plan_Sched,"Window"),0)))</f>
        <v>0</v>
      </c>
      <c r="EA80">
        <f>IF(OR(U80=0,AQ80&gt;0),0,IFERROR(AVERAGEIFS(Plan_End,Plan_Role,People!$D$78,Plan_Course,'Training Matrix'!X$6,Plan_Sched,"Window"),IFERROR(AVERAGEIFS(Plan_End,Plan_Role,"All employees",Plan_Course,'Training Matrix'!X$6,Plan_Sched,"Window"),0)))</f>
        <v>0</v>
      </c>
      <c r="EB80">
        <f>IF(OR(V80=0,AR80&gt;0),0,IFERROR(AVERAGEIFS(Plan_End,Plan_Role,People!$D$78,Plan_Course,'Training Matrix'!Y$6,Plan_Sched,"Window"),IFERROR(AVERAGEIFS(Plan_End,Plan_Role,"All employees",Plan_Course,'Training Matrix'!Y$6,Plan_Sched,"Window"),0)))</f>
        <v>0</v>
      </c>
      <c r="EC80">
        <f>IF(OR(W80=0,AS80&gt;0),0,IFERROR(AVERAGEIFS(Plan_End,Plan_Role,People!$D$78,Plan_Course,'Training Matrix'!Z$6,Plan_Sched,"Window"),IFERROR(AVERAGEIFS(Plan_End,Plan_Role,"All employees",Plan_Course,'Training Matrix'!Z$6,Plan_Sched,"Window"),0)))</f>
        <v>0</v>
      </c>
      <c r="ED80">
        <f>IF(OR(X80=0,AT80&gt;0),0,IFERROR(AVERAGEIFS(Plan_End,Plan_Role,People!$D$78,Plan_Course,'Training Matrix'!AA$6,Plan_Sched,"Window"),IFERROR(AVERAGEIFS(Plan_End,Plan_Role,"All employees",Plan_Course,'Training Matrix'!AA$6,Plan_Sched,"Window"),0)))</f>
        <v>0</v>
      </c>
      <c r="EG80">
        <f>IF(OR(E80=0,AA80&gt;0),0,IFERROR(AVERAGEIFS(Plan_Days,Plan_Role,People!$D$78,Plan_Course,'Training Matrix'!H$6,Plan_Sched,"Within days of hire"),IFERROR(AVERAGEIFS(Plan_Days,Plan_Role,"All employees",Plan_Course,'Training Matrix'!H$6,Plan_Sched,"Within days of hire"),0)))</f>
        <v>0</v>
      </c>
      <c r="EH80">
        <f>IF(OR(F80=0,AB80&gt;0),0,IFERROR(AVERAGEIFS(Plan_Days,Plan_Role,People!$D$78,Plan_Course,'Training Matrix'!I$6,Plan_Sched,"Within days of hire"),IFERROR(AVERAGEIFS(Plan_Days,Plan_Role,"All employees",Plan_Course,'Training Matrix'!I$6,Plan_Sched,"Within days of hire"),0)))</f>
        <v>0</v>
      </c>
      <c r="EI80">
        <f>IF(OR(G80=0,AC80&gt;0),0,IFERROR(AVERAGEIFS(Plan_Days,Plan_Role,People!$D$78,Plan_Course,'Training Matrix'!J$6,Plan_Sched,"Within days of hire"),IFERROR(AVERAGEIFS(Plan_Days,Plan_Role,"All employees",Plan_Course,'Training Matrix'!J$6,Plan_Sched,"Within days of hire"),0)))</f>
        <v>0</v>
      </c>
      <c r="EJ80">
        <f>IF(OR(H80=0,AD80&gt;0),0,IFERROR(AVERAGEIFS(Plan_Days,Plan_Role,People!$D$78,Plan_Course,'Training Matrix'!K$6,Plan_Sched,"Within days of hire"),IFERROR(AVERAGEIFS(Plan_Days,Plan_Role,"All employees",Plan_Course,'Training Matrix'!K$6,Plan_Sched,"Within days of hire"),0)))</f>
        <v>0</v>
      </c>
      <c r="EK80">
        <f>IF(OR(I80=0,AE80&gt;0),0,IFERROR(AVERAGEIFS(Plan_Days,Plan_Role,People!$D$78,Plan_Course,'Training Matrix'!L$6,Plan_Sched,"Within days of hire"),IFERROR(AVERAGEIFS(Plan_Days,Plan_Role,"All employees",Plan_Course,'Training Matrix'!L$6,Plan_Sched,"Within days of hire"),0)))</f>
        <v>0</v>
      </c>
      <c r="EL80">
        <f>IF(OR(J80=0,AF80&gt;0),0,IFERROR(AVERAGEIFS(Plan_Days,Plan_Role,People!$D$78,Plan_Course,'Training Matrix'!M$6,Plan_Sched,"Within days of hire"),IFERROR(AVERAGEIFS(Plan_Days,Plan_Role,"All employees",Plan_Course,'Training Matrix'!M$6,Plan_Sched,"Within days of hire"),0)))</f>
        <v>0</v>
      </c>
      <c r="EM80">
        <f>IF(OR(K80=0,AG80&gt;0),0,IFERROR(AVERAGEIFS(Plan_Days,Plan_Role,People!$D$78,Plan_Course,'Training Matrix'!N$6,Plan_Sched,"Within days of hire"),IFERROR(AVERAGEIFS(Plan_Days,Plan_Role,"All employees",Plan_Course,'Training Matrix'!N$6,Plan_Sched,"Within days of hire"),0)))</f>
        <v>0</v>
      </c>
      <c r="EN80">
        <f>IF(OR(L80=0,AH80&gt;0),0,IFERROR(AVERAGEIFS(Plan_Days,Plan_Role,People!$D$78,Plan_Course,'Training Matrix'!O$6,Plan_Sched,"Within days of hire"),IFERROR(AVERAGEIFS(Plan_Days,Plan_Role,"All employees",Plan_Course,'Training Matrix'!O$6,Plan_Sched,"Within days of hire"),0)))</f>
        <v>0</v>
      </c>
      <c r="EO80">
        <f>IF(OR(M80=0,AI80&gt;0),0,IFERROR(AVERAGEIFS(Plan_Days,Plan_Role,People!$D$78,Plan_Course,'Training Matrix'!P$6,Plan_Sched,"Within days of hire"),IFERROR(AVERAGEIFS(Plan_Days,Plan_Role,"All employees",Plan_Course,'Training Matrix'!P$6,Plan_Sched,"Within days of hire"),0)))</f>
        <v>0</v>
      </c>
      <c r="EP80">
        <f>IF(OR(N80=0,AJ80&gt;0),0,IFERROR(AVERAGEIFS(Plan_Days,Plan_Role,People!$D$78,Plan_Course,'Training Matrix'!Q$6,Plan_Sched,"Within days of hire"),IFERROR(AVERAGEIFS(Plan_Days,Plan_Role,"All employees",Plan_Course,'Training Matrix'!Q$6,Plan_Sched,"Within days of hire"),0)))</f>
        <v>0</v>
      </c>
      <c r="EQ80">
        <f>IF(OR(O80=0,AK80&gt;0),0,IFERROR(AVERAGEIFS(Plan_Days,Plan_Role,People!$D$78,Plan_Course,'Training Matrix'!R$6,Plan_Sched,"Within days of hire"),IFERROR(AVERAGEIFS(Plan_Days,Plan_Role,"All employees",Plan_Course,'Training Matrix'!R$6,Plan_Sched,"Within days of hire"),0)))</f>
        <v>0</v>
      </c>
      <c r="ER80">
        <f>IF(OR(P80=0,AL80&gt;0),0,IFERROR(AVERAGEIFS(Plan_Days,Plan_Role,People!$D$78,Plan_Course,'Training Matrix'!S$6,Plan_Sched,"Within days of hire"),IFERROR(AVERAGEIFS(Plan_Days,Plan_Role,"All employees",Plan_Course,'Training Matrix'!S$6,Plan_Sched,"Within days of hire"),0)))</f>
        <v>0</v>
      </c>
      <c r="ES80">
        <f>IF(OR(Q80=0,AM80&gt;0),0,IFERROR(AVERAGEIFS(Plan_Days,Plan_Role,People!$D$78,Plan_Course,'Training Matrix'!T$6,Plan_Sched,"Within days of hire"),IFERROR(AVERAGEIFS(Plan_Days,Plan_Role,"All employees",Plan_Course,'Training Matrix'!T$6,Plan_Sched,"Within days of hire"),0)))</f>
        <v>0</v>
      </c>
      <c r="ET80">
        <f>IF(OR(R80=0,AN80&gt;0),0,IFERROR(AVERAGEIFS(Plan_Days,Plan_Role,People!$D$78,Plan_Course,'Training Matrix'!U$6,Plan_Sched,"Within days of hire"),IFERROR(AVERAGEIFS(Plan_Days,Plan_Role,"All employees",Plan_Course,'Training Matrix'!U$6,Plan_Sched,"Within days of hire"),0)))</f>
        <v>0</v>
      </c>
      <c r="EU80">
        <f>IF(OR(S80=0,AO80&gt;0),0,IFERROR(AVERAGEIFS(Plan_Days,Plan_Role,People!$D$78,Plan_Course,'Training Matrix'!V$6,Plan_Sched,"Within days of hire"),IFERROR(AVERAGEIFS(Plan_Days,Plan_Role,"All employees",Plan_Course,'Training Matrix'!V$6,Plan_Sched,"Within days of hire"),0)))</f>
        <v>0</v>
      </c>
      <c r="EV80">
        <f>IF(OR(T80=0,AP80&gt;0),0,IFERROR(AVERAGEIFS(Plan_Days,Plan_Role,People!$D$78,Plan_Course,'Training Matrix'!W$6,Plan_Sched,"Within days of hire"),IFERROR(AVERAGEIFS(Plan_Days,Plan_Role,"All employees",Plan_Course,'Training Matrix'!W$6,Plan_Sched,"Within days of hire"),0)))</f>
        <v>0</v>
      </c>
      <c r="EW80">
        <f>IF(OR(U80=0,AQ80&gt;0),0,IFERROR(AVERAGEIFS(Plan_Days,Plan_Role,People!$D$78,Plan_Course,'Training Matrix'!X$6,Plan_Sched,"Within days of hire"),IFERROR(AVERAGEIFS(Plan_Days,Plan_Role,"All employees",Plan_Course,'Training Matrix'!X$6,Plan_Sched,"Within days of hire"),0)))</f>
        <v>0</v>
      </c>
      <c r="EX80">
        <f>IF(OR(V80=0,AR80&gt;0),0,IFERROR(AVERAGEIFS(Plan_Days,Plan_Role,People!$D$78,Plan_Course,'Training Matrix'!Y$6,Plan_Sched,"Within days of hire"),IFERROR(AVERAGEIFS(Plan_Days,Plan_Role,"All employees",Plan_Course,'Training Matrix'!Y$6,Plan_Sched,"Within days of hire"),0)))</f>
        <v>0</v>
      </c>
      <c r="EY80">
        <f>IF(OR(W80=0,AS80&gt;0),0,IFERROR(AVERAGEIFS(Plan_Days,Plan_Role,People!$D$78,Plan_Course,'Training Matrix'!Z$6,Plan_Sched,"Within days of hire"),IFERROR(AVERAGEIFS(Plan_Days,Plan_Role,"All employees",Plan_Course,'Training Matrix'!Z$6,Plan_Sched,"Within days of hire"),0)))</f>
        <v>0</v>
      </c>
      <c r="EZ80">
        <f>IF(OR(X80=0,AT80&gt;0),0,IFERROR(AVERAGEIFS(Plan_Days,Plan_Role,People!$D$78,Plan_Course,'Training Matrix'!AA$6,Plan_Sched,"Within days of hire"),IFERROR(AVERAGEIFS(Plan_Days,Plan_Role,"All employees",Plan_Course,'Training Matrix'!AA$6,Plan_Sched,"Within days of hire"),0)))</f>
        <v>0</v>
      </c>
      <c r="FC80">
        <f>IF(OR(E80=0,AA80&gt;0),0,MAX(IF(AND(People!$F$78&lt;&gt;"",DK80&lt;People!$F$78),0,DK80),IF(AND(People!$F$78&lt;&gt;"",EG80&gt;0),People!$F$78+EG80,0)))</f>
        <v>0</v>
      </c>
      <c r="FD80">
        <f>IF(OR(F80=0,AB80&gt;0),0,MAX(IF(AND(People!$F$78&lt;&gt;"",DL80&lt;People!$F$78),0,DL80),IF(AND(People!$F$78&lt;&gt;"",EH80&gt;0),People!$F$78+EH80,0)))</f>
        <v>0</v>
      </c>
      <c r="FE80">
        <f>IF(OR(G80=0,AC80&gt;0),0,MAX(IF(AND(People!$F$78&lt;&gt;"",DM80&lt;People!$F$78),0,DM80),IF(AND(People!$F$78&lt;&gt;"",EI80&gt;0),People!$F$78+EI80,0)))</f>
        <v>0</v>
      </c>
      <c r="FF80">
        <f>IF(OR(H80=0,AD80&gt;0),0,MAX(IF(AND(People!$F$78&lt;&gt;"",DN80&lt;People!$F$78),0,DN80),IF(AND(People!$F$78&lt;&gt;"",EJ80&gt;0),People!$F$78+EJ80,0)))</f>
        <v>0</v>
      </c>
      <c r="FG80">
        <f>IF(OR(I80=0,AE80&gt;0),0,MAX(IF(AND(People!$F$78&lt;&gt;"",DO80&lt;People!$F$78),0,DO80),IF(AND(People!$F$78&lt;&gt;"",EK80&gt;0),People!$F$78+EK80,0)))</f>
        <v>0</v>
      </c>
      <c r="FH80">
        <f>IF(OR(J80=0,AF80&gt;0),0,MAX(IF(AND(People!$F$78&lt;&gt;"",DP80&lt;People!$F$78),0,DP80),IF(AND(People!$F$78&lt;&gt;"",EL80&gt;0),People!$F$78+EL80,0)))</f>
        <v>0</v>
      </c>
      <c r="FI80">
        <f>IF(OR(K80=0,AG80&gt;0),0,MAX(IF(AND(People!$F$78&lt;&gt;"",DQ80&lt;People!$F$78),0,DQ80),IF(AND(People!$F$78&lt;&gt;"",EM80&gt;0),People!$F$78+EM80,0)))</f>
        <v>0</v>
      </c>
      <c r="FJ80">
        <f>IF(OR(L80=0,AH80&gt;0),0,MAX(IF(AND(People!$F$78&lt;&gt;"",DR80&lt;People!$F$78),0,DR80),IF(AND(People!$F$78&lt;&gt;"",EN80&gt;0),People!$F$78+EN80,0)))</f>
        <v>0</v>
      </c>
      <c r="FK80">
        <f>IF(OR(M80=0,AI80&gt;0),0,MAX(IF(AND(People!$F$78&lt;&gt;"",DS80&lt;People!$F$78),0,DS80),IF(AND(People!$F$78&lt;&gt;"",EO80&gt;0),People!$F$78+EO80,0)))</f>
        <v>0</v>
      </c>
      <c r="FL80">
        <f>IF(OR(N80=0,AJ80&gt;0),0,MAX(IF(AND(People!$F$78&lt;&gt;"",DT80&lt;People!$F$78),0,DT80),IF(AND(People!$F$78&lt;&gt;"",EP80&gt;0),People!$F$78+EP80,0)))</f>
        <v>0</v>
      </c>
      <c r="FM80">
        <f>IF(OR(O80=0,AK80&gt;0),0,MAX(IF(AND(People!$F$78&lt;&gt;"",DU80&lt;People!$F$78),0,DU80),IF(AND(People!$F$78&lt;&gt;"",EQ80&gt;0),People!$F$78+EQ80,0)))</f>
        <v>0</v>
      </c>
      <c r="FN80">
        <f>IF(OR(P80=0,AL80&gt;0),0,MAX(IF(AND(People!$F$78&lt;&gt;"",DV80&lt;People!$F$78),0,DV80),IF(AND(People!$F$78&lt;&gt;"",ER80&gt;0),People!$F$78+ER80,0)))</f>
        <v>0</v>
      </c>
      <c r="FO80">
        <f>IF(OR(Q80=0,AM80&gt;0),0,MAX(IF(AND(People!$F$78&lt;&gt;"",DW80&lt;People!$F$78),0,DW80),IF(AND(People!$F$78&lt;&gt;"",ES80&gt;0),People!$F$78+ES80,0)))</f>
        <v>0</v>
      </c>
      <c r="FP80">
        <f>IF(OR(R80=0,AN80&gt;0),0,MAX(IF(AND(People!$F$78&lt;&gt;"",DX80&lt;People!$F$78),0,DX80),IF(AND(People!$F$78&lt;&gt;"",ET80&gt;0),People!$F$78+ET80,0)))</f>
        <v>0</v>
      </c>
      <c r="FQ80">
        <f>IF(OR(S80=0,AO80&gt;0),0,MAX(IF(AND(People!$F$78&lt;&gt;"",DY80&lt;People!$F$78),0,DY80),IF(AND(People!$F$78&lt;&gt;"",EU80&gt;0),People!$F$78+EU80,0)))</f>
        <v>0</v>
      </c>
      <c r="FR80">
        <f>IF(OR(T80=0,AP80&gt;0),0,MAX(IF(AND(People!$F$78&lt;&gt;"",DZ80&lt;People!$F$78),0,DZ80),IF(AND(People!$F$78&lt;&gt;"",EV80&gt;0),People!$F$78+EV80,0)))</f>
        <v>0</v>
      </c>
      <c r="FS80">
        <f>IF(OR(U80=0,AQ80&gt;0),0,MAX(IF(AND(People!$F$78&lt;&gt;"",EA80&lt;People!$F$78),0,EA80),IF(AND(People!$F$78&lt;&gt;"",EW80&gt;0),People!$F$78+EW80,0)))</f>
        <v>0</v>
      </c>
      <c r="FT80">
        <f>IF(OR(V80=0,AR80&gt;0),0,MAX(IF(AND(People!$F$78&lt;&gt;"",EB80&lt;People!$F$78),0,EB80),IF(AND(People!$F$78&lt;&gt;"",EX80&gt;0),People!$F$78+EX80,0)))</f>
        <v>0</v>
      </c>
      <c r="FU80">
        <f>IF(OR(W80=0,AS80&gt;0),0,MAX(IF(AND(People!$F$78&lt;&gt;"",EC80&lt;People!$F$78),0,EC80),IF(AND(People!$F$78&lt;&gt;"",EY80&gt;0),People!$F$78+EY80,0)))</f>
        <v>0</v>
      </c>
      <c r="FV80">
        <f>IF(OR(X80=0,AT80&gt;0),0,MAX(IF(AND(People!$F$78&lt;&gt;"",ED80&lt;People!$F$78),0,ED80),IF(AND(People!$F$78&lt;&gt;"",EZ80&gt;0),People!$F$78+EZ80,0)))</f>
        <v>0</v>
      </c>
    </row>
    <row r="81" spans="5:178" x14ac:dyDescent="0.3">
      <c r="E81">
        <f>IF(OR(People!$A$79="",'Training Matrix'!H$6=""),0,COUNTIFS(Plan_Role,People!$D$79,Plan_Course,'Training Matrix'!H$6)+COUNTIFS(Plan_Role,"All employees",Plan_Course,'Training Matrix'!H$6))</f>
        <v>0</v>
      </c>
      <c r="F81">
        <f>IF(OR(People!$A$79="",'Training Matrix'!I$6=""),0,COUNTIFS(Plan_Role,People!$D$79,Plan_Course,'Training Matrix'!I$6)+COUNTIFS(Plan_Role,"All employees",Plan_Course,'Training Matrix'!I$6))</f>
        <v>0</v>
      </c>
      <c r="G81">
        <f>IF(OR(People!$A$79="",'Training Matrix'!J$6=""),0,COUNTIFS(Plan_Role,People!$D$79,Plan_Course,'Training Matrix'!J$6)+COUNTIFS(Plan_Role,"All employees",Plan_Course,'Training Matrix'!J$6))</f>
        <v>0</v>
      </c>
      <c r="H81">
        <f>IF(OR(People!$A$79="",'Training Matrix'!K$6=""),0,COUNTIFS(Plan_Role,People!$D$79,Plan_Course,'Training Matrix'!K$6)+COUNTIFS(Plan_Role,"All employees",Plan_Course,'Training Matrix'!K$6))</f>
        <v>0</v>
      </c>
      <c r="I81">
        <f>IF(OR(People!$A$79="",'Training Matrix'!L$6=""),0,COUNTIFS(Plan_Role,People!$D$79,Plan_Course,'Training Matrix'!L$6)+COUNTIFS(Plan_Role,"All employees",Plan_Course,'Training Matrix'!L$6))</f>
        <v>0</v>
      </c>
      <c r="J81">
        <f>IF(OR(People!$A$79="",'Training Matrix'!M$6=""),0,COUNTIFS(Plan_Role,People!$D$79,Plan_Course,'Training Matrix'!M$6)+COUNTIFS(Plan_Role,"All employees",Plan_Course,'Training Matrix'!M$6))</f>
        <v>0</v>
      </c>
      <c r="K81">
        <f>IF(OR(People!$A$79="",'Training Matrix'!N$6=""),0,COUNTIFS(Plan_Role,People!$D$79,Plan_Course,'Training Matrix'!N$6)+COUNTIFS(Plan_Role,"All employees",Plan_Course,'Training Matrix'!N$6))</f>
        <v>0</v>
      </c>
      <c r="L81">
        <f>IF(OR(People!$A$79="",'Training Matrix'!O$6=""),0,COUNTIFS(Plan_Role,People!$D$79,Plan_Course,'Training Matrix'!O$6)+COUNTIFS(Plan_Role,"All employees",Plan_Course,'Training Matrix'!O$6))</f>
        <v>0</v>
      </c>
      <c r="M81">
        <f>IF(OR(People!$A$79="",'Training Matrix'!P$6=""),0,COUNTIFS(Plan_Role,People!$D$79,Plan_Course,'Training Matrix'!P$6)+COUNTIFS(Plan_Role,"All employees",Plan_Course,'Training Matrix'!P$6))</f>
        <v>0</v>
      </c>
      <c r="N81">
        <f>IF(OR(People!$A$79="",'Training Matrix'!Q$6=""),0,COUNTIFS(Plan_Role,People!$D$79,Plan_Course,'Training Matrix'!Q$6)+COUNTIFS(Plan_Role,"All employees",Plan_Course,'Training Matrix'!Q$6))</f>
        <v>0</v>
      </c>
      <c r="O81">
        <f>IF(OR(People!$A$79="",'Training Matrix'!R$6=""),0,COUNTIFS(Plan_Role,People!$D$79,Plan_Course,'Training Matrix'!R$6)+COUNTIFS(Plan_Role,"All employees",Plan_Course,'Training Matrix'!R$6))</f>
        <v>0</v>
      </c>
      <c r="P81">
        <f>IF(OR(People!$A$79="",'Training Matrix'!S$6=""),0,COUNTIFS(Plan_Role,People!$D$79,Plan_Course,'Training Matrix'!S$6)+COUNTIFS(Plan_Role,"All employees",Plan_Course,'Training Matrix'!S$6))</f>
        <v>0</v>
      </c>
      <c r="Q81">
        <f>IF(OR(People!$A$79="",'Training Matrix'!T$6=""),0,COUNTIFS(Plan_Role,People!$D$79,Plan_Course,'Training Matrix'!T$6)+COUNTIFS(Plan_Role,"All employees",Plan_Course,'Training Matrix'!T$6))</f>
        <v>0</v>
      </c>
      <c r="R81">
        <f>IF(OR(People!$A$79="",'Training Matrix'!U$6=""),0,COUNTIFS(Plan_Role,People!$D$79,Plan_Course,'Training Matrix'!U$6)+COUNTIFS(Plan_Role,"All employees",Plan_Course,'Training Matrix'!U$6))</f>
        <v>0</v>
      </c>
      <c r="S81">
        <f>IF(OR(People!$A$79="",'Training Matrix'!V$6=""),0,COUNTIFS(Plan_Role,People!$D$79,Plan_Course,'Training Matrix'!V$6)+COUNTIFS(Plan_Role,"All employees",Plan_Course,'Training Matrix'!V$6))</f>
        <v>0</v>
      </c>
      <c r="T81">
        <f>IF(OR(People!$A$79="",'Training Matrix'!W$6=""),0,COUNTIFS(Plan_Role,People!$D$79,Plan_Course,'Training Matrix'!W$6)+COUNTIFS(Plan_Role,"All employees",Plan_Course,'Training Matrix'!W$6))</f>
        <v>0</v>
      </c>
      <c r="U81">
        <f>IF(OR(People!$A$79="",'Training Matrix'!X$6=""),0,COUNTIFS(Plan_Role,People!$D$79,Plan_Course,'Training Matrix'!X$6)+COUNTIFS(Plan_Role,"All employees",Plan_Course,'Training Matrix'!X$6))</f>
        <v>0</v>
      </c>
      <c r="V81">
        <f>IF(OR(People!$A$79="",'Training Matrix'!Y$6=""),0,COUNTIFS(Plan_Role,People!$D$79,Plan_Course,'Training Matrix'!Y$6)+COUNTIFS(Plan_Role,"All employees",Plan_Course,'Training Matrix'!Y$6))</f>
        <v>0</v>
      </c>
      <c r="W81">
        <f>IF(OR(People!$A$79="",'Training Matrix'!Z$6=""),0,COUNTIFS(Plan_Role,People!$D$79,Plan_Course,'Training Matrix'!Z$6)+COUNTIFS(Plan_Role,"All employees",Plan_Course,'Training Matrix'!Z$6))</f>
        <v>0</v>
      </c>
      <c r="X81">
        <f>IF(OR(People!$A$79="",'Training Matrix'!AA$6=""),0,COUNTIFS(Plan_Role,People!$D$79,Plan_Course,'Training Matrix'!AA$6)+COUNTIFS(Plan_Role,"All employees",Plan_Course,'Training Matrix'!AA$6))</f>
        <v>0</v>
      </c>
      <c r="AA81">
        <f>IF(E81=0,0,COUNTIFS(Rec_Emp,People!$A$79,Rec_Course,'Training Matrix'!H$6,Rec_Done,1))</f>
        <v>0</v>
      </c>
      <c r="AB81">
        <f>IF(F81=0,0,COUNTIFS(Rec_Emp,People!$A$79,Rec_Course,'Training Matrix'!I$6,Rec_Done,1))</f>
        <v>0</v>
      </c>
      <c r="AC81">
        <f>IF(G81=0,0,COUNTIFS(Rec_Emp,People!$A$79,Rec_Course,'Training Matrix'!J$6,Rec_Done,1))</f>
        <v>0</v>
      </c>
      <c r="AD81">
        <f>IF(H81=0,0,COUNTIFS(Rec_Emp,People!$A$79,Rec_Course,'Training Matrix'!K$6,Rec_Done,1))</f>
        <v>0</v>
      </c>
      <c r="AE81">
        <f>IF(I81=0,0,COUNTIFS(Rec_Emp,People!$A$79,Rec_Course,'Training Matrix'!L$6,Rec_Done,1))</f>
        <v>0</v>
      </c>
      <c r="AF81">
        <f>IF(J81=0,0,COUNTIFS(Rec_Emp,People!$A$79,Rec_Course,'Training Matrix'!M$6,Rec_Done,1))</f>
        <v>0</v>
      </c>
      <c r="AG81">
        <f>IF(K81=0,0,COUNTIFS(Rec_Emp,People!$A$79,Rec_Course,'Training Matrix'!N$6,Rec_Done,1))</f>
        <v>0</v>
      </c>
      <c r="AH81">
        <f>IF(L81=0,0,COUNTIFS(Rec_Emp,People!$A$79,Rec_Course,'Training Matrix'!O$6,Rec_Done,1))</f>
        <v>0</v>
      </c>
      <c r="AI81">
        <f>IF(M81=0,0,COUNTIFS(Rec_Emp,People!$A$79,Rec_Course,'Training Matrix'!P$6,Rec_Done,1))</f>
        <v>0</v>
      </c>
      <c r="AJ81">
        <f>IF(N81=0,0,COUNTIFS(Rec_Emp,People!$A$79,Rec_Course,'Training Matrix'!Q$6,Rec_Done,1))</f>
        <v>0</v>
      </c>
      <c r="AK81">
        <f>IF(O81=0,0,COUNTIFS(Rec_Emp,People!$A$79,Rec_Course,'Training Matrix'!R$6,Rec_Done,1))</f>
        <v>0</v>
      </c>
      <c r="AL81">
        <f>IF(P81=0,0,COUNTIFS(Rec_Emp,People!$A$79,Rec_Course,'Training Matrix'!S$6,Rec_Done,1))</f>
        <v>0</v>
      </c>
      <c r="AM81">
        <f>IF(Q81=0,0,COUNTIFS(Rec_Emp,People!$A$79,Rec_Course,'Training Matrix'!T$6,Rec_Done,1))</f>
        <v>0</v>
      </c>
      <c r="AN81">
        <f>IF(R81=0,0,COUNTIFS(Rec_Emp,People!$A$79,Rec_Course,'Training Matrix'!U$6,Rec_Done,1))</f>
        <v>0</v>
      </c>
      <c r="AO81">
        <f>IF(S81=0,0,COUNTIFS(Rec_Emp,People!$A$79,Rec_Course,'Training Matrix'!V$6,Rec_Done,1))</f>
        <v>0</v>
      </c>
      <c r="AP81">
        <f>IF(T81=0,0,COUNTIFS(Rec_Emp,People!$A$79,Rec_Course,'Training Matrix'!W$6,Rec_Done,1))</f>
        <v>0</v>
      </c>
      <c r="AQ81">
        <f>IF(U81=0,0,COUNTIFS(Rec_Emp,People!$A$79,Rec_Course,'Training Matrix'!X$6,Rec_Done,1))</f>
        <v>0</v>
      </c>
      <c r="AR81">
        <f>IF(V81=0,0,COUNTIFS(Rec_Emp,People!$A$79,Rec_Course,'Training Matrix'!Y$6,Rec_Done,1))</f>
        <v>0</v>
      </c>
      <c r="AS81">
        <f>IF(W81=0,0,COUNTIFS(Rec_Emp,People!$A$79,Rec_Course,'Training Matrix'!Z$6,Rec_Done,1))</f>
        <v>0</v>
      </c>
      <c r="AT81">
        <f>IF(X81=0,0,COUNTIFS(Rec_Emp,People!$A$79,Rec_Course,'Training Matrix'!AA$6,Rec_Done,1))</f>
        <v>0</v>
      </c>
      <c r="AW81">
        <f ca="1">IF(AA81=0,0,COUNTIFS(Rec_Emp,People!$A$79,Rec_Course,'Training Matrix'!H$6,Rec_Done,1,Rec_Exp,"&gt;="&amp;TODAY()))</f>
        <v>0</v>
      </c>
      <c r="AX81">
        <f ca="1">IF(AB81=0,0,COUNTIFS(Rec_Emp,People!$A$79,Rec_Course,'Training Matrix'!I$6,Rec_Done,1,Rec_Exp,"&gt;="&amp;TODAY()))</f>
        <v>0</v>
      </c>
      <c r="AY81">
        <f ca="1">IF(AC81=0,0,COUNTIFS(Rec_Emp,People!$A$79,Rec_Course,'Training Matrix'!J$6,Rec_Done,1,Rec_Exp,"&gt;="&amp;TODAY()))</f>
        <v>0</v>
      </c>
      <c r="AZ81">
        <f ca="1">IF(AD81=0,0,COUNTIFS(Rec_Emp,People!$A$79,Rec_Course,'Training Matrix'!K$6,Rec_Done,1,Rec_Exp,"&gt;="&amp;TODAY()))</f>
        <v>0</v>
      </c>
      <c r="BA81">
        <f ca="1">IF(AE81=0,0,COUNTIFS(Rec_Emp,People!$A$79,Rec_Course,'Training Matrix'!L$6,Rec_Done,1,Rec_Exp,"&gt;="&amp;TODAY()))</f>
        <v>0</v>
      </c>
      <c r="BB81">
        <f ca="1">IF(AF81=0,0,COUNTIFS(Rec_Emp,People!$A$79,Rec_Course,'Training Matrix'!M$6,Rec_Done,1,Rec_Exp,"&gt;="&amp;TODAY()))</f>
        <v>0</v>
      </c>
      <c r="BC81">
        <f ca="1">IF(AG81=0,0,COUNTIFS(Rec_Emp,People!$A$79,Rec_Course,'Training Matrix'!N$6,Rec_Done,1,Rec_Exp,"&gt;="&amp;TODAY()))</f>
        <v>0</v>
      </c>
      <c r="BD81">
        <f ca="1">IF(AH81=0,0,COUNTIFS(Rec_Emp,People!$A$79,Rec_Course,'Training Matrix'!O$6,Rec_Done,1,Rec_Exp,"&gt;="&amp;TODAY()))</f>
        <v>0</v>
      </c>
      <c r="BE81">
        <f ca="1">IF(AI81=0,0,COUNTIFS(Rec_Emp,People!$A$79,Rec_Course,'Training Matrix'!P$6,Rec_Done,1,Rec_Exp,"&gt;="&amp;TODAY()))</f>
        <v>0</v>
      </c>
      <c r="BF81">
        <f ca="1">IF(AJ81=0,0,COUNTIFS(Rec_Emp,People!$A$79,Rec_Course,'Training Matrix'!Q$6,Rec_Done,1,Rec_Exp,"&gt;="&amp;TODAY()))</f>
        <v>0</v>
      </c>
      <c r="BG81">
        <f ca="1">IF(AK81=0,0,COUNTIFS(Rec_Emp,People!$A$79,Rec_Course,'Training Matrix'!R$6,Rec_Done,1,Rec_Exp,"&gt;="&amp;TODAY()))</f>
        <v>0</v>
      </c>
      <c r="BH81">
        <f ca="1">IF(AL81=0,0,COUNTIFS(Rec_Emp,People!$A$79,Rec_Course,'Training Matrix'!S$6,Rec_Done,1,Rec_Exp,"&gt;="&amp;TODAY()))</f>
        <v>0</v>
      </c>
      <c r="BI81">
        <f ca="1">IF(AM81=0,0,COUNTIFS(Rec_Emp,People!$A$79,Rec_Course,'Training Matrix'!T$6,Rec_Done,1,Rec_Exp,"&gt;="&amp;TODAY()))</f>
        <v>0</v>
      </c>
      <c r="BJ81">
        <f ca="1">IF(AN81=0,0,COUNTIFS(Rec_Emp,People!$A$79,Rec_Course,'Training Matrix'!U$6,Rec_Done,1,Rec_Exp,"&gt;="&amp;TODAY()))</f>
        <v>0</v>
      </c>
      <c r="BK81">
        <f ca="1">IF(AO81=0,0,COUNTIFS(Rec_Emp,People!$A$79,Rec_Course,'Training Matrix'!V$6,Rec_Done,1,Rec_Exp,"&gt;="&amp;TODAY()))</f>
        <v>0</v>
      </c>
      <c r="BL81">
        <f ca="1">IF(AP81=0,0,COUNTIFS(Rec_Emp,People!$A$79,Rec_Course,'Training Matrix'!W$6,Rec_Done,1,Rec_Exp,"&gt;="&amp;TODAY()))</f>
        <v>0</v>
      </c>
      <c r="BM81">
        <f ca="1">IF(AQ81=0,0,COUNTIFS(Rec_Emp,People!$A$79,Rec_Course,'Training Matrix'!X$6,Rec_Done,1,Rec_Exp,"&gt;="&amp;TODAY()))</f>
        <v>0</v>
      </c>
      <c r="BN81">
        <f ca="1">IF(AR81=0,0,COUNTIFS(Rec_Emp,People!$A$79,Rec_Course,'Training Matrix'!Y$6,Rec_Done,1,Rec_Exp,"&gt;="&amp;TODAY()))</f>
        <v>0</v>
      </c>
      <c r="BO81">
        <f ca="1">IF(AS81=0,0,COUNTIFS(Rec_Emp,People!$A$79,Rec_Course,'Training Matrix'!Z$6,Rec_Done,1,Rec_Exp,"&gt;="&amp;TODAY()))</f>
        <v>0</v>
      </c>
      <c r="BP81">
        <f ca="1">IF(AT81=0,0,COUNTIFS(Rec_Emp,People!$A$79,Rec_Course,'Training Matrix'!AA$6,Rec_Done,1,Rec_Exp,"&gt;="&amp;TODAY()))</f>
        <v>0</v>
      </c>
      <c r="BS81">
        <f ca="1">IF(AW81=0,0,COUNTIFS(Rec_Emp,People!$A$79,Rec_Course,'Training Matrix'!H$6,Rec_Done,1,Rec_Exp,"&gt;"&amp;(TODAY()+WarnDays)))</f>
        <v>0</v>
      </c>
      <c r="BT81">
        <f ca="1">IF(AX81=0,0,COUNTIFS(Rec_Emp,People!$A$79,Rec_Course,'Training Matrix'!I$6,Rec_Done,1,Rec_Exp,"&gt;"&amp;(TODAY()+WarnDays)))</f>
        <v>0</v>
      </c>
      <c r="BU81">
        <f ca="1">IF(AY81=0,0,COUNTIFS(Rec_Emp,People!$A$79,Rec_Course,'Training Matrix'!J$6,Rec_Done,1,Rec_Exp,"&gt;"&amp;(TODAY()+WarnDays)))</f>
        <v>0</v>
      </c>
      <c r="BV81">
        <f ca="1">IF(AZ81=0,0,COUNTIFS(Rec_Emp,People!$A$79,Rec_Course,'Training Matrix'!K$6,Rec_Done,1,Rec_Exp,"&gt;"&amp;(TODAY()+WarnDays)))</f>
        <v>0</v>
      </c>
      <c r="BW81">
        <f ca="1">IF(BA81=0,0,COUNTIFS(Rec_Emp,People!$A$79,Rec_Course,'Training Matrix'!L$6,Rec_Done,1,Rec_Exp,"&gt;"&amp;(TODAY()+WarnDays)))</f>
        <v>0</v>
      </c>
      <c r="BX81">
        <f ca="1">IF(BB81=0,0,COUNTIFS(Rec_Emp,People!$A$79,Rec_Course,'Training Matrix'!M$6,Rec_Done,1,Rec_Exp,"&gt;"&amp;(TODAY()+WarnDays)))</f>
        <v>0</v>
      </c>
      <c r="BY81">
        <f ca="1">IF(BC81=0,0,COUNTIFS(Rec_Emp,People!$A$79,Rec_Course,'Training Matrix'!N$6,Rec_Done,1,Rec_Exp,"&gt;"&amp;(TODAY()+WarnDays)))</f>
        <v>0</v>
      </c>
      <c r="BZ81">
        <f ca="1">IF(BD81=0,0,COUNTIFS(Rec_Emp,People!$A$79,Rec_Course,'Training Matrix'!O$6,Rec_Done,1,Rec_Exp,"&gt;"&amp;(TODAY()+WarnDays)))</f>
        <v>0</v>
      </c>
      <c r="CA81">
        <f ca="1">IF(BE81=0,0,COUNTIFS(Rec_Emp,People!$A$79,Rec_Course,'Training Matrix'!P$6,Rec_Done,1,Rec_Exp,"&gt;"&amp;(TODAY()+WarnDays)))</f>
        <v>0</v>
      </c>
      <c r="CB81">
        <f ca="1">IF(BF81=0,0,COUNTIFS(Rec_Emp,People!$A$79,Rec_Course,'Training Matrix'!Q$6,Rec_Done,1,Rec_Exp,"&gt;"&amp;(TODAY()+WarnDays)))</f>
        <v>0</v>
      </c>
      <c r="CC81">
        <f ca="1">IF(BG81=0,0,COUNTIFS(Rec_Emp,People!$A$79,Rec_Course,'Training Matrix'!R$6,Rec_Done,1,Rec_Exp,"&gt;"&amp;(TODAY()+WarnDays)))</f>
        <v>0</v>
      </c>
      <c r="CD81">
        <f ca="1">IF(BH81=0,0,COUNTIFS(Rec_Emp,People!$A$79,Rec_Course,'Training Matrix'!S$6,Rec_Done,1,Rec_Exp,"&gt;"&amp;(TODAY()+WarnDays)))</f>
        <v>0</v>
      </c>
      <c r="CE81">
        <f ca="1">IF(BI81=0,0,COUNTIFS(Rec_Emp,People!$A$79,Rec_Course,'Training Matrix'!T$6,Rec_Done,1,Rec_Exp,"&gt;"&amp;(TODAY()+WarnDays)))</f>
        <v>0</v>
      </c>
      <c r="CF81">
        <f ca="1">IF(BJ81=0,0,COUNTIFS(Rec_Emp,People!$A$79,Rec_Course,'Training Matrix'!U$6,Rec_Done,1,Rec_Exp,"&gt;"&amp;(TODAY()+WarnDays)))</f>
        <v>0</v>
      </c>
      <c r="CG81">
        <f ca="1">IF(BK81=0,0,COUNTIFS(Rec_Emp,People!$A$79,Rec_Course,'Training Matrix'!V$6,Rec_Done,1,Rec_Exp,"&gt;"&amp;(TODAY()+WarnDays)))</f>
        <v>0</v>
      </c>
      <c r="CH81">
        <f ca="1">IF(BL81=0,0,COUNTIFS(Rec_Emp,People!$A$79,Rec_Course,'Training Matrix'!W$6,Rec_Done,1,Rec_Exp,"&gt;"&amp;(TODAY()+WarnDays)))</f>
        <v>0</v>
      </c>
      <c r="CI81">
        <f ca="1">IF(BM81=0,0,COUNTIFS(Rec_Emp,People!$A$79,Rec_Course,'Training Matrix'!X$6,Rec_Done,1,Rec_Exp,"&gt;"&amp;(TODAY()+WarnDays)))</f>
        <v>0</v>
      </c>
      <c r="CJ81">
        <f ca="1">IF(BN81=0,0,COUNTIFS(Rec_Emp,People!$A$79,Rec_Course,'Training Matrix'!Y$6,Rec_Done,1,Rec_Exp,"&gt;"&amp;(TODAY()+WarnDays)))</f>
        <v>0</v>
      </c>
      <c r="CK81">
        <f ca="1">IF(BO81=0,0,COUNTIFS(Rec_Emp,People!$A$79,Rec_Course,'Training Matrix'!Z$6,Rec_Done,1,Rec_Exp,"&gt;"&amp;(TODAY()+WarnDays)))</f>
        <v>0</v>
      </c>
      <c r="CL81">
        <f ca="1">IF(BP81=0,0,COUNTIFS(Rec_Emp,People!$A$79,Rec_Course,'Training Matrix'!AA$6,Rec_Done,1,Rec_Exp,"&gt;"&amp;(TODAY()+WarnDays)))</f>
        <v>0</v>
      </c>
      <c r="CO81">
        <f>IF(OR(E81=0,AA81&gt;0),0,COUNTIFS(Rec_Emp,People!$A$79,Rec_Course,'Training Matrix'!H$6,Rec_Result,"Fail"))</f>
        <v>0</v>
      </c>
      <c r="CP81">
        <f>IF(OR(F81=0,AB81&gt;0),0,COUNTIFS(Rec_Emp,People!$A$79,Rec_Course,'Training Matrix'!I$6,Rec_Result,"Fail"))</f>
        <v>0</v>
      </c>
      <c r="CQ81">
        <f>IF(OR(G81=0,AC81&gt;0),0,COUNTIFS(Rec_Emp,People!$A$79,Rec_Course,'Training Matrix'!J$6,Rec_Result,"Fail"))</f>
        <v>0</v>
      </c>
      <c r="CR81">
        <f>IF(OR(H81=0,AD81&gt;0),0,COUNTIFS(Rec_Emp,People!$A$79,Rec_Course,'Training Matrix'!K$6,Rec_Result,"Fail"))</f>
        <v>0</v>
      </c>
      <c r="CS81">
        <f>IF(OR(I81=0,AE81&gt;0),0,COUNTIFS(Rec_Emp,People!$A$79,Rec_Course,'Training Matrix'!L$6,Rec_Result,"Fail"))</f>
        <v>0</v>
      </c>
      <c r="CT81">
        <f>IF(OR(J81=0,AF81&gt;0),0,COUNTIFS(Rec_Emp,People!$A$79,Rec_Course,'Training Matrix'!M$6,Rec_Result,"Fail"))</f>
        <v>0</v>
      </c>
      <c r="CU81">
        <f>IF(OR(K81=0,AG81&gt;0),0,COUNTIFS(Rec_Emp,People!$A$79,Rec_Course,'Training Matrix'!N$6,Rec_Result,"Fail"))</f>
        <v>0</v>
      </c>
      <c r="CV81">
        <f>IF(OR(L81=0,AH81&gt;0),0,COUNTIFS(Rec_Emp,People!$A$79,Rec_Course,'Training Matrix'!O$6,Rec_Result,"Fail"))</f>
        <v>0</v>
      </c>
      <c r="CW81">
        <f>IF(OR(M81=0,AI81&gt;0),0,COUNTIFS(Rec_Emp,People!$A$79,Rec_Course,'Training Matrix'!P$6,Rec_Result,"Fail"))</f>
        <v>0</v>
      </c>
      <c r="CX81">
        <f>IF(OR(N81=0,AJ81&gt;0),0,COUNTIFS(Rec_Emp,People!$A$79,Rec_Course,'Training Matrix'!Q$6,Rec_Result,"Fail"))</f>
        <v>0</v>
      </c>
      <c r="CY81">
        <f>IF(OR(O81=0,AK81&gt;0),0,COUNTIFS(Rec_Emp,People!$A$79,Rec_Course,'Training Matrix'!R$6,Rec_Result,"Fail"))</f>
        <v>0</v>
      </c>
      <c r="CZ81">
        <f>IF(OR(P81=0,AL81&gt;0),0,COUNTIFS(Rec_Emp,People!$A$79,Rec_Course,'Training Matrix'!S$6,Rec_Result,"Fail"))</f>
        <v>0</v>
      </c>
      <c r="DA81">
        <f>IF(OR(Q81=0,AM81&gt;0),0,COUNTIFS(Rec_Emp,People!$A$79,Rec_Course,'Training Matrix'!T$6,Rec_Result,"Fail"))</f>
        <v>0</v>
      </c>
      <c r="DB81">
        <f>IF(OR(R81=0,AN81&gt;0),0,COUNTIFS(Rec_Emp,People!$A$79,Rec_Course,'Training Matrix'!U$6,Rec_Result,"Fail"))</f>
        <v>0</v>
      </c>
      <c r="DC81">
        <f>IF(OR(S81=0,AO81&gt;0),0,COUNTIFS(Rec_Emp,People!$A$79,Rec_Course,'Training Matrix'!V$6,Rec_Result,"Fail"))</f>
        <v>0</v>
      </c>
      <c r="DD81">
        <f>IF(OR(T81=0,AP81&gt;0),0,COUNTIFS(Rec_Emp,People!$A$79,Rec_Course,'Training Matrix'!W$6,Rec_Result,"Fail"))</f>
        <v>0</v>
      </c>
      <c r="DE81">
        <f>IF(OR(U81=0,AQ81&gt;0),0,COUNTIFS(Rec_Emp,People!$A$79,Rec_Course,'Training Matrix'!X$6,Rec_Result,"Fail"))</f>
        <v>0</v>
      </c>
      <c r="DF81">
        <f>IF(OR(V81=0,AR81&gt;0),0,COUNTIFS(Rec_Emp,People!$A$79,Rec_Course,'Training Matrix'!Y$6,Rec_Result,"Fail"))</f>
        <v>0</v>
      </c>
      <c r="DG81">
        <f>IF(OR(W81=0,AS81&gt;0),0,COUNTIFS(Rec_Emp,People!$A$79,Rec_Course,'Training Matrix'!Z$6,Rec_Result,"Fail"))</f>
        <v>0</v>
      </c>
      <c r="DH81">
        <f>IF(OR(X81=0,AT81&gt;0),0,COUNTIFS(Rec_Emp,People!$A$79,Rec_Course,'Training Matrix'!AA$6,Rec_Result,"Fail"))</f>
        <v>0</v>
      </c>
      <c r="DK81">
        <f>IF(OR(E81=0,AA81&gt;0),0,IFERROR(AVERAGEIFS(Plan_End,Plan_Role,People!$D$79,Plan_Course,'Training Matrix'!H$6,Plan_Sched,"Window"),IFERROR(AVERAGEIFS(Plan_End,Plan_Role,"All employees",Plan_Course,'Training Matrix'!H$6,Plan_Sched,"Window"),0)))</f>
        <v>0</v>
      </c>
      <c r="DL81">
        <f>IF(OR(F81=0,AB81&gt;0),0,IFERROR(AVERAGEIFS(Plan_End,Plan_Role,People!$D$79,Plan_Course,'Training Matrix'!I$6,Plan_Sched,"Window"),IFERROR(AVERAGEIFS(Plan_End,Plan_Role,"All employees",Plan_Course,'Training Matrix'!I$6,Plan_Sched,"Window"),0)))</f>
        <v>0</v>
      </c>
      <c r="DM81">
        <f>IF(OR(G81=0,AC81&gt;0),0,IFERROR(AVERAGEIFS(Plan_End,Plan_Role,People!$D$79,Plan_Course,'Training Matrix'!J$6,Plan_Sched,"Window"),IFERROR(AVERAGEIFS(Plan_End,Plan_Role,"All employees",Plan_Course,'Training Matrix'!J$6,Plan_Sched,"Window"),0)))</f>
        <v>0</v>
      </c>
      <c r="DN81">
        <f>IF(OR(H81=0,AD81&gt;0),0,IFERROR(AVERAGEIFS(Plan_End,Plan_Role,People!$D$79,Plan_Course,'Training Matrix'!K$6,Plan_Sched,"Window"),IFERROR(AVERAGEIFS(Plan_End,Plan_Role,"All employees",Plan_Course,'Training Matrix'!K$6,Plan_Sched,"Window"),0)))</f>
        <v>0</v>
      </c>
      <c r="DO81">
        <f>IF(OR(I81=0,AE81&gt;0),0,IFERROR(AVERAGEIFS(Plan_End,Plan_Role,People!$D$79,Plan_Course,'Training Matrix'!L$6,Plan_Sched,"Window"),IFERROR(AVERAGEIFS(Plan_End,Plan_Role,"All employees",Plan_Course,'Training Matrix'!L$6,Plan_Sched,"Window"),0)))</f>
        <v>0</v>
      </c>
      <c r="DP81">
        <f>IF(OR(J81=0,AF81&gt;0),0,IFERROR(AVERAGEIFS(Plan_End,Plan_Role,People!$D$79,Plan_Course,'Training Matrix'!M$6,Plan_Sched,"Window"),IFERROR(AVERAGEIFS(Plan_End,Plan_Role,"All employees",Plan_Course,'Training Matrix'!M$6,Plan_Sched,"Window"),0)))</f>
        <v>0</v>
      </c>
      <c r="DQ81">
        <f>IF(OR(K81=0,AG81&gt;0),0,IFERROR(AVERAGEIFS(Plan_End,Plan_Role,People!$D$79,Plan_Course,'Training Matrix'!N$6,Plan_Sched,"Window"),IFERROR(AVERAGEIFS(Plan_End,Plan_Role,"All employees",Plan_Course,'Training Matrix'!N$6,Plan_Sched,"Window"),0)))</f>
        <v>0</v>
      </c>
      <c r="DR81">
        <f>IF(OR(L81=0,AH81&gt;0),0,IFERROR(AVERAGEIFS(Plan_End,Plan_Role,People!$D$79,Plan_Course,'Training Matrix'!O$6,Plan_Sched,"Window"),IFERROR(AVERAGEIFS(Plan_End,Plan_Role,"All employees",Plan_Course,'Training Matrix'!O$6,Plan_Sched,"Window"),0)))</f>
        <v>0</v>
      </c>
      <c r="DS81">
        <f>IF(OR(M81=0,AI81&gt;0),0,IFERROR(AVERAGEIFS(Plan_End,Plan_Role,People!$D$79,Plan_Course,'Training Matrix'!P$6,Plan_Sched,"Window"),IFERROR(AVERAGEIFS(Plan_End,Plan_Role,"All employees",Plan_Course,'Training Matrix'!P$6,Plan_Sched,"Window"),0)))</f>
        <v>0</v>
      </c>
      <c r="DT81">
        <f>IF(OR(N81=0,AJ81&gt;0),0,IFERROR(AVERAGEIFS(Plan_End,Plan_Role,People!$D$79,Plan_Course,'Training Matrix'!Q$6,Plan_Sched,"Window"),IFERROR(AVERAGEIFS(Plan_End,Plan_Role,"All employees",Plan_Course,'Training Matrix'!Q$6,Plan_Sched,"Window"),0)))</f>
        <v>0</v>
      </c>
      <c r="DU81">
        <f>IF(OR(O81=0,AK81&gt;0),0,IFERROR(AVERAGEIFS(Plan_End,Plan_Role,People!$D$79,Plan_Course,'Training Matrix'!R$6,Plan_Sched,"Window"),IFERROR(AVERAGEIFS(Plan_End,Plan_Role,"All employees",Plan_Course,'Training Matrix'!R$6,Plan_Sched,"Window"),0)))</f>
        <v>0</v>
      </c>
      <c r="DV81">
        <f>IF(OR(P81=0,AL81&gt;0),0,IFERROR(AVERAGEIFS(Plan_End,Plan_Role,People!$D$79,Plan_Course,'Training Matrix'!S$6,Plan_Sched,"Window"),IFERROR(AVERAGEIFS(Plan_End,Plan_Role,"All employees",Plan_Course,'Training Matrix'!S$6,Plan_Sched,"Window"),0)))</f>
        <v>0</v>
      </c>
      <c r="DW81">
        <f>IF(OR(Q81=0,AM81&gt;0),0,IFERROR(AVERAGEIFS(Plan_End,Plan_Role,People!$D$79,Plan_Course,'Training Matrix'!T$6,Plan_Sched,"Window"),IFERROR(AVERAGEIFS(Plan_End,Plan_Role,"All employees",Plan_Course,'Training Matrix'!T$6,Plan_Sched,"Window"),0)))</f>
        <v>0</v>
      </c>
      <c r="DX81">
        <f>IF(OR(R81=0,AN81&gt;0),0,IFERROR(AVERAGEIFS(Plan_End,Plan_Role,People!$D$79,Plan_Course,'Training Matrix'!U$6,Plan_Sched,"Window"),IFERROR(AVERAGEIFS(Plan_End,Plan_Role,"All employees",Plan_Course,'Training Matrix'!U$6,Plan_Sched,"Window"),0)))</f>
        <v>0</v>
      </c>
      <c r="DY81">
        <f>IF(OR(S81=0,AO81&gt;0),0,IFERROR(AVERAGEIFS(Plan_End,Plan_Role,People!$D$79,Plan_Course,'Training Matrix'!V$6,Plan_Sched,"Window"),IFERROR(AVERAGEIFS(Plan_End,Plan_Role,"All employees",Plan_Course,'Training Matrix'!V$6,Plan_Sched,"Window"),0)))</f>
        <v>0</v>
      </c>
      <c r="DZ81">
        <f>IF(OR(T81=0,AP81&gt;0),0,IFERROR(AVERAGEIFS(Plan_End,Plan_Role,People!$D$79,Plan_Course,'Training Matrix'!W$6,Plan_Sched,"Window"),IFERROR(AVERAGEIFS(Plan_End,Plan_Role,"All employees",Plan_Course,'Training Matrix'!W$6,Plan_Sched,"Window"),0)))</f>
        <v>0</v>
      </c>
      <c r="EA81">
        <f>IF(OR(U81=0,AQ81&gt;0),0,IFERROR(AVERAGEIFS(Plan_End,Plan_Role,People!$D$79,Plan_Course,'Training Matrix'!X$6,Plan_Sched,"Window"),IFERROR(AVERAGEIFS(Plan_End,Plan_Role,"All employees",Plan_Course,'Training Matrix'!X$6,Plan_Sched,"Window"),0)))</f>
        <v>0</v>
      </c>
      <c r="EB81">
        <f>IF(OR(V81=0,AR81&gt;0),0,IFERROR(AVERAGEIFS(Plan_End,Plan_Role,People!$D$79,Plan_Course,'Training Matrix'!Y$6,Plan_Sched,"Window"),IFERROR(AVERAGEIFS(Plan_End,Plan_Role,"All employees",Plan_Course,'Training Matrix'!Y$6,Plan_Sched,"Window"),0)))</f>
        <v>0</v>
      </c>
      <c r="EC81">
        <f>IF(OR(W81=0,AS81&gt;0),0,IFERROR(AVERAGEIFS(Plan_End,Plan_Role,People!$D$79,Plan_Course,'Training Matrix'!Z$6,Plan_Sched,"Window"),IFERROR(AVERAGEIFS(Plan_End,Plan_Role,"All employees",Plan_Course,'Training Matrix'!Z$6,Plan_Sched,"Window"),0)))</f>
        <v>0</v>
      </c>
      <c r="ED81">
        <f>IF(OR(X81=0,AT81&gt;0),0,IFERROR(AVERAGEIFS(Plan_End,Plan_Role,People!$D$79,Plan_Course,'Training Matrix'!AA$6,Plan_Sched,"Window"),IFERROR(AVERAGEIFS(Plan_End,Plan_Role,"All employees",Plan_Course,'Training Matrix'!AA$6,Plan_Sched,"Window"),0)))</f>
        <v>0</v>
      </c>
      <c r="EG81">
        <f>IF(OR(E81=0,AA81&gt;0),0,IFERROR(AVERAGEIFS(Plan_Days,Plan_Role,People!$D$79,Plan_Course,'Training Matrix'!H$6,Plan_Sched,"Within days of hire"),IFERROR(AVERAGEIFS(Plan_Days,Plan_Role,"All employees",Plan_Course,'Training Matrix'!H$6,Plan_Sched,"Within days of hire"),0)))</f>
        <v>0</v>
      </c>
      <c r="EH81">
        <f>IF(OR(F81=0,AB81&gt;0),0,IFERROR(AVERAGEIFS(Plan_Days,Plan_Role,People!$D$79,Plan_Course,'Training Matrix'!I$6,Plan_Sched,"Within days of hire"),IFERROR(AVERAGEIFS(Plan_Days,Plan_Role,"All employees",Plan_Course,'Training Matrix'!I$6,Plan_Sched,"Within days of hire"),0)))</f>
        <v>0</v>
      </c>
      <c r="EI81">
        <f>IF(OR(G81=0,AC81&gt;0),0,IFERROR(AVERAGEIFS(Plan_Days,Plan_Role,People!$D$79,Plan_Course,'Training Matrix'!J$6,Plan_Sched,"Within days of hire"),IFERROR(AVERAGEIFS(Plan_Days,Plan_Role,"All employees",Plan_Course,'Training Matrix'!J$6,Plan_Sched,"Within days of hire"),0)))</f>
        <v>0</v>
      </c>
      <c r="EJ81">
        <f>IF(OR(H81=0,AD81&gt;0),0,IFERROR(AVERAGEIFS(Plan_Days,Plan_Role,People!$D$79,Plan_Course,'Training Matrix'!K$6,Plan_Sched,"Within days of hire"),IFERROR(AVERAGEIFS(Plan_Days,Plan_Role,"All employees",Plan_Course,'Training Matrix'!K$6,Plan_Sched,"Within days of hire"),0)))</f>
        <v>0</v>
      </c>
      <c r="EK81">
        <f>IF(OR(I81=0,AE81&gt;0),0,IFERROR(AVERAGEIFS(Plan_Days,Plan_Role,People!$D$79,Plan_Course,'Training Matrix'!L$6,Plan_Sched,"Within days of hire"),IFERROR(AVERAGEIFS(Plan_Days,Plan_Role,"All employees",Plan_Course,'Training Matrix'!L$6,Plan_Sched,"Within days of hire"),0)))</f>
        <v>0</v>
      </c>
      <c r="EL81">
        <f>IF(OR(J81=0,AF81&gt;0),0,IFERROR(AVERAGEIFS(Plan_Days,Plan_Role,People!$D$79,Plan_Course,'Training Matrix'!M$6,Plan_Sched,"Within days of hire"),IFERROR(AVERAGEIFS(Plan_Days,Plan_Role,"All employees",Plan_Course,'Training Matrix'!M$6,Plan_Sched,"Within days of hire"),0)))</f>
        <v>0</v>
      </c>
      <c r="EM81">
        <f>IF(OR(K81=0,AG81&gt;0),0,IFERROR(AVERAGEIFS(Plan_Days,Plan_Role,People!$D$79,Plan_Course,'Training Matrix'!N$6,Plan_Sched,"Within days of hire"),IFERROR(AVERAGEIFS(Plan_Days,Plan_Role,"All employees",Plan_Course,'Training Matrix'!N$6,Plan_Sched,"Within days of hire"),0)))</f>
        <v>0</v>
      </c>
      <c r="EN81">
        <f>IF(OR(L81=0,AH81&gt;0),0,IFERROR(AVERAGEIFS(Plan_Days,Plan_Role,People!$D$79,Plan_Course,'Training Matrix'!O$6,Plan_Sched,"Within days of hire"),IFERROR(AVERAGEIFS(Plan_Days,Plan_Role,"All employees",Plan_Course,'Training Matrix'!O$6,Plan_Sched,"Within days of hire"),0)))</f>
        <v>0</v>
      </c>
      <c r="EO81">
        <f>IF(OR(M81=0,AI81&gt;0),0,IFERROR(AVERAGEIFS(Plan_Days,Plan_Role,People!$D$79,Plan_Course,'Training Matrix'!P$6,Plan_Sched,"Within days of hire"),IFERROR(AVERAGEIFS(Plan_Days,Plan_Role,"All employees",Plan_Course,'Training Matrix'!P$6,Plan_Sched,"Within days of hire"),0)))</f>
        <v>0</v>
      </c>
      <c r="EP81">
        <f>IF(OR(N81=0,AJ81&gt;0),0,IFERROR(AVERAGEIFS(Plan_Days,Plan_Role,People!$D$79,Plan_Course,'Training Matrix'!Q$6,Plan_Sched,"Within days of hire"),IFERROR(AVERAGEIFS(Plan_Days,Plan_Role,"All employees",Plan_Course,'Training Matrix'!Q$6,Plan_Sched,"Within days of hire"),0)))</f>
        <v>0</v>
      </c>
      <c r="EQ81">
        <f>IF(OR(O81=0,AK81&gt;0),0,IFERROR(AVERAGEIFS(Plan_Days,Plan_Role,People!$D$79,Plan_Course,'Training Matrix'!R$6,Plan_Sched,"Within days of hire"),IFERROR(AVERAGEIFS(Plan_Days,Plan_Role,"All employees",Plan_Course,'Training Matrix'!R$6,Plan_Sched,"Within days of hire"),0)))</f>
        <v>0</v>
      </c>
      <c r="ER81">
        <f>IF(OR(P81=0,AL81&gt;0),0,IFERROR(AVERAGEIFS(Plan_Days,Plan_Role,People!$D$79,Plan_Course,'Training Matrix'!S$6,Plan_Sched,"Within days of hire"),IFERROR(AVERAGEIFS(Plan_Days,Plan_Role,"All employees",Plan_Course,'Training Matrix'!S$6,Plan_Sched,"Within days of hire"),0)))</f>
        <v>0</v>
      </c>
      <c r="ES81">
        <f>IF(OR(Q81=0,AM81&gt;0),0,IFERROR(AVERAGEIFS(Plan_Days,Plan_Role,People!$D$79,Plan_Course,'Training Matrix'!T$6,Plan_Sched,"Within days of hire"),IFERROR(AVERAGEIFS(Plan_Days,Plan_Role,"All employees",Plan_Course,'Training Matrix'!T$6,Plan_Sched,"Within days of hire"),0)))</f>
        <v>0</v>
      </c>
      <c r="ET81">
        <f>IF(OR(R81=0,AN81&gt;0),0,IFERROR(AVERAGEIFS(Plan_Days,Plan_Role,People!$D$79,Plan_Course,'Training Matrix'!U$6,Plan_Sched,"Within days of hire"),IFERROR(AVERAGEIFS(Plan_Days,Plan_Role,"All employees",Plan_Course,'Training Matrix'!U$6,Plan_Sched,"Within days of hire"),0)))</f>
        <v>0</v>
      </c>
      <c r="EU81">
        <f>IF(OR(S81=0,AO81&gt;0),0,IFERROR(AVERAGEIFS(Plan_Days,Plan_Role,People!$D$79,Plan_Course,'Training Matrix'!V$6,Plan_Sched,"Within days of hire"),IFERROR(AVERAGEIFS(Plan_Days,Plan_Role,"All employees",Plan_Course,'Training Matrix'!V$6,Plan_Sched,"Within days of hire"),0)))</f>
        <v>0</v>
      </c>
      <c r="EV81">
        <f>IF(OR(T81=0,AP81&gt;0),0,IFERROR(AVERAGEIFS(Plan_Days,Plan_Role,People!$D$79,Plan_Course,'Training Matrix'!W$6,Plan_Sched,"Within days of hire"),IFERROR(AVERAGEIFS(Plan_Days,Plan_Role,"All employees",Plan_Course,'Training Matrix'!W$6,Plan_Sched,"Within days of hire"),0)))</f>
        <v>0</v>
      </c>
      <c r="EW81">
        <f>IF(OR(U81=0,AQ81&gt;0),0,IFERROR(AVERAGEIFS(Plan_Days,Plan_Role,People!$D$79,Plan_Course,'Training Matrix'!X$6,Plan_Sched,"Within days of hire"),IFERROR(AVERAGEIFS(Plan_Days,Plan_Role,"All employees",Plan_Course,'Training Matrix'!X$6,Plan_Sched,"Within days of hire"),0)))</f>
        <v>0</v>
      </c>
      <c r="EX81">
        <f>IF(OR(V81=0,AR81&gt;0),0,IFERROR(AVERAGEIFS(Plan_Days,Plan_Role,People!$D$79,Plan_Course,'Training Matrix'!Y$6,Plan_Sched,"Within days of hire"),IFERROR(AVERAGEIFS(Plan_Days,Plan_Role,"All employees",Plan_Course,'Training Matrix'!Y$6,Plan_Sched,"Within days of hire"),0)))</f>
        <v>0</v>
      </c>
      <c r="EY81">
        <f>IF(OR(W81=0,AS81&gt;0),0,IFERROR(AVERAGEIFS(Plan_Days,Plan_Role,People!$D$79,Plan_Course,'Training Matrix'!Z$6,Plan_Sched,"Within days of hire"),IFERROR(AVERAGEIFS(Plan_Days,Plan_Role,"All employees",Plan_Course,'Training Matrix'!Z$6,Plan_Sched,"Within days of hire"),0)))</f>
        <v>0</v>
      </c>
      <c r="EZ81">
        <f>IF(OR(X81=0,AT81&gt;0),0,IFERROR(AVERAGEIFS(Plan_Days,Plan_Role,People!$D$79,Plan_Course,'Training Matrix'!AA$6,Plan_Sched,"Within days of hire"),IFERROR(AVERAGEIFS(Plan_Days,Plan_Role,"All employees",Plan_Course,'Training Matrix'!AA$6,Plan_Sched,"Within days of hire"),0)))</f>
        <v>0</v>
      </c>
      <c r="FC81">
        <f>IF(OR(E81=0,AA81&gt;0),0,MAX(IF(AND(People!$F$79&lt;&gt;"",DK81&lt;People!$F$79),0,DK81),IF(AND(People!$F$79&lt;&gt;"",EG81&gt;0),People!$F$79+EG81,0)))</f>
        <v>0</v>
      </c>
      <c r="FD81">
        <f>IF(OR(F81=0,AB81&gt;0),0,MAX(IF(AND(People!$F$79&lt;&gt;"",DL81&lt;People!$F$79),0,DL81),IF(AND(People!$F$79&lt;&gt;"",EH81&gt;0),People!$F$79+EH81,0)))</f>
        <v>0</v>
      </c>
      <c r="FE81">
        <f>IF(OR(G81=0,AC81&gt;0),0,MAX(IF(AND(People!$F$79&lt;&gt;"",DM81&lt;People!$F$79),0,DM81),IF(AND(People!$F$79&lt;&gt;"",EI81&gt;0),People!$F$79+EI81,0)))</f>
        <v>0</v>
      </c>
      <c r="FF81">
        <f>IF(OR(H81=0,AD81&gt;0),0,MAX(IF(AND(People!$F$79&lt;&gt;"",DN81&lt;People!$F$79),0,DN81),IF(AND(People!$F$79&lt;&gt;"",EJ81&gt;0),People!$F$79+EJ81,0)))</f>
        <v>0</v>
      </c>
      <c r="FG81">
        <f>IF(OR(I81=0,AE81&gt;0),0,MAX(IF(AND(People!$F$79&lt;&gt;"",DO81&lt;People!$F$79),0,DO81),IF(AND(People!$F$79&lt;&gt;"",EK81&gt;0),People!$F$79+EK81,0)))</f>
        <v>0</v>
      </c>
      <c r="FH81">
        <f>IF(OR(J81=0,AF81&gt;0),0,MAX(IF(AND(People!$F$79&lt;&gt;"",DP81&lt;People!$F$79),0,DP81),IF(AND(People!$F$79&lt;&gt;"",EL81&gt;0),People!$F$79+EL81,0)))</f>
        <v>0</v>
      </c>
      <c r="FI81">
        <f>IF(OR(K81=0,AG81&gt;0),0,MAX(IF(AND(People!$F$79&lt;&gt;"",DQ81&lt;People!$F$79),0,DQ81),IF(AND(People!$F$79&lt;&gt;"",EM81&gt;0),People!$F$79+EM81,0)))</f>
        <v>0</v>
      </c>
      <c r="FJ81">
        <f>IF(OR(L81=0,AH81&gt;0),0,MAX(IF(AND(People!$F$79&lt;&gt;"",DR81&lt;People!$F$79),0,DR81),IF(AND(People!$F$79&lt;&gt;"",EN81&gt;0),People!$F$79+EN81,0)))</f>
        <v>0</v>
      </c>
      <c r="FK81">
        <f>IF(OR(M81=0,AI81&gt;0),0,MAX(IF(AND(People!$F$79&lt;&gt;"",DS81&lt;People!$F$79),0,DS81),IF(AND(People!$F$79&lt;&gt;"",EO81&gt;0),People!$F$79+EO81,0)))</f>
        <v>0</v>
      </c>
      <c r="FL81">
        <f>IF(OR(N81=0,AJ81&gt;0),0,MAX(IF(AND(People!$F$79&lt;&gt;"",DT81&lt;People!$F$79),0,DT81),IF(AND(People!$F$79&lt;&gt;"",EP81&gt;0),People!$F$79+EP81,0)))</f>
        <v>0</v>
      </c>
      <c r="FM81">
        <f>IF(OR(O81=0,AK81&gt;0),0,MAX(IF(AND(People!$F$79&lt;&gt;"",DU81&lt;People!$F$79),0,DU81),IF(AND(People!$F$79&lt;&gt;"",EQ81&gt;0),People!$F$79+EQ81,0)))</f>
        <v>0</v>
      </c>
      <c r="FN81">
        <f>IF(OR(P81=0,AL81&gt;0),0,MAX(IF(AND(People!$F$79&lt;&gt;"",DV81&lt;People!$F$79),0,DV81),IF(AND(People!$F$79&lt;&gt;"",ER81&gt;0),People!$F$79+ER81,0)))</f>
        <v>0</v>
      </c>
      <c r="FO81">
        <f>IF(OR(Q81=0,AM81&gt;0),0,MAX(IF(AND(People!$F$79&lt;&gt;"",DW81&lt;People!$F$79),0,DW81),IF(AND(People!$F$79&lt;&gt;"",ES81&gt;0),People!$F$79+ES81,0)))</f>
        <v>0</v>
      </c>
      <c r="FP81">
        <f>IF(OR(R81=0,AN81&gt;0),0,MAX(IF(AND(People!$F$79&lt;&gt;"",DX81&lt;People!$F$79),0,DX81),IF(AND(People!$F$79&lt;&gt;"",ET81&gt;0),People!$F$79+ET81,0)))</f>
        <v>0</v>
      </c>
      <c r="FQ81">
        <f>IF(OR(S81=0,AO81&gt;0),0,MAX(IF(AND(People!$F$79&lt;&gt;"",DY81&lt;People!$F$79),0,DY81),IF(AND(People!$F$79&lt;&gt;"",EU81&gt;0),People!$F$79+EU81,0)))</f>
        <v>0</v>
      </c>
      <c r="FR81">
        <f>IF(OR(T81=0,AP81&gt;0),0,MAX(IF(AND(People!$F$79&lt;&gt;"",DZ81&lt;People!$F$79),0,DZ81),IF(AND(People!$F$79&lt;&gt;"",EV81&gt;0),People!$F$79+EV81,0)))</f>
        <v>0</v>
      </c>
      <c r="FS81">
        <f>IF(OR(U81=0,AQ81&gt;0),0,MAX(IF(AND(People!$F$79&lt;&gt;"",EA81&lt;People!$F$79),0,EA81),IF(AND(People!$F$79&lt;&gt;"",EW81&gt;0),People!$F$79+EW81,0)))</f>
        <v>0</v>
      </c>
      <c r="FT81">
        <f>IF(OR(V81=0,AR81&gt;0),0,MAX(IF(AND(People!$F$79&lt;&gt;"",EB81&lt;People!$F$79),0,EB81),IF(AND(People!$F$79&lt;&gt;"",EX81&gt;0),People!$F$79+EX81,0)))</f>
        <v>0</v>
      </c>
      <c r="FU81">
        <f>IF(OR(W81=0,AS81&gt;0),0,MAX(IF(AND(People!$F$79&lt;&gt;"",EC81&lt;People!$F$79),0,EC81),IF(AND(People!$F$79&lt;&gt;"",EY81&gt;0),People!$F$79+EY81,0)))</f>
        <v>0</v>
      </c>
      <c r="FV81">
        <f>IF(OR(X81=0,AT81&gt;0),0,MAX(IF(AND(People!$F$79&lt;&gt;"",ED81&lt;People!$F$79),0,ED81),IF(AND(People!$F$79&lt;&gt;"",EZ81&gt;0),People!$F$79+EZ81,0)))</f>
        <v>0</v>
      </c>
    </row>
    <row r="82" spans="5:178" x14ac:dyDescent="0.3">
      <c r="E82">
        <f>IF(OR(People!$A$80="",'Training Matrix'!H$6=""),0,COUNTIFS(Plan_Role,People!$D$80,Plan_Course,'Training Matrix'!H$6)+COUNTIFS(Plan_Role,"All employees",Plan_Course,'Training Matrix'!H$6))</f>
        <v>0</v>
      </c>
      <c r="F82">
        <f>IF(OR(People!$A$80="",'Training Matrix'!I$6=""),0,COUNTIFS(Plan_Role,People!$D$80,Plan_Course,'Training Matrix'!I$6)+COUNTIFS(Plan_Role,"All employees",Plan_Course,'Training Matrix'!I$6))</f>
        <v>0</v>
      </c>
      <c r="G82">
        <f>IF(OR(People!$A$80="",'Training Matrix'!J$6=""),0,COUNTIFS(Plan_Role,People!$D$80,Plan_Course,'Training Matrix'!J$6)+COUNTIFS(Plan_Role,"All employees",Plan_Course,'Training Matrix'!J$6))</f>
        <v>0</v>
      </c>
      <c r="H82">
        <f>IF(OR(People!$A$80="",'Training Matrix'!K$6=""),0,COUNTIFS(Plan_Role,People!$D$80,Plan_Course,'Training Matrix'!K$6)+COUNTIFS(Plan_Role,"All employees",Plan_Course,'Training Matrix'!K$6))</f>
        <v>0</v>
      </c>
      <c r="I82">
        <f>IF(OR(People!$A$80="",'Training Matrix'!L$6=""),0,COUNTIFS(Plan_Role,People!$D$80,Plan_Course,'Training Matrix'!L$6)+COUNTIFS(Plan_Role,"All employees",Plan_Course,'Training Matrix'!L$6))</f>
        <v>0</v>
      </c>
      <c r="J82">
        <f>IF(OR(People!$A$80="",'Training Matrix'!M$6=""),0,COUNTIFS(Plan_Role,People!$D$80,Plan_Course,'Training Matrix'!M$6)+COUNTIFS(Plan_Role,"All employees",Plan_Course,'Training Matrix'!M$6))</f>
        <v>0</v>
      </c>
      <c r="K82">
        <f>IF(OR(People!$A$80="",'Training Matrix'!N$6=""),0,COUNTIFS(Plan_Role,People!$D$80,Plan_Course,'Training Matrix'!N$6)+COUNTIFS(Plan_Role,"All employees",Plan_Course,'Training Matrix'!N$6))</f>
        <v>0</v>
      </c>
      <c r="L82">
        <f>IF(OR(People!$A$80="",'Training Matrix'!O$6=""),0,COUNTIFS(Plan_Role,People!$D$80,Plan_Course,'Training Matrix'!O$6)+COUNTIFS(Plan_Role,"All employees",Plan_Course,'Training Matrix'!O$6))</f>
        <v>0</v>
      </c>
      <c r="M82">
        <f>IF(OR(People!$A$80="",'Training Matrix'!P$6=""),0,COUNTIFS(Plan_Role,People!$D$80,Plan_Course,'Training Matrix'!P$6)+COUNTIFS(Plan_Role,"All employees",Plan_Course,'Training Matrix'!P$6))</f>
        <v>0</v>
      </c>
      <c r="N82">
        <f>IF(OR(People!$A$80="",'Training Matrix'!Q$6=""),0,COUNTIFS(Plan_Role,People!$D$80,Plan_Course,'Training Matrix'!Q$6)+COUNTIFS(Plan_Role,"All employees",Plan_Course,'Training Matrix'!Q$6))</f>
        <v>0</v>
      </c>
      <c r="O82">
        <f>IF(OR(People!$A$80="",'Training Matrix'!R$6=""),0,COUNTIFS(Plan_Role,People!$D$80,Plan_Course,'Training Matrix'!R$6)+COUNTIFS(Plan_Role,"All employees",Plan_Course,'Training Matrix'!R$6))</f>
        <v>0</v>
      </c>
      <c r="P82">
        <f>IF(OR(People!$A$80="",'Training Matrix'!S$6=""),0,COUNTIFS(Plan_Role,People!$D$80,Plan_Course,'Training Matrix'!S$6)+COUNTIFS(Plan_Role,"All employees",Plan_Course,'Training Matrix'!S$6))</f>
        <v>0</v>
      </c>
      <c r="Q82">
        <f>IF(OR(People!$A$80="",'Training Matrix'!T$6=""),0,COUNTIFS(Plan_Role,People!$D$80,Plan_Course,'Training Matrix'!T$6)+COUNTIFS(Plan_Role,"All employees",Plan_Course,'Training Matrix'!T$6))</f>
        <v>0</v>
      </c>
      <c r="R82">
        <f>IF(OR(People!$A$80="",'Training Matrix'!U$6=""),0,COUNTIFS(Plan_Role,People!$D$80,Plan_Course,'Training Matrix'!U$6)+COUNTIFS(Plan_Role,"All employees",Plan_Course,'Training Matrix'!U$6))</f>
        <v>0</v>
      </c>
      <c r="S82">
        <f>IF(OR(People!$A$80="",'Training Matrix'!V$6=""),0,COUNTIFS(Plan_Role,People!$D$80,Plan_Course,'Training Matrix'!V$6)+COUNTIFS(Plan_Role,"All employees",Plan_Course,'Training Matrix'!V$6))</f>
        <v>0</v>
      </c>
      <c r="T82">
        <f>IF(OR(People!$A$80="",'Training Matrix'!W$6=""),0,COUNTIFS(Plan_Role,People!$D$80,Plan_Course,'Training Matrix'!W$6)+COUNTIFS(Plan_Role,"All employees",Plan_Course,'Training Matrix'!W$6))</f>
        <v>0</v>
      </c>
      <c r="U82">
        <f>IF(OR(People!$A$80="",'Training Matrix'!X$6=""),0,COUNTIFS(Plan_Role,People!$D$80,Plan_Course,'Training Matrix'!X$6)+COUNTIFS(Plan_Role,"All employees",Plan_Course,'Training Matrix'!X$6))</f>
        <v>0</v>
      </c>
      <c r="V82">
        <f>IF(OR(People!$A$80="",'Training Matrix'!Y$6=""),0,COUNTIFS(Plan_Role,People!$D$80,Plan_Course,'Training Matrix'!Y$6)+COUNTIFS(Plan_Role,"All employees",Plan_Course,'Training Matrix'!Y$6))</f>
        <v>0</v>
      </c>
      <c r="W82">
        <f>IF(OR(People!$A$80="",'Training Matrix'!Z$6=""),0,COUNTIFS(Plan_Role,People!$D$80,Plan_Course,'Training Matrix'!Z$6)+COUNTIFS(Plan_Role,"All employees",Plan_Course,'Training Matrix'!Z$6))</f>
        <v>0</v>
      </c>
      <c r="X82">
        <f>IF(OR(People!$A$80="",'Training Matrix'!AA$6=""),0,COUNTIFS(Plan_Role,People!$D$80,Plan_Course,'Training Matrix'!AA$6)+COUNTIFS(Plan_Role,"All employees",Plan_Course,'Training Matrix'!AA$6))</f>
        <v>0</v>
      </c>
      <c r="AA82">
        <f>IF(E82=0,0,COUNTIFS(Rec_Emp,People!$A$80,Rec_Course,'Training Matrix'!H$6,Rec_Done,1))</f>
        <v>0</v>
      </c>
      <c r="AB82">
        <f>IF(F82=0,0,COUNTIFS(Rec_Emp,People!$A$80,Rec_Course,'Training Matrix'!I$6,Rec_Done,1))</f>
        <v>0</v>
      </c>
      <c r="AC82">
        <f>IF(G82=0,0,COUNTIFS(Rec_Emp,People!$A$80,Rec_Course,'Training Matrix'!J$6,Rec_Done,1))</f>
        <v>0</v>
      </c>
      <c r="AD82">
        <f>IF(H82=0,0,COUNTIFS(Rec_Emp,People!$A$80,Rec_Course,'Training Matrix'!K$6,Rec_Done,1))</f>
        <v>0</v>
      </c>
      <c r="AE82">
        <f>IF(I82=0,0,COUNTIFS(Rec_Emp,People!$A$80,Rec_Course,'Training Matrix'!L$6,Rec_Done,1))</f>
        <v>0</v>
      </c>
      <c r="AF82">
        <f>IF(J82=0,0,COUNTIFS(Rec_Emp,People!$A$80,Rec_Course,'Training Matrix'!M$6,Rec_Done,1))</f>
        <v>0</v>
      </c>
      <c r="AG82">
        <f>IF(K82=0,0,COUNTIFS(Rec_Emp,People!$A$80,Rec_Course,'Training Matrix'!N$6,Rec_Done,1))</f>
        <v>0</v>
      </c>
      <c r="AH82">
        <f>IF(L82=0,0,COUNTIFS(Rec_Emp,People!$A$80,Rec_Course,'Training Matrix'!O$6,Rec_Done,1))</f>
        <v>0</v>
      </c>
      <c r="AI82">
        <f>IF(M82=0,0,COUNTIFS(Rec_Emp,People!$A$80,Rec_Course,'Training Matrix'!P$6,Rec_Done,1))</f>
        <v>0</v>
      </c>
      <c r="AJ82">
        <f>IF(N82=0,0,COUNTIFS(Rec_Emp,People!$A$80,Rec_Course,'Training Matrix'!Q$6,Rec_Done,1))</f>
        <v>0</v>
      </c>
      <c r="AK82">
        <f>IF(O82=0,0,COUNTIFS(Rec_Emp,People!$A$80,Rec_Course,'Training Matrix'!R$6,Rec_Done,1))</f>
        <v>0</v>
      </c>
      <c r="AL82">
        <f>IF(P82=0,0,COUNTIFS(Rec_Emp,People!$A$80,Rec_Course,'Training Matrix'!S$6,Rec_Done,1))</f>
        <v>0</v>
      </c>
      <c r="AM82">
        <f>IF(Q82=0,0,COUNTIFS(Rec_Emp,People!$A$80,Rec_Course,'Training Matrix'!T$6,Rec_Done,1))</f>
        <v>0</v>
      </c>
      <c r="AN82">
        <f>IF(R82=0,0,COUNTIFS(Rec_Emp,People!$A$80,Rec_Course,'Training Matrix'!U$6,Rec_Done,1))</f>
        <v>0</v>
      </c>
      <c r="AO82">
        <f>IF(S82=0,0,COUNTIFS(Rec_Emp,People!$A$80,Rec_Course,'Training Matrix'!V$6,Rec_Done,1))</f>
        <v>0</v>
      </c>
      <c r="AP82">
        <f>IF(T82=0,0,COUNTIFS(Rec_Emp,People!$A$80,Rec_Course,'Training Matrix'!W$6,Rec_Done,1))</f>
        <v>0</v>
      </c>
      <c r="AQ82">
        <f>IF(U82=0,0,COUNTIFS(Rec_Emp,People!$A$80,Rec_Course,'Training Matrix'!X$6,Rec_Done,1))</f>
        <v>0</v>
      </c>
      <c r="AR82">
        <f>IF(V82=0,0,COUNTIFS(Rec_Emp,People!$A$80,Rec_Course,'Training Matrix'!Y$6,Rec_Done,1))</f>
        <v>0</v>
      </c>
      <c r="AS82">
        <f>IF(W82=0,0,COUNTIFS(Rec_Emp,People!$A$80,Rec_Course,'Training Matrix'!Z$6,Rec_Done,1))</f>
        <v>0</v>
      </c>
      <c r="AT82">
        <f>IF(X82=0,0,COUNTIFS(Rec_Emp,People!$A$80,Rec_Course,'Training Matrix'!AA$6,Rec_Done,1))</f>
        <v>0</v>
      </c>
      <c r="AW82">
        <f ca="1">IF(AA82=0,0,COUNTIFS(Rec_Emp,People!$A$80,Rec_Course,'Training Matrix'!H$6,Rec_Done,1,Rec_Exp,"&gt;="&amp;TODAY()))</f>
        <v>0</v>
      </c>
      <c r="AX82">
        <f ca="1">IF(AB82=0,0,COUNTIFS(Rec_Emp,People!$A$80,Rec_Course,'Training Matrix'!I$6,Rec_Done,1,Rec_Exp,"&gt;="&amp;TODAY()))</f>
        <v>0</v>
      </c>
      <c r="AY82">
        <f ca="1">IF(AC82=0,0,COUNTIFS(Rec_Emp,People!$A$80,Rec_Course,'Training Matrix'!J$6,Rec_Done,1,Rec_Exp,"&gt;="&amp;TODAY()))</f>
        <v>0</v>
      </c>
      <c r="AZ82">
        <f ca="1">IF(AD82=0,0,COUNTIFS(Rec_Emp,People!$A$80,Rec_Course,'Training Matrix'!K$6,Rec_Done,1,Rec_Exp,"&gt;="&amp;TODAY()))</f>
        <v>0</v>
      </c>
      <c r="BA82">
        <f ca="1">IF(AE82=0,0,COUNTIFS(Rec_Emp,People!$A$80,Rec_Course,'Training Matrix'!L$6,Rec_Done,1,Rec_Exp,"&gt;="&amp;TODAY()))</f>
        <v>0</v>
      </c>
      <c r="BB82">
        <f ca="1">IF(AF82=0,0,COUNTIFS(Rec_Emp,People!$A$80,Rec_Course,'Training Matrix'!M$6,Rec_Done,1,Rec_Exp,"&gt;="&amp;TODAY()))</f>
        <v>0</v>
      </c>
      <c r="BC82">
        <f ca="1">IF(AG82=0,0,COUNTIFS(Rec_Emp,People!$A$80,Rec_Course,'Training Matrix'!N$6,Rec_Done,1,Rec_Exp,"&gt;="&amp;TODAY()))</f>
        <v>0</v>
      </c>
      <c r="BD82">
        <f ca="1">IF(AH82=0,0,COUNTIFS(Rec_Emp,People!$A$80,Rec_Course,'Training Matrix'!O$6,Rec_Done,1,Rec_Exp,"&gt;="&amp;TODAY()))</f>
        <v>0</v>
      </c>
      <c r="BE82">
        <f ca="1">IF(AI82=0,0,COUNTIFS(Rec_Emp,People!$A$80,Rec_Course,'Training Matrix'!P$6,Rec_Done,1,Rec_Exp,"&gt;="&amp;TODAY()))</f>
        <v>0</v>
      </c>
      <c r="BF82">
        <f ca="1">IF(AJ82=0,0,COUNTIFS(Rec_Emp,People!$A$80,Rec_Course,'Training Matrix'!Q$6,Rec_Done,1,Rec_Exp,"&gt;="&amp;TODAY()))</f>
        <v>0</v>
      </c>
      <c r="BG82">
        <f ca="1">IF(AK82=0,0,COUNTIFS(Rec_Emp,People!$A$80,Rec_Course,'Training Matrix'!R$6,Rec_Done,1,Rec_Exp,"&gt;="&amp;TODAY()))</f>
        <v>0</v>
      </c>
      <c r="BH82">
        <f ca="1">IF(AL82=0,0,COUNTIFS(Rec_Emp,People!$A$80,Rec_Course,'Training Matrix'!S$6,Rec_Done,1,Rec_Exp,"&gt;="&amp;TODAY()))</f>
        <v>0</v>
      </c>
      <c r="BI82">
        <f ca="1">IF(AM82=0,0,COUNTIFS(Rec_Emp,People!$A$80,Rec_Course,'Training Matrix'!T$6,Rec_Done,1,Rec_Exp,"&gt;="&amp;TODAY()))</f>
        <v>0</v>
      </c>
      <c r="BJ82">
        <f ca="1">IF(AN82=0,0,COUNTIFS(Rec_Emp,People!$A$80,Rec_Course,'Training Matrix'!U$6,Rec_Done,1,Rec_Exp,"&gt;="&amp;TODAY()))</f>
        <v>0</v>
      </c>
      <c r="BK82">
        <f ca="1">IF(AO82=0,0,COUNTIFS(Rec_Emp,People!$A$80,Rec_Course,'Training Matrix'!V$6,Rec_Done,1,Rec_Exp,"&gt;="&amp;TODAY()))</f>
        <v>0</v>
      </c>
      <c r="BL82">
        <f ca="1">IF(AP82=0,0,COUNTIFS(Rec_Emp,People!$A$80,Rec_Course,'Training Matrix'!W$6,Rec_Done,1,Rec_Exp,"&gt;="&amp;TODAY()))</f>
        <v>0</v>
      </c>
      <c r="BM82">
        <f ca="1">IF(AQ82=0,0,COUNTIFS(Rec_Emp,People!$A$80,Rec_Course,'Training Matrix'!X$6,Rec_Done,1,Rec_Exp,"&gt;="&amp;TODAY()))</f>
        <v>0</v>
      </c>
      <c r="BN82">
        <f ca="1">IF(AR82=0,0,COUNTIFS(Rec_Emp,People!$A$80,Rec_Course,'Training Matrix'!Y$6,Rec_Done,1,Rec_Exp,"&gt;="&amp;TODAY()))</f>
        <v>0</v>
      </c>
      <c r="BO82">
        <f ca="1">IF(AS82=0,0,COUNTIFS(Rec_Emp,People!$A$80,Rec_Course,'Training Matrix'!Z$6,Rec_Done,1,Rec_Exp,"&gt;="&amp;TODAY()))</f>
        <v>0</v>
      </c>
      <c r="BP82">
        <f ca="1">IF(AT82=0,0,COUNTIFS(Rec_Emp,People!$A$80,Rec_Course,'Training Matrix'!AA$6,Rec_Done,1,Rec_Exp,"&gt;="&amp;TODAY()))</f>
        <v>0</v>
      </c>
      <c r="BS82">
        <f ca="1">IF(AW82=0,0,COUNTIFS(Rec_Emp,People!$A$80,Rec_Course,'Training Matrix'!H$6,Rec_Done,1,Rec_Exp,"&gt;"&amp;(TODAY()+WarnDays)))</f>
        <v>0</v>
      </c>
      <c r="BT82">
        <f ca="1">IF(AX82=0,0,COUNTIFS(Rec_Emp,People!$A$80,Rec_Course,'Training Matrix'!I$6,Rec_Done,1,Rec_Exp,"&gt;"&amp;(TODAY()+WarnDays)))</f>
        <v>0</v>
      </c>
      <c r="BU82">
        <f ca="1">IF(AY82=0,0,COUNTIFS(Rec_Emp,People!$A$80,Rec_Course,'Training Matrix'!J$6,Rec_Done,1,Rec_Exp,"&gt;"&amp;(TODAY()+WarnDays)))</f>
        <v>0</v>
      </c>
      <c r="BV82">
        <f ca="1">IF(AZ82=0,0,COUNTIFS(Rec_Emp,People!$A$80,Rec_Course,'Training Matrix'!K$6,Rec_Done,1,Rec_Exp,"&gt;"&amp;(TODAY()+WarnDays)))</f>
        <v>0</v>
      </c>
      <c r="BW82">
        <f ca="1">IF(BA82=0,0,COUNTIFS(Rec_Emp,People!$A$80,Rec_Course,'Training Matrix'!L$6,Rec_Done,1,Rec_Exp,"&gt;"&amp;(TODAY()+WarnDays)))</f>
        <v>0</v>
      </c>
      <c r="BX82">
        <f ca="1">IF(BB82=0,0,COUNTIFS(Rec_Emp,People!$A$80,Rec_Course,'Training Matrix'!M$6,Rec_Done,1,Rec_Exp,"&gt;"&amp;(TODAY()+WarnDays)))</f>
        <v>0</v>
      </c>
      <c r="BY82">
        <f ca="1">IF(BC82=0,0,COUNTIFS(Rec_Emp,People!$A$80,Rec_Course,'Training Matrix'!N$6,Rec_Done,1,Rec_Exp,"&gt;"&amp;(TODAY()+WarnDays)))</f>
        <v>0</v>
      </c>
      <c r="BZ82">
        <f ca="1">IF(BD82=0,0,COUNTIFS(Rec_Emp,People!$A$80,Rec_Course,'Training Matrix'!O$6,Rec_Done,1,Rec_Exp,"&gt;"&amp;(TODAY()+WarnDays)))</f>
        <v>0</v>
      </c>
      <c r="CA82">
        <f ca="1">IF(BE82=0,0,COUNTIFS(Rec_Emp,People!$A$80,Rec_Course,'Training Matrix'!P$6,Rec_Done,1,Rec_Exp,"&gt;"&amp;(TODAY()+WarnDays)))</f>
        <v>0</v>
      </c>
      <c r="CB82">
        <f ca="1">IF(BF82=0,0,COUNTIFS(Rec_Emp,People!$A$80,Rec_Course,'Training Matrix'!Q$6,Rec_Done,1,Rec_Exp,"&gt;"&amp;(TODAY()+WarnDays)))</f>
        <v>0</v>
      </c>
      <c r="CC82">
        <f ca="1">IF(BG82=0,0,COUNTIFS(Rec_Emp,People!$A$80,Rec_Course,'Training Matrix'!R$6,Rec_Done,1,Rec_Exp,"&gt;"&amp;(TODAY()+WarnDays)))</f>
        <v>0</v>
      </c>
      <c r="CD82">
        <f ca="1">IF(BH82=0,0,COUNTIFS(Rec_Emp,People!$A$80,Rec_Course,'Training Matrix'!S$6,Rec_Done,1,Rec_Exp,"&gt;"&amp;(TODAY()+WarnDays)))</f>
        <v>0</v>
      </c>
      <c r="CE82">
        <f ca="1">IF(BI82=0,0,COUNTIFS(Rec_Emp,People!$A$80,Rec_Course,'Training Matrix'!T$6,Rec_Done,1,Rec_Exp,"&gt;"&amp;(TODAY()+WarnDays)))</f>
        <v>0</v>
      </c>
      <c r="CF82">
        <f ca="1">IF(BJ82=0,0,COUNTIFS(Rec_Emp,People!$A$80,Rec_Course,'Training Matrix'!U$6,Rec_Done,1,Rec_Exp,"&gt;"&amp;(TODAY()+WarnDays)))</f>
        <v>0</v>
      </c>
      <c r="CG82">
        <f ca="1">IF(BK82=0,0,COUNTIFS(Rec_Emp,People!$A$80,Rec_Course,'Training Matrix'!V$6,Rec_Done,1,Rec_Exp,"&gt;"&amp;(TODAY()+WarnDays)))</f>
        <v>0</v>
      </c>
      <c r="CH82">
        <f ca="1">IF(BL82=0,0,COUNTIFS(Rec_Emp,People!$A$80,Rec_Course,'Training Matrix'!W$6,Rec_Done,1,Rec_Exp,"&gt;"&amp;(TODAY()+WarnDays)))</f>
        <v>0</v>
      </c>
      <c r="CI82">
        <f ca="1">IF(BM82=0,0,COUNTIFS(Rec_Emp,People!$A$80,Rec_Course,'Training Matrix'!X$6,Rec_Done,1,Rec_Exp,"&gt;"&amp;(TODAY()+WarnDays)))</f>
        <v>0</v>
      </c>
      <c r="CJ82">
        <f ca="1">IF(BN82=0,0,COUNTIFS(Rec_Emp,People!$A$80,Rec_Course,'Training Matrix'!Y$6,Rec_Done,1,Rec_Exp,"&gt;"&amp;(TODAY()+WarnDays)))</f>
        <v>0</v>
      </c>
      <c r="CK82">
        <f ca="1">IF(BO82=0,0,COUNTIFS(Rec_Emp,People!$A$80,Rec_Course,'Training Matrix'!Z$6,Rec_Done,1,Rec_Exp,"&gt;"&amp;(TODAY()+WarnDays)))</f>
        <v>0</v>
      </c>
      <c r="CL82">
        <f ca="1">IF(BP82=0,0,COUNTIFS(Rec_Emp,People!$A$80,Rec_Course,'Training Matrix'!AA$6,Rec_Done,1,Rec_Exp,"&gt;"&amp;(TODAY()+WarnDays)))</f>
        <v>0</v>
      </c>
      <c r="CO82">
        <f>IF(OR(E82=0,AA82&gt;0),0,COUNTIFS(Rec_Emp,People!$A$80,Rec_Course,'Training Matrix'!H$6,Rec_Result,"Fail"))</f>
        <v>0</v>
      </c>
      <c r="CP82">
        <f>IF(OR(F82=0,AB82&gt;0),0,COUNTIFS(Rec_Emp,People!$A$80,Rec_Course,'Training Matrix'!I$6,Rec_Result,"Fail"))</f>
        <v>0</v>
      </c>
      <c r="CQ82">
        <f>IF(OR(G82=0,AC82&gt;0),0,COUNTIFS(Rec_Emp,People!$A$80,Rec_Course,'Training Matrix'!J$6,Rec_Result,"Fail"))</f>
        <v>0</v>
      </c>
      <c r="CR82">
        <f>IF(OR(H82=0,AD82&gt;0),0,COUNTIFS(Rec_Emp,People!$A$80,Rec_Course,'Training Matrix'!K$6,Rec_Result,"Fail"))</f>
        <v>0</v>
      </c>
      <c r="CS82">
        <f>IF(OR(I82=0,AE82&gt;0),0,COUNTIFS(Rec_Emp,People!$A$80,Rec_Course,'Training Matrix'!L$6,Rec_Result,"Fail"))</f>
        <v>0</v>
      </c>
      <c r="CT82">
        <f>IF(OR(J82=0,AF82&gt;0),0,COUNTIFS(Rec_Emp,People!$A$80,Rec_Course,'Training Matrix'!M$6,Rec_Result,"Fail"))</f>
        <v>0</v>
      </c>
      <c r="CU82">
        <f>IF(OR(K82=0,AG82&gt;0),0,COUNTIFS(Rec_Emp,People!$A$80,Rec_Course,'Training Matrix'!N$6,Rec_Result,"Fail"))</f>
        <v>0</v>
      </c>
      <c r="CV82">
        <f>IF(OR(L82=0,AH82&gt;0),0,COUNTIFS(Rec_Emp,People!$A$80,Rec_Course,'Training Matrix'!O$6,Rec_Result,"Fail"))</f>
        <v>0</v>
      </c>
      <c r="CW82">
        <f>IF(OR(M82=0,AI82&gt;0),0,COUNTIFS(Rec_Emp,People!$A$80,Rec_Course,'Training Matrix'!P$6,Rec_Result,"Fail"))</f>
        <v>0</v>
      </c>
      <c r="CX82">
        <f>IF(OR(N82=0,AJ82&gt;0),0,COUNTIFS(Rec_Emp,People!$A$80,Rec_Course,'Training Matrix'!Q$6,Rec_Result,"Fail"))</f>
        <v>0</v>
      </c>
      <c r="CY82">
        <f>IF(OR(O82=0,AK82&gt;0),0,COUNTIFS(Rec_Emp,People!$A$80,Rec_Course,'Training Matrix'!R$6,Rec_Result,"Fail"))</f>
        <v>0</v>
      </c>
      <c r="CZ82">
        <f>IF(OR(P82=0,AL82&gt;0),0,COUNTIFS(Rec_Emp,People!$A$80,Rec_Course,'Training Matrix'!S$6,Rec_Result,"Fail"))</f>
        <v>0</v>
      </c>
      <c r="DA82">
        <f>IF(OR(Q82=0,AM82&gt;0),0,COUNTIFS(Rec_Emp,People!$A$80,Rec_Course,'Training Matrix'!T$6,Rec_Result,"Fail"))</f>
        <v>0</v>
      </c>
      <c r="DB82">
        <f>IF(OR(R82=0,AN82&gt;0),0,COUNTIFS(Rec_Emp,People!$A$80,Rec_Course,'Training Matrix'!U$6,Rec_Result,"Fail"))</f>
        <v>0</v>
      </c>
      <c r="DC82">
        <f>IF(OR(S82=0,AO82&gt;0),0,COUNTIFS(Rec_Emp,People!$A$80,Rec_Course,'Training Matrix'!V$6,Rec_Result,"Fail"))</f>
        <v>0</v>
      </c>
      <c r="DD82">
        <f>IF(OR(T82=0,AP82&gt;0),0,COUNTIFS(Rec_Emp,People!$A$80,Rec_Course,'Training Matrix'!W$6,Rec_Result,"Fail"))</f>
        <v>0</v>
      </c>
      <c r="DE82">
        <f>IF(OR(U82=0,AQ82&gt;0),0,COUNTIFS(Rec_Emp,People!$A$80,Rec_Course,'Training Matrix'!X$6,Rec_Result,"Fail"))</f>
        <v>0</v>
      </c>
      <c r="DF82">
        <f>IF(OR(V82=0,AR82&gt;0),0,COUNTIFS(Rec_Emp,People!$A$80,Rec_Course,'Training Matrix'!Y$6,Rec_Result,"Fail"))</f>
        <v>0</v>
      </c>
      <c r="DG82">
        <f>IF(OR(W82=0,AS82&gt;0),0,COUNTIFS(Rec_Emp,People!$A$80,Rec_Course,'Training Matrix'!Z$6,Rec_Result,"Fail"))</f>
        <v>0</v>
      </c>
      <c r="DH82">
        <f>IF(OR(X82=0,AT82&gt;0),0,COUNTIFS(Rec_Emp,People!$A$80,Rec_Course,'Training Matrix'!AA$6,Rec_Result,"Fail"))</f>
        <v>0</v>
      </c>
      <c r="DK82">
        <f>IF(OR(E82=0,AA82&gt;0),0,IFERROR(AVERAGEIFS(Plan_End,Plan_Role,People!$D$80,Plan_Course,'Training Matrix'!H$6,Plan_Sched,"Window"),IFERROR(AVERAGEIFS(Plan_End,Plan_Role,"All employees",Plan_Course,'Training Matrix'!H$6,Plan_Sched,"Window"),0)))</f>
        <v>0</v>
      </c>
      <c r="DL82">
        <f>IF(OR(F82=0,AB82&gt;0),0,IFERROR(AVERAGEIFS(Plan_End,Plan_Role,People!$D$80,Plan_Course,'Training Matrix'!I$6,Plan_Sched,"Window"),IFERROR(AVERAGEIFS(Plan_End,Plan_Role,"All employees",Plan_Course,'Training Matrix'!I$6,Plan_Sched,"Window"),0)))</f>
        <v>0</v>
      </c>
      <c r="DM82">
        <f>IF(OR(G82=0,AC82&gt;0),0,IFERROR(AVERAGEIFS(Plan_End,Plan_Role,People!$D$80,Plan_Course,'Training Matrix'!J$6,Plan_Sched,"Window"),IFERROR(AVERAGEIFS(Plan_End,Plan_Role,"All employees",Plan_Course,'Training Matrix'!J$6,Plan_Sched,"Window"),0)))</f>
        <v>0</v>
      </c>
      <c r="DN82">
        <f>IF(OR(H82=0,AD82&gt;0),0,IFERROR(AVERAGEIFS(Plan_End,Plan_Role,People!$D$80,Plan_Course,'Training Matrix'!K$6,Plan_Sched,"Window"),IFERROR(AVERAGEIFS(Plan_End,Plan_Role,"All employees",Plan_Course,'Training Matrix'!K$6,Plan_Sched,"Window"),0)))</f>
        <v>0</v>
      </c>
      <c r="DO82">
        <f>IF(OR(I82=0,AE82&gt;0),0,IFERROR(AVERAGEIFS(Plan_End,Plan_Role,People!$D$80,Plan_Course,'Training Matrix'!L$6,Plan_Sched,"Window"),IFERROR(AVERAGEIFS(Plan_End,Plan_Role,"All employees",Plan_Course,'Training Matrix'!L$6,Plan_Sched,"Window"),0)))</f>
        <v>0</v>
      </c>
      <c r="DP82">
        <f>IF(OR(J82=0,AF82&gt;0),0,IFERROR(AVERAGEIFS(Plan_End,Plan_Role,People!$D$80,Plan_Course,'Training Matrix'!M$6,Plan_Sched,"Window"),IFERROR(AVERAGEIFS(Plan_End,Plan_Role,"All employees",Plan_Course,'Training Matrix'!M$6,Plan_Sched,"Window"),0)))</f>
        <v>0</v>
      </c>
      <c r="DQ82">
        <f>IF(OR(K82=0,AG82&gt;0),0,IFERROR(AVERAGEIFS(Plan_End,Plan_Role,People!$D$80,Plan_Course,'Training Matrix'!N$6,Plan_Sched,"Window"),IFERROR(AVERAGEIFS(Plan_End,Plan_Role,"All employees",Plan_Course,'Training Matrix'!N$6,Plan_Sched,"Window"),0)))</f>
        <v>0</v>
      </c>
      <c r="DR82">
        <f>IF(OR(L82=0,AH82&gt;0),0,IFERROR(AVERAGEIFS(Plan_End,Plan_Role,People!$D$80,Plan_Course,'Training Matrix'!O$6,Plan_Sched,"Window"),IFERROR(AVERAGEIFS(Plan_End,Plan_Role,"All employees",Plan_Course,'Training Matrix'!O$6,Plan_Sched,"Window"),0)))</f>
        <v>0</v>
      </c>
      <c r="DS82">
        <f>IF(OR(M82=0,AI82&gt;0),0,IFERROR(AVERAGEIFS(Plan_End,Plan_Role,People!$D$80,Plan_Course,'Training Matrix'!P$6,Plan_Sched,"Window"),IFERROR(AVERAGEIFS(Plan_End,Plan_Role,"All employees",Plan_Course,'Training Matrix'!P$6,Plan_Sched,"Window"),0)))</f>
        <v>0</v>
      </c>
      <c r="DT82">
        <f>IF(OR(N82=0,AJ82&gt;0),0,IFERROR(AVERAGEIFS(Plan_End,Plan_Role,People!$D$80,Plan_Course,'Training Matrix'!Q$6,Plan_Sched,"Window"),IFERROR(AVERAGEIFS(Plan_End,Plan_Role,"All employees",Plan_Course,'Training Matrix'!Q$6,Plan_Sched,"Window"),0)))</f>
        <v>0</v>
      </c>
      <c r="DU82">
        <f>IF(OR(O82=0,AK82&gt;0),0,IFERROR(AVERAGEIFS(Plan_End,Plan_Role,People!$D$80,Plan_Course,'Training Matrix'!R$6,Plan_Sched,"Window"),IFERROR(AVERAGEIFS(Plan_End,Plan_Role,"All employees",Plan_Course,'Training Matrix'!R$6,Plan_Sched,"Window"),0)))</f>
        <v>0</v>
      </c>
      <c r="DV82">
        <f>IF(OR(P82=0,AL82&gt;0),0,IFERROR(AVERAGEIFS(Plan_End,Plan_Role,People!$D$80,Plan_Course,'Training Matrix'!S$6,Plan_Sched,"Window"),IFERROR(AVERAGEIFS(Plan_End,Plan_Role,"All employees",Plan_Course,'Training Matrix'!S$6,Plan_Sched,"Window"),0)))</f>
        <v>0</v>
      </c>
      <c r="DW82">
        <f>IF(OR(Q82=0,AM82&gt;0),0,IFERROR(AVERAGEIFS(Plan_End,Plan_Role,People!$D$80,Plan_Course,'Training Matrix'!T$6,Plan_Sched,"Window"),IFERROR(AVERAGEIFS(Plan_End,Plan_Role,"All employees",Plan_Course,'Training Matrix'!T$6,Plan_Sched,"Window"),0)))</f>
        <v>0</v>
      </c>
      <c r="DX82">
        <f>IF(OR(R82=0,AN82&gt;0),0,IFERROR(AVERAGEIFS(Plan_End,Plan_Role,People!$D$80,Plan_Course,'Training Matrix'!U$6,Plan_Sched,"Window"),IFERROR(AVERAGEIFS(Plan_End,Plan_Role,"All employees",Plan_Course,'Training Matrix'!U$6,Plan_Sched,"Window"),0)))</f>
        <v>0</v>
      </c>
      <c r="DY82">
        <f>IF(OR(S82=0,AO82&gt;0),0,IFERROR(AVERAGEIFS(Plan_End,Plan_Role,People!$D$80,Plan_Course,'Training Matrix'!V$6,Plan_Sched,"Window"),IFERROR(AVERAGEIFS(Plan_End,Plan_Role,"All employees",Plan_Course,'Training Matrix'!V$6,Plan_Sched,"Window"),0)))</f>
        <v>0</v>
      </c>
      <c r="DZ82">
        <f>IF(OR(T82=0,AP82&gt;0),0,IFERROR(AVERAGEIFS(Plan_End,Plan_Role,People!$D$80,Plan_Course,'Training Matrix'!W$6,Plan_Sched,"Window"),IFERROR(AVERAGEIFS(Plan_End,Plan_Role,"All employees",Plan_Course,'Training Matrix'!W$6,Plan_Sched,"Window"),0)))</f>
        <v>0</v>
      </c>
      <c r="EA82">
        <f>IF(OR(U82=0,AQ82&gt;0),0,IFERROR(AVERAGEIFS(Plan_End,Plan_Role,People!$D$80,Plan_Course,'Training Matrix'!X$6,Plan_Sched,"Window"),IFERROR(AVERAGEIFS(Plan_End,Plan_Role,"All employees",Plan_Course,'Training Matrix'!X$6,Plan_Sched,"Window"),0)))</f>
        <v>0</v>
      </c>
      <c r="EB82">
        <f>IF(OR(V82=0,AR82&gt;0),0,IFERROR(AVERAGEIFS(Plan_End,Plan_Role,People!$D$80,Plan_Course,'Training Matrix'!Y$6,Plan_Sched,"Window"),IFERROR(AVERAGEIFS(Plan_End,Plan_Role,"All employees",Plan_Course,'Training Matrix'!Y$6,Plan_Sched,"Window"),0)))</f>
        <v>0</v>
      </c>
      <c r="EC82">
        <f>IF(OR(W82=0,AS82&gt;0),0,IFERROR(AVERAGEIFS(Plan_End,Plan_Role,People!$D$80,Plan_Course,'Training Matrix'!Z$6,Plan_Sched,"Window"),IFERROR(AVERAGEIFS(Plan_End,Plan_Role,"All employees",Plan_Course,'Training Matrix'!Z$6,Plan_Sched,"Window"),0)))</f>
        <v>0</v>
      </c>
      <c r="ED82">
        <f>IF(OR(X82=0,AT82&gt;0),0,IFERROR(AVERAGEIFS(Plan_End,Plan_Role,People!$D$80,Plan_Course,'Training Matrix'!AA$6,Plan_Sched,"Window"),IFERROR(AVERAGEIFS(Plan_End,Plan_Role,"All employees",Plan_Course,'Training Matrix'!AA$6,Plan_Sched,"Window"),0)))</f>
        <v>0</v>
      </c>
      <c r="EG82">
        <f>IF(OR(E82=0,AA82&gt;0),0,IFERROR(AVERAGEIFS(Plan_Days,Plan_Role,People!$D$80,Plan_Course,'Training Matrix'!H$6,Plan_Sched,"Within days of hire"),IFERROR(AVERAGEIFS(Plan_Days,Plan_Role,"All employees",Plan_Course,'Training Matrix'!H$6,Plan_Sched,"Within days of hire"),0)))</f>
        <v>0</v>
      </c>
      <c r="EH82">
        <f>IF(OR(F82=0,AB82&gt;0),0,IFERROR(AVERAGEIFS(Plan_Days,Plan_Role,People!$D$80,Plan_Course,'Training Matrix'!I$6,Plan_Sched,"Within days of hire"),IFERROR(AVERAGEIFS(Plan_Days,Plan_Role,"All employees",Plan_Course,'Training Matrix'!I$6,Plan_Sched,"Within days of hire"),0)))</f>
        <v>0</v>
      </c>
      <c r="EI82">
        <f>IF(OR(G82=0,AC82&gt;0),0,IFERROR(AVERAGEIFS(Plan_Days,Plan_Role,People!$D$80,Plan_Course,'Training Matrix'!J$6,Plan_Sched,"Within days of hire"),IFERROR(AVERAGEIFS(Plan_Days,Plan_Role,"All employees",Plan_Course,'Training Matrix'!J$6,Plan_Sched,"Within days of hire"),0)))</f>
        <v>0</v>
      </c>
      <c r="EJ82">
        <f>IF(OR(H82=0,AD82&gt;0),0,IFERROR(AVERAGEIFS(Plan_Days,Plan_Role,People!$D$80,Plan_Course,'Training Matrix'!K$6,Plan_Sched,"Within days of hire"),IFERROR(AVERAGEIFS(Plan_Days,Plan_Role,"All employees",Plan_Course,'Training Matrix'!K$6,Plan_Sched,"Within days of hire"),0)))</f>
        <v>0</v>
      </c>
      <c r="EK82">
        <f>IF(OR(I82=0,AE82&gt;0),0,IFERROR(AVERAGEIFS(Plan_Days,Plan_Role,People!$D$80,Plan_Course,'Training Matrix'!L$6,Plan_Sched,"Within days of hire"),IFERROR(AVERAGEIFS(Plan_Days,Plan_Role,"All employees",Plan_Course,'Training Matrix'!L$6,Plan_Sched,"Within days of hire"),0)))</f>
        <v>0</v>
      </c>
      <c r="EL82">
        <f>IF(OR(J82=0,AF82&gt;0),0,IFERROR(AVERAGEIFS(Plan_Days,Plan_Role,People!$D$80,Plan_Course,'Training Matrix'!M$6,Plan_Sched,"Within days of hire"),IFERROR(AVERAGEIFS(Plan_Days,Plan_Role,"All employees",Plan_Course,'Training Matrix'!M$6,Plan_Sched,"Within days of hire"),0)))</f>
        <v>0</v>
      </c>
      <c r="EM82">
        <f>IF(OR(K82=0,AG82&gt;0),0,IFERROR(AVERAGEIFS(Plan_Days,Plan_Role,People!$D$80,Plan_Course,'Training Matrix'!N$6,Plan_Sched,"Within days of hire"),IFERROR(AVERAGEIFS(Plan_Days,Plan_Role,"All employees",Plan_Course,'Training Matrix'!N$6,Plan_Sched,"Within days of hire"),0)))</f>
        <v>0</v>
      </c>
      <c r="EN82">
        <f>IF(OR(L82=0,AH82&gt;0),0,IFERROR(AVERAGEIFS(Plan_Days,Plan_Role,People!$D$80,Plan_Course,'Training Matrix'!O$6,Plan_Sched,"Within days of hire"),IFERROR(AVERAGEIFS(Plan_Days,Plan_Role,"All employees",Plan_Course,'Training Matrix'!O$6,Plan_Sched,"Within days of hire"),0)))</f>
        <v>0</v>
      </c>
      <c r="EO82">
        <f>IF(OR(M82=0,AI82&gt;0),0,IFERROR(AVERAGEIFS(Plan_Days,Plan_Role,People!$D$80,Plan_Course,'Training Matrix'!P$6,Plan_Sched,"Within days of hire"),IFERROR(AVERAGEIFS(Plan_Days,Plan_Role,"All employees",Plan_Course,'Training Matrix'!P$6,Plan_Sched,"Within days of hire"),0)))</f>
        <v>0</v>
      </c>
      <c r="EP82">
        <f>IF(OR(N82=0,AJ82&gt;0),0,IFERROR(AVERAGEIFS(Plan_Days,Plan_Role,People!$D$80,Plan_Course,'Training Matrix'!Q$6,Plan_Sched,"Within days of hire"),IFERROR(AVERAGEIFS(Plan_Days,Plan_Role,"All employees",Plan_Course,'Training Matrix'!Q$6,Plan_Sched,"Within days of hire"),0)))</f>
        <v>0</v>
      </c>
      <c r="EQ82">
        <f>IF(OR(O82=0,AK82&gt;0),0,IFERROR(AVERAGEIFS(Plan_Days,Plan_Role,People!$D$80,Plan_Course,'Training Matrix'!R$6,Plan_Sched,"Within days of hire"),IFERROR(AVERAGEIFS(Plan_Days,Plan_Role,"All employees",Plan_Course,'Training Matrix'!R$6,Plan_Sched,"Within days of hire"),0)))</f>
        <v>0</v>
      </c>
      <c r="ER82">
        <f>IF(OR(P82=0,AL82&gt;0),0,IFERROR(AVERAGEIFS(Plan_Days,Plan_Role,People!$D$80,Plan_Course,'Training Matrix'!S$6,Plan_Sched,"Within days of hire"),IFERROR(AVERAGEIFS(Plan_Days,Plan_Role,"All employees",Plan_Course,'Training Matrix'!S$6,Plan_Sched,"Within days of hire"),0)))</f>
        <v>0</v>
      </c>
      <c r="ES82">
        <f>IF(OR(Q82=0,AM82&gt;0),0,IFERROR(AVERAGEIFS(Plan_Days,Plan_Role,People!$D$80,Plan_Course,'Training Matrix'!T$6,Plan_Sched,"Within days of hire"),IFERROR(AVERAGEIFS(Plan_Days,Plan_Role,"All employees",Plan_Course,'Training Matrix'!T$6,Plan_Sched,"Within days of hire"),0)))</f>
        <v>0</v>
      </c>
      <c r="ET82">
        <f>IF(OR(R82=0,AN82&gt;0),0,IFERROR(AVERAGEIFS(Plan_Days,Plan_Role,People!$D$80,Plan_Course,'Training Matrix'!U$6,Plan_Sched,"Within days of hire"),IFERROR(AVERAGEIFS(Plan_Days,Plan_Role,"All employees",Plan_Course,'Training Matrix'!U$6,Plan_Sched,"Within days of hire"),0)))</f>
        <v>0</v>
      </c>
      <c r="EU82">
        <f>IF(OR(S82=0,AO82&gt;0),0,IFERROR(AVERAGEIFS(Plan_Days,Plan_Role,People!$D$80,Plan_Course,'Training Matrix'!V$6,Plan_Sched,"Within days of hire"),IFERROR(AVERAGEIFS(Plan_Days,Plan_Role,"All employees",Plan_Course,'Training Matrix'!V$6,Plan_Sched,"Within days of hire"),0)))</f>
        <v>0</v>
      </c>
      <c r="EV82">
        <f>IF(OR(T82=0,AP82&gt;0),0,IFERROR(AVERAGEIFS(Plan_Days,Plan_Role,People!$D$80,Plan_Course,'Training Matrix'!W$6,Plan_Sched,"Within days of hire"),IFERROR(AVERAGEIFS(Plan_Days,Plan_Role,"All employees",Plan_Course,'Training Matrix'!W$6,Plan_Sched,"Within days of hire"),0)))</f>
        <v>0</v>
      </c>
      <c r="EW82">
        <f>IF(OR(U82=0,AQ82&gt;0),0,IFERROR(AVERAGEIFS(Plan_Days,Plan_Role,People!$D$80,Plan_Course,'Training Matrix'!X$6,Plan_Sched,"Within days of hire"),IFERROR(AVERAGEIFS(Plan_Days,Plan_Role,"All employees",Plan_Course,'Training Matrix'!X$6,Plan_Sched,"Within days of hire"),0)))</f>
        <v>0</v>
      </c>
      <c r="EX82">
        <f>IF(OR(V82=0,AR82&gt;0),0,IFERROR(AVERAGEIFS(Plan_Days,Plan_Role,People!$D$80,Plan_Course,'Training Matrix'!Y$6,Plan_Sched,"Within days of hire"),IFERROR(AVERAGEIFS(Plan_Days,Plan_Role,"All employees",Plan_Course,'Training Matrix'!Y$6,Plan_Sched,"Within days of hire"),0)))</f>
        <v>0</v>
      </c>
      <c r="EY82">
        <f>IF(OR(W82=0,AS82&gt;0),0,IFERROR(AVERAGEIFS(Plan_Days,Plan_Role,People!$D$80,Plan_Course,'Training Matrix'!Z$6,Plan_Sched,"Within days of hire"),IFERROR(AVERAGEIFS(Plan_Days,Plan_Role,"All employees",Plan_Course,'Training Matrix'!Z$6,Plan_Sched,"Within days of hire"),0)))</f>
        <v>0</v>
      </c>
      <c r="EZ82">
        <f>IF(OR(X82=0,AT82&gt;0),0,IFERROR(AVERAGEIFS(Plan_Days,Plan_Role,People!$D$80,Plan_Course,'Training Matrix'!AA$6,Plan_Sched,"Within days of hire"),IFERROR(AVERAGEIFS(Plan_Days,Plan_Role,"All employees",Plan_Course,'Training Matrix'!AA$6,Plan_Sched,"Within days of hire"),0)))</f>
        <v>0</v>
      </c>
      <c r="FC82">
        <f>IF(OR(E82=0,AA82&gt;0),0,MAX(IF(AND(People!$F$80&lt;&gt;"",DK82&lt;People!$F$80),0,DK82),IF(AND(People!$F$80&lt;&gt;"",EG82&gt;0),People!$F$80+EG82,0)))</f>
        <v>0</v>
      </c>
      <c r="FD82">
        <f>IF(OR(F82=0,AB82&gt;0),0,MAX(IF(AND(People!$F$80&lt;&gt;"",DL82&lt;People!$F$80),0,DL82),IF(AND(People!$F$80&lt;&gt;"",EH82&gt;0),People!$F$80+EH82,0)))</f>
        <v>0</v>
      </c>
      <c r="FE82">
        <f>IF(OR(G82=0,AC82&gt;0),0,MAX(IF(AND(People!$F$80&lt;&gt;"",DM82&lt;People!$F$80),0,DM82),IF(AND(People!$F$80&lt;&gt;"",EI82&gt;0),People!$F$80+EI82,0)))</f>
        <v>0</v>
      </c>
      <c r="FF82">
        <f>IF(OR(H82=0,AD82&gt;0),0,MAX(IF(AND(People!$F$80&lt;&gt;"",DN82&lt;People!$F$80),0,DN82),IF(AND(People!$F$80&lt;&gt;"",EJ82&gt;0),People!$F$80+EJ82,0)))</f>
        <v>0</v>
      </c>
      <c r="FG82">
        <f>IF(OR(I82=0,AE82&gt;0),0,MAX(IF(AND(People!$F$80&lt;&gt;"",DO82&lt;People!$F$80),0,DO82),IF(AND(People!$F$80&lt;&gt;"",EK82&gt;0),People!$F$80+EK82,0)))</f>
        <v>0</v>
      </c>
      <c r="FH82">
        <f>IF(OR(J82=0,AF82&gt;0),0,MAX(IF(AND(People!$F$80&lt;&gt;"",DP82&lt;People!$F$80),0,DP82),IF(AND(People!$F$80&lt;&gt;"",EL82&gt;0),People!$F$80+EL82,0)))</f>
        <v>0</v>
      </c>
      <c r="FI82">
        <f>IF(OR(K82=0,AG82&gt;0),0,MAX(IF(AND(People!$F$80&lt;&gt;"",DQ82&lt;People!$F$80),0,DQ82),IF(AND(People!$F$80&lt;&gt;"",EM82&gt;0),People!$F$80+EM82,0)))</f>
        <v>0</v>
      </c>
      <c r="FJ82">
        <f>IF(OR(L82=0,AH82&gt;0),0,MAX(IF(AND(People!$F$80&lt;&gt;"",DR82&lt;People!$F$80),0,DR82),IF(AND(People!$F$80&lt;&gt;"",EN82&gt;0),People!$F$80+EN82,0)))</f>
        <v>0</v>
      </c>
      <c r="FK82">
        <f>IF(OR(M82=0,AI82&gt;0),0,MAX(IF(AND(People!$F$80&lt;&gt;"",DS82&lt;People!$F$80),0,DS82),IF(AND(People!$F$80&lt;&gt;"",EO82&gt;0),People!$F$80+EO82,0)))</f>
        <v>0</v>
      </c>
      <c r="FL82">
        <f>IF(OR(N82=0,AJ82&gt;0),0,MAX(IF(AND(People!$F$80&lt;&gt;"",DT82&lt;People!$F$80),0,DT82),IF(AND(People!$F$80&lt;&gt;"",EP82&gt;0),People!$F$80+EP82,0)))</f>
        <v>0</v>
      </c>
      <c r="FM82">
        <f>IF(OR(O82=0,AK82&gt;0),0,MAX(IF(AND(People!$F$80&lt;&gt;"",DU82&lt;People!$F$80),0,DU82),IF(AND(People!$F$80&lt;&gt;"",EQ82&gt;0),People!$F$80+EQ82,0)))</f>
        <v>0</v>
      </c>
      <c r="FN82">
        <f>IF(OR(P82=0,AL82&gt;0),0,MAX(IF(AND(People!$F$80&lt;&gt;"",DV82&lt;People!$F$80),0,DV82),IF(AND(People!$F$80&lt;&gt;"",ER82&gt;0),People!$F$80+ER82,0)))</f>
        <v>0</v>
      </c>
      <c r="FO82">
        <f>IF(OR(Q82=0,AM82&gt;0),0,MAX(IF(AND(People!$F$80&lt;&gt;"",DW82&lt;People!$F$80),0,DW82),IF(AND(People!$F$80&lt;&gt;"",ES82&gt;0),People!$F$80+ES82,0)))</f>
        <v>0</v>
      </c>
      <c r="FP82">
        <f>IF(OR(R82=0,AN82&gt;0),0,MAX(IF(AND(People!$F$80&lt;&gt;"",DX82&lt;People!$F$80),0,DX82),IF(AND(People!$F$80&lt;&gt;"",ET82&gt;0),People!$F$80+ET82,0)))</f>
        <v>0</v>
      </c>
      <c r="FQ82">
        <f>IF(OR(S82=0,AO82&gt;0),0,MAX(IF(AND(People!$F$80&lt;&gt;"",DY82&lt;People!$F$80),0,DY82),IF(AND(People!$F$80&lt;&gt;"",EU82&gt;0),People!$F$80+EU82,0)))</f>
        <v>0</v>
      </c>
      <c r="FR82">
        <f>IF(OR(T82=0,AP82&gt;0),0,MAX(IF(AND(People!$F$80&lt;&gt;"",DZ82&lt;People!$F$80),0,DZ82),IF(AND(People!$F$80&lt;&gt;"",EV82&gt;0),People!$F$80+EV82,0)))</f>
        <v>0</v>
      </c>
      <c r="FS82">
        <f>IF(OR(U82=0,AQ82&gt;0),0,MAX(IF(AND(People!$F$80&lt;&gt;"",EA82&lt;People!$F$80),0,EA82),IF(AND(People!$F$80&lt;&gt;"",EW82&gt;0),People!$F$80+EW82,0)))</f>
        <v>0</v>
      </c>
      <c r="FT82">
        <f>IF(OR(V82=0,AR82&gt;0),0,MAX(IF(AND(People!$F$80&lt;&gt;"",EB82&lt;People!$F$80),0,EB82),IF(AND(People!$F$80&lt;&gt;"",EX82&gt;0),People!$F$80+EX82,0)))</f>
        <v>0</v>
      </c>
      <c r="FU82">
        <f>IF(OR(W82=0,AS82&gt;0),0,MAX(IF(AND(People!$F$80&lt;&gt;"",EC82&lt;People!$F$80),0,EC82),IF(AND(People!$F$80&lt;&gt;"",EY82&gt;0),People!$F$80+EY82,0)))</f>
        <v>0</v>
      </c>
      <c r="FV82">
        <f>IF(OR(X82=0,AT82&gt;0),0,MAX(IF(AND(People!$F$80&lt;&gt;"",ED82&lt;People!$F$80),0,ED82),IF(AND(People!$F$80&lt;&gt;"",EZ82&gt;0),People!$F$80+EZ82,0)))</f>
        <v>0</v>
      </c>
    </row>
    <row r="83" spans="5:178" x14ac:dyDescent="0.3">
      <c r="E83">
        <f>IF(OR(People!$A$81="",'Training Matrix'!H$6=""),0,COUNTIFS(Plan_Role,People!$D$81,Plan_Course,'Training Matrix'!H$6)+COUNTIFS(Plan_Role,"All employees",Plan_Course,'Training Matrix'!H$6))</f>
        <v>0</v>
      </c>
      <c r="F83">
        <f>IF(OR(People!$A$81="",'Training Matrix'!I$6=""),0,COUNTIFS(Plan_Role,People!$D$81,Plan_Course,'Training Matrix'!I$6)+COUNTIFS(Plan_Role,"All employees",Plan_Course,'Training Matrix'!I$6))</f>
        <v>0</v>
      </c>
      <c r="G83">
        <f>IF(OR(People!$A$81="",'Training Matrix'!J$6=""),0,COUNTIFS(Plan_Role,People!$D$81,Plan_Course,'Training Matrix'!J$6)+COUNTIFS(Plan_Role,"All employees",Plan_Course,'Training Matrix'!J$6))</f>
        <v>0</v>
      </c>
      <c r="H83">
        <f>IF(OR(People!$A$81="",'Training Matrix'!K$6=""),0,COUNTIFS(Plan_Role,People!$D$81,Plan_Course,'Training Matrix'!K$6)+COUNTIFS(Plan_Role,"All employees",Plan_Course,'Training Matrix'!K$6))</f>
        <v>0</v>
      </c>
      <c r="I83">
        <f>IF(OR(People!$A$81="",'Training Matrix'!L$6=""),0,COUNTIFS(Plan_Role,People!$D$81,Plan_Course,'Training Matrix'!L$6)+COUNTIFS(Plan_Role,"All employees",Plan_Course,'Training Matrix'!L$6))</f>
        <v>0</v>
      </c>
      <c r="J83">
        <f>IF(OR(People!$A$81="",'Training Matrix'!M$6=""),0,COUNTIFS(Plan_Role,People!$D$81,Plan_Course,'Training Matrix'!M$6)+COUNTIFS(Plan_Role,"All employees",Plan_Course,'Training Matrix'!M$6))</f>
        <v>0</v>
      </c>
      <c r="K83">
        <f>IF(OR(People!$A$81="",'Training Matrix'!N$6=""),0,COUNTIFS(Plan_Role,People!$D$81,Plan_Course,'Training Matrix'!N$6)+COUNTIFS(Plan_Role,"All employees",Plan_Course,'Training Matrix'!N$6))</f>
        <v>0</v>
      </c>
      <c r="L83">
        <f>IF(OR(People!$A$81="",'Training Matrix'!O$6=""),0,COUNTIFS(Plan_Role,People!$D$81,Plan_Course,'Training Matrix'!O$6)+COUNTIFS(Plan_Role,"All employees",Plan_Course,'Training Matrix'!O$6))</f>
        <v>0</v>
      </c>
      <c r="M83">
        <f>IF(OR(People!$A$81="",'Training Matrix'!P$6=""),0,COUNTIFS(Plan_Role,People!$D$81,Plan_Course,'Training Matrix'!P$6)+COUNTIFS(Plan_Role,"All employees",Plan_Course,'Training Matrix'!P$6))</f>
        <v>0</v>
      </c>
      <c r="N83">
        <f>IF(OR(People!$A$81="",'Training Matrix'!Q$6=""),0,COUNTIFS(Plan_Role,People!$D$81,Plan_Course,'Training Matrix'!Q$6)+COUNTIFS(Plan_Role,"All employees",Plan_Course,'Training Matrix'!Q$6))</f>
        <v>0</v>
      </c>
      <c r="O83">
        <f>IF(OR(People!$A$81="",'Training Matrix'!R$6=""),0,COUNTIFS(Plan_Role,People!$D$81,Plan_Course,'Training Matrix'!R$6)+COUNTIFS(Plan_Role,"All employees",Plan_Course,'Training Matrix'!R$6))</f>
        <v>0</v>
      </c>
      <c r="P83">
        <f>IF(OR(People!$A$81="",'Training Matrix'!S$6=""),0,COUNTIFS(Plan_Role,People!$D$81,Plan_Course,'Training Matrix'!S$6)+COUNTIFS(Plan_Role,"All employees",Plan_Course,'Training Matrix'!S$6))</f>
        <v>0</v>
      </c>
      <c r="Q83">
        <f>IF(OR(People!$A$81="",'Training Matrix'!T$6=""),0,COUNTIFS(Plan_Role,People!$D$81,Plan_Course,'Training Matrix'!T$6)+COUNTIFS(Plan_Role,"All employees",Plan_Course,'Training Matrix'!T$6))</f>
        <v>0</v>
      </c>
      <c r="R83">
        <f>IF(OR(People!$A$81="",'Training Matrix'!U$6=""),0,COUNTIFS(Plan_Role,People!$D$81,Plan_Course,'Training Matrix'!U$6)+COUNTIFS(Plan_Role,"All employees",Plan_Course,'Training Matrix'!U$6))</f>
        <v>0</v>
      </c>
      <c r="S83">
        <f>IF(OR(People!$A$81="",'Training Matrix'!V$6=""),0,COUNTIFS(Plan_Role,People!$D$81,Plan_Course,'Training Matrix'!V$6)+COUNTIFS(Plan_Role,"All employees",Plan_Course,'Training Matrix'!V$6))</f>
        <v>0</v>
      </c>
      <c r="T83">
        <f>IF(OR(People!$A$81="",'Training Matrix'!W$6=""),0,COUNTIFS(Plan_Role,People!$D$81,Plan_Course,'Training Matrix'!W$6)+COUNTIFS(Plan_Role,"All employees",Plan_Course,'Training Matrix'!W$6))</f>
        <v>0</v>
      </c>
      <c r="U83">
        <f>IF(OR(People!$A$81="",'Training Matrix'!X$6=""),0,COUNTIFS(Plan_Role,People!$D$81,Plan_Course,'Training Matrix'!X$6)+COUNTIFS(Plan_Role,"All employees",Plan_Course,'Training Matrix'!X$6))</f>
        <v>0</v>
      </c>
      <c r="V83">
        <f>IF(OR(People!$A$81="",'Training Matrix'!Y$6=""),0,COUNTIFS(Plan_Role,People!$D$81,Plan_Course,'Training Matrix'!Y$6)+COUNTIFS(Plan_Role,"All employees",Plan_Course,'Training Matrix'!Y$6))</f>
        <v>0</v>
      </c>
      <c r="W83">
        <f>IF(OR(People!$A$81="",'Training Matrix'!Z$6=""),0,COUNTIFS(Plan_Role,People!$D$81,Plan_Course,'Training Matrix'!Z$6)+COUNTIFS(Plan_Role,"All employees",Plan_Course,'Training Matrix'!Z$6))</f>
        <v>0</v>
      </c>
      <c r="X83">
        <f>IF(OR(People!$A$81="",'Training Matrix'!AA$6=""),0,COUNTIFS(Plan_Role,People!$D$81,Plan_Course,'Training Matrix'!AA$6)+COUNTIFS(Plan_Role,"All employees",Plan_Course,'Training Matrix'!AA$6))</f>
        <v>0</v>
      </c>
      <c r="AA83">
        <f>IF(E83=0,0,COUNTIFS(Rec_Emp,People!$A$81,Rec_Course,'Training Matrix'!H$6,Rec_Done,1))</f>
        <v>0</v>
      </c>
      <c r="AB83">
        <f>IF(F83=0,0,COUNTIFS(Rec_Emp,People!$A$81,Rec_Course,'Training Matrix'!I$6,Rec_Done,1))</f>
        <v>0</v>
      </c>
      <c r="AC83">
        <f>IF(G83=0,0,COUNTIFS(Rec_Emp,People!$A$81,Rec_Course,'Training Matrix'!J$6,Rec_Done,1))</f>
        <v>0</v>
      </c>
      <c r="AD83">
        <f>IF(H83=0,0,COUNTIFS(Rec_Emp,People!$A$81,Rec_Course,'Training Matrix'!K$6,Rec_Done,1))</f>
        <v>0</v>
      </c>
      <c r="AE83">
        <f>IF(I83=0,0,COUNTIFS(Rec_Emp,People!$A$81,Rec_Course,'Training Matrix'!L$6,Rec_Done,1))</f>
        <v>0</v>
      </c>
      <c r="AF83">
        <f>IF(J83=0,0,COUNTIFS(Rec_Emp,People!$A$81,Rec_Course,'Training Matrix'!M$6,Rec_Done,1))</f>
        <v>0</v>
      </c>
      <c r="AG83">
        <f>IF(K83=0,0,COUNTIFS(Rec_Emp,People!$A$81,Rec_Course,'Training Matrix'!N$6,Rec_Done,1))</f>
        <v>0</v>
      </c>
      <c r="AH83">
        <f>IF(L83=0,0,COUNTIFS(Rec_Emp,People!$A$81,Rec_Course,'Training Matrix'!O$6,Rec_Done,1))</f>
        <v>0</v>
      </c>
      <c r="AI83">
        <f>IF(M83=0,0,COUNTIFS(Rec_Emp,People!$A$81,Rec_Course,'Training Matrix'!P$6,Rec_Done,1))</f>
        <v>0</v>
      </c>
      <c r="AJ83">
        <f>IF(N83=0,0,COUNTIFS(Rec_Emp,People!$A$81,Rec_Course,'Training Matrix'!Q$6,Rec_Done,1))</f>
        <v>0</v>
      </c>
      <c r="AK83">
        <f>IF(O83=0,0,COUNTIFS(Rec_Emp,People!$A$81,Rec_Course,'Training Matrix'!R$6,Rec_Done,1))</f>
        <v>0</v>
      </c>
      <c r="AL83">
        <f>IF(P83=0,0,COUNTIFS(Rec_Emp,People!$A$81,Rec_Course,'Training Matrix'!S$6,Rec_Done,1))</f>
        <v>0</v>
      </c>
      <c r="AM83">
        <f>IF(Q83=0,0,COUNTIFS(Rec_Emp,People!$A$81,Rec_Course,'Training Matrix'!T$6,Rec_Done,1))</f>
        <v>0</v>
      </c>
      <c r="AN83">
        <f>IF(R83=0,0,COUNTIFS(Rec_Emp,People!$A$81,Rec_Course,'Training Matrix'!U$6,Rec_Done,1))</f>
        <v>0</v>
      </c>
      <c r="AO83">
        <f>IF(S83=0,0,COUNTIFS(Rec_Emp,People!$A$81,Rec_Course,'Training Matrix'!V$6,Rec_Done,1))</f>
        <v>0</v>
      </c>
      <c r="AP83">
        <f>IF(T83=0,0,COUNTIFS(Rec_Emp,People!$A$81,Rec_Course,'Training Matrix'!W$6,Rec_Done,1))</f>
        <v>0</v>
      </c>
      <c r="AQ83">
        <f>IF(U83=0,0,COUNTIFS(Rec_Emp,People!$A$81,Rec_Course,'Training Matrix'!X$6,Rec_Done,1))</f>
        <v>0</v>
      </c>
      <c r="AR83">
        <f>IF(V83=0,0,COUNTIFS(Rec_Emp,People!$A$81,Rec_Course,'Training Matrix'!Y$6,Rec_Done,1))</f>
        <v>0</v>
      </c>
      <c r="AS83">
        <f>IF(W83=0,0,COUNTIFS(Rec_Emp,People!$A$81,Rec_Course,'Training Matrix'!Z$6,Rec_Done,1))</f>
        <v>0</v>
      </c>
      <c r="AT83">
        <f>IF(X83=0,0,COUNTIFS(Rec_Emp,People!$A$81,Rec_Course,'Training Matrix'!AA$6,Rec_Done,1))</f>
        <v>0</v>
      </c>
      <c r="AW83">
        <f ca="1">IF(AA83=0,0,COUNTIFS(Rec_Emp,People!$A$81,Rec_Course,'Training Matrix'!H$6,Rec_Done,1,Rec_Exp,"&gt;="&amp;TODAY()))</f>
        <v>0</v>
      </c>
      <c r="AX83">
        <f ca="1">IF(AB83=0,0,COUNTIFS(Rec_Emp,People!$A$81,Rec_Course,'Training Matrix'!I$6,Rec_Done,1,Rec_Exp,"&gt;="&amp;TODAY()))</f>
        <v>0</v>
      </c>
      <c r="AY83">
        <f ca="1">IF(AC83=0,0,COUNTIFS(Rec_Emp,People!$A$81,Rec_Course,'Training Matrix'!J$6,Rec_Done,1,Rec_Exp,"&gt;="&amp;TODAY()))</f>
        <v>0</v>
      </c>
      <c r="AZ83">
        <f ca="1">IF(AD83=0,0,COUNTIFS(Rec_Emp,People!$A$81,Rec_Course,'Training Matrix'!K$6,Rec_Done,1,Rec_Exp,"&gt;="&amp;TODAY()))</f>
        <v>0</v>
      </c>
      <c r="BA83">
        <f ca="1">IF(AE83=0,0,COUNTIFS(Rec_Emp,People!$A$81,Rec_Course,'Training Matrix'!L$6,Rec_Done,1,Rec_Exp,"&gt;="&amp;TODAY()))</f>
        <v>0</v>
      </c>
      <c r="BB83">
        <f ca="1">IF(AF83=0,0,COUNTIFS(Rec_Emp,People!$A$81,Rec_Course,'Training Matrix'!M$6,Rec_Done,1,Rec_Exp,"&gt;="&amp;TODAY()))</f>
        <v>0</v>
      </c>
      <c r="BC83">
        <f ca="1">IF(AG83=0,0,COUNTIFS(Rec_Emp,People!$A$81,Rec_Course,'Training Matrix'!N$6,Rec_Done,1,Rec_Exp,"&gt;="&amp;TODAY()))</f>
        <v>0</v>
      </c>
      <c r="BD83">
        <f ca="1">IF(AH83=0,0,COUNTIFS(Rec_Emp,People!$A$81,Rec_Course,'Training Matrix'!O$6,Rec_Done,1,Rec_Exp,"&gt;="&amp;TODAY()))</f>
        <v>0</v>
      </c>
      <c r="BE83">
        <f ca="1">IF(AI83=0,0,COUNTIFS(Rec_Emp,People!$A$81,Rec_Course,'Training Matrix'!P$6,Rec_Done,1,Rec_Exp,"&gt;="&amp;TODAY()))</f>
        <v>0</v>
      </c>
      <c r="BF83">
        <f ca="1">IF(AJ83=0,0,COUNTIFS(Rec_Emp,People!$A$81,Rec_Course,'Training Matrix'!Q$6,Rec_Done,1,Rec_Exp,"&gt;="&amp;TODAY()))</f>
        <v>0</v>
      </c>
      <c r="BG83">
        <f ca="1">IF(AK83=0,0,COUNTIFS(Rec_Emp,People!$A$81,Rec_Course,'Training Matrix'!R$6,Rec_Done,1,Rec_Exp,"&gt;="&amp;TODAY()))</f>
        <v>0</v>
      </c>
      <c r="BH83">
        <f ca="1">IF(AL83=0,0,COUNTIFS(Rec_Emp,People!$A$81,Rec_Course,'Training Matrix'!S$6,Rec_Done,1,Rec_Exp,"&gt;="&amp;TODAY()))</f>
        <v>0</v>
      </c>
      <c r="BI83">
        <f ca="1">IF(AM83=0,0,COUNTIFS(Rec_Emp,People!$A$81,Rec_Course,'Training Matrix'!T$6,Rec_Done,1,Rec_Exp,"&gt;="&amp;TODAY()))</f>
        <v>0</v>
      </c>
      <c r="BJ83">
        <f ca="1">IF(AN83=0,0,COUNTIFS(Rec_Emp,People!$A$81,Rec_Course,'Training Matrix'!U$6,Rec_Done,1,Rec_Exp,"&gt;="&amp;TODAY()))</f>
        <v>0</v>
      </c>
      <c r="BK83">
        <f ca="1">IF(AO83=0,0,COUNTIFS(Rec_Emp,People!$A$81,Rec_Course,'Training Matrix'!V$6,Rec_Done,1,Rec_Exp,"&gt;="&amp;TODAY()))</f>
        <v>0</v>
      </c>
      <c r="BL83">
        <f ca="1">IF(AP83=0,0,COUNTIFS(Rec_Emp,People!$A$81,Rec_Course,'Training Matrix'!W$6,Rec_Done,1,Rec_Exp,"&gt;="&amp;TODAY()))</f>
        <v>0</v>
      </c>
      <c r="BM83">
        <f ca="1">IF(AQ83=0,0,COUNTIFS(Rec_Emp,People!$A$81,Rec_Course,'Training Matrix'!X$6,Rec_Done,1,Rec_Exp,"&gt;="&amp;TODAY()))</f>
        <v>0</v>
      </c>
      <c r="BN83">
        <f ca="1">IF(AR83=0,0,COUNTIFS(Rec_Emp,People!$A$81,Rec_Course,'Training Matrix'!Y$6,Rec_Done,1,Rec_Exp,"&gt;="&amp;TODAY()))</f>
        <v>0</v>
      </c>
      <c r="BO83">
        <f ca="1">IF(AS83=0,0,COUNTIFS(Rec_Emp,People!$A$81,Rec_Course,'Training Matrix'!Z$6,Rec_Done,1,Rec_Exp,"&gt;="&amp;TODAY()))</f>
        <v>0</v>
      </c>
      <c r="BP83">
        <f ca="1">IF(AT83=0,0,COUNTIFS(Rec_Emp,People!$A$81,Rec_Course,'Training Matrix'!AA$6,Rec_Done,1,Rec_Exp,"&gt;="&amp;TODAY()))</f>
        <v>0</v>
      </c>
      <c r="BS83">
        <f ca="1">IF(AW83=0,0,COUNTIFS(Rec_Emp,People!$A$81,Rec_Course,'Training Matrix'!H$6,Rec_Done,1,Rec_Exp,"&gt;"&amp;(TODAY()+WarnDays)))</f>
        <v>0</v>
      </c>
      <c r="BT83">
        <f ca="1">IF(AX83=0,0,COUNTIFS(Rec_Emp,People!$A$81,Rec_Course,'Training Matrix'!I$6,Rec_Done,1,Rec_Exp,"&gt;"&amp;(TODAY()+WarnDays)))</f>
        <v>0</v>
      </c>
      <c r="BU83">
        <f ca="1">IF(AY83=0,0,COUNTIFS(Rec_Emp,People!$A$81,Rec_Course,'Training Matrix'!J$6,Rec_Done,1,Rec_Exp,"&gt;"&amp;(TODAY()+WarnDays)))</f>
        <v>0</v>
      </c>
      <c r="BV83">
        <f ca="1">IF(AZ83=0,0,COUNTIFS(Rec_Emp,People!$A$81,Rec_Course,'Training Matrix'!K$6,Rec_Done,1,Rec_Exp,"&gt;"&amp;(TODAY()+WarnDays)))</f>
        <v>0</v>
      </c>
      <c r="BW83">
        <f ca="1">IF(BA83=0,0,COUNTIFS(Rec_Emp,People!$A$81,Rec_Course,'Training Matrix'!L$6,Rec_Done,1,Rec_Exp,"&gt;"&amp;(TODAY()+WarnDays)))</f>
        <v>0</v>
      </c>
      <c r="BX83">
        <f ca="1">IF(BB83=0,0,COUNTIFS(Rec_Emp,People!$A$81,Rec_Course,'Training Matrix'!M$6,Rec_Done,1,Rec_Exp,"&gt;"&amp;(TODAY()+WarnDays)))</f>
        <v>0</v>
      </c>
      <c r="BY83">
        <f ca="1">IF(BC83=0,0,COUNTIFS(Rec_Emp,People!$A$81,Rec_Course,'Training Matrix'!N$6,Rec_Done,1,Rec_Exp,"&gt;"&amp;(TODAY()+WarnDays)))</f>
        <v>0</v>
      </c>
      <c r="BZ83">
        <f ca="1">IF(BD83=0,0,COUNTIFS(Rec_Emp,People!$A$81,Rec_Course,'Training Matrix'!O$6,Rec_Done,1,Rec_Exp,"&gt;"&amp;(TODAY()+WarnDays)))</f>
        <v>0</v>
      </c>
      <c r="CA83">
        <f ca="1">IF(BE83=0,0,COUNTIFS(Rec_Emp,People!$A$81,Rec_Course,'Training Matrix'!P$6,Rec_Done,1,Rec_Exp,"&gt;"&amp;(TODAY()+WarnDays)))</f>
        <v>0</v>
      </c>
      <c r="CB83">
        <f ca="1">IF(BF83=0,0,COUNTIFS(Rec_Emp,People!$A$81,Rec_Course,'Training Matrix'!Q$6,Rec_Done,1,Rec_Exp,"&gt;"&amp;(TODAY()+WarnDays)))</f>
        <v>0</v>
      </c>
      <c r="CC83">
        <f ca="1">IF(BG83=0,0,COUNTIFS(Rec_Emp,People!$A$81,Rec_Course,'Training Matrix'!R$6,Rec_Done,1,Rec_Exp,"&gt;"&amp;(TODAY()+WarnDays)))</f>
        <v>0</v>
      </c>
      <c r="CD83">
        <f ca="1">IF(BH83=0,0,COUNTIFS(Rec_Emp,People!$A$81,Rec_Course,'Training Matrix'!S$6,Rec_Done,1,Rec_Exp,"&gt;"&amp;(TODAY()+WarnDays)))</f>
        <v>0</v>
      </c>
      <c r="CE83">
        <f ca="1">IF(BI83=0,0,COUNTIFS(Rec_Emp,People!$A$81,Rec_Course,'Training Matrix'!T$6,Rec_Done,1,Rec_Exp,"&gt;"&amp;(TODAY()+WarnDays)))</f>
        <v>0</v>
      </c>
      <c r="CF83">
        <f ca="1">IF(BJ83=0,0,COUNTIFS(Rec_Emp,People!$A$81,Rec_Course,'Training Matrix'!U$6,Rec_Done,1,Rec_Exp,"&gt;"&amp;(TODAY()+WarnDays)))</f>
        <v>0</v>
      </c>
      <c r="CG83">
        <f ca="1">IF(BK83=0,0,COUNTIFS(Rec_Emp,People!$A$81,Rec_Course,'Training Matrix'!V$6,Rec_Done,1,Rec_Exp,"&gt;"&amp;(TODAY()+WarnDays)))</f>
        <v>0</v>
      </c>
      <c r="CH83">
        <f ca="1">IF(BL83=0,0,COUNTIFS(Rec_Emp,People!$A$81,Rec_Course,'Training Matrix'!W$6,Rec_Done,1,Rec_Exp,"&gt;"&amp;(TODAY()+WarnDays)))</f>
        <v>0</v>
      </c>
      <c r="CI83">
        <f ca="1">IF(BM83=0,0,COUNTIFS(Rec_Emp,People!$A$81,Rec_Course,'Training Matrix'!X$6,Rec_Done,1,Rec_Exp,"&gt;"&amp;(TODAY()+WarnDays)))</f>
        <v>0</v>
      </c>
      <c r="CJ83">
        <f ca="1">IF(BN83=0,0,COUNTIFS(Rec_Emp,People!$A$81,Rec_Course,'Training Matrix'!Y$6,Rec_Done,1,Rec_Exp,"&gt;"&amp;(TODAY()+WarnDays)))</f>
        <v>0</v>
      </c>
      <c r="CK83">
        <f ca="1">IF(BO83=0,0,COUNTIFS(Rec_Emp,People!$A$81,Rec_Course,'Training Matrix'!Z$6,Rec_Done,1,Rec_Exp,"&gt;"&amp;(TODAY()+WarnDays)))</f>
        <v>0</v>
      </c>
      <c r="CL83">
        <f ca="1">IF(BP83=0,0,COUNTIFS(Rec_Emp,People!$A$81,Rec_Course,'Training Matrix'!AA$6,Rec_Done,1,Rec_Exp,"&gt;"&amp;(TODAY()+WarnDays)))</f>
        <v>0</v>
      </c>
      <c r="CO83">
        <f>IF(OR(E83=0,AA83&gt;0),0,COUNTIFS(Rec_Emp,People!$A$81,Rec_Course,'Training Matrix'!H$6,Rec_Result,"Fail"))</f>
        <v>0</v>
      </c>
      <c r="CP83">
        <f>IF(OR(F83=0,AB83&gt;0),0,COUNTIFS(Rec_Emp,People!$A$81,Rec_Course,'Training Matrix'!I$6,Rec_Result,"Fail"))</f>
        <v>0</v>
      </c>
      <c r="CQ83">
        <f>IF(OR(G83=0,AC83&gt;0),0,COUNTIFS(Rec_Emp,People!$A$81,Rec_Course,'Training Matrix'!J$6,Rec_Result,"Fail"))</f>
        <v>0</v>
      </c>
      <c r="CR83">
        <f>IF(OR(H83=0,AD83&gt;0),0,COUNTIFS(Rec_Emp,People!$A$81,Rec_Course,'Training Matrix'!K$6,Rec_Result,"Fail"))</f>
        <v>0</v>
      </c>
      <c r="CS83">
        <f>IF(OR(I83=0,AE83&gt;0),0,COUNTIFS(Rec_Emp,People!$A$81,Rec_Course,'Training Matrix'!L$6,Rec_Result,"Fail"))</f>
        <v>0</v>
      </c>
      <c r="CT83">
        <f>IF(OR(J83=0,AF83&gt;0),0,COUNTIFS(Rec_Emp,People!$A$81,Rec_Course,'Training Matrix'!M$6,Rec_Result,"Fail"))</f>
        <v>0</v>
      </c>
      <c r="CU83">
        <f>IF(OR(K83=0,AG83&gt;0),0,COUNTIFS(Rec_Emp,People!$A$81,Rec_Course,'Training Matrix'!N$6,Rec_Result,"Fail"))</f>
        <v>0</v>
      </c>
      <c r="CV83">
        <f>IF(OR(L83=0,AH83&gt;0),0,COUNTIFS(Rec_Emp,People!$A$81,Rec_Course,'Training Matrix'!O$6,Rec_Result,"Fail"))</f>
        <v>0</v>
      </c>
      <c r="CW83">
        <f>IF(OR(M83=0,AI83&gt;0),0,COUNTIFS(Rec_Emp,People!$A$81,Rec_Course,'Training Matrix'!P$6,Rec_Result,"Fail"))</f>
        <v>0</v>
      </c>
      <c r="CX83">
        <f>IF(OR(N83=0,AJ83&gt;0),0,COUNTIFS(Rec_Emp,People!$A$81,Rec_Course,'Training Matrix'!Q$6,Rec_Result,"Fail"))</f>
        <v>0</v>
      </c>
      <c r="CY83">
        <f>IF(OR(O83=0,AK83&gt;0),0,COUNTIFS(Rec_Emp,People!$A$81,Rec_Course,'Training Matrix'!R$6,Rec_Result,"Fail"))</f>
        <v>0</v>
      </c>
      <c r="CZ83">
        <f>IF(OR(P83=0,AL83&gt;0),0,COUNTIFS(Rec_Emp,People!$A$81,Rec_Course,'Training Matrix'!S$6,Rec_Result,"Fail"))</f>
        <v>0</v>
      </c>
      <c r="DA83">
        <f>IF(OR(Q83=0,AM83&gt;0),0,COUNTIFS(Rec_Emp,People!$A$81,Rec_Course,'Training Matrix'!T$6,Rec_Result,"Fail"))</f>
        <v>0</v>
      </c>
      <c r="DB83">
        <f>IF(OR(R83=0,AN83&gt;0),0,COUNTIFS(Rec_Emp,People!$A$81,Rec_Course,'Training Matrix'!U$6,Rec_Result,"Fail"))</f>
        <v>0</v>
      </c>
      <c r="DC83">
        <f>IF(OR(S83=0,AO83&gt;0),0,COUNTIFS(Rec_Emp,People!$A$81,Rec_Course,'Training Matrix'!V$6,Rec_Result,"Fail"))</f>
        <v>0</v>
      </c>
      <c r="DD83">
        <f>IF(OR(T83=0,AP83&gt;0),0,COUNTIFS(Rec_Emp,People!$A$81,Rec_Course,'Training Matrix'!W$6,Rec_Result,"Fail"))</f>
        <v>0</v>
      </c>
      <c r="DE83">
        <f>IF(OR(U83=0,AQ83&gt;0),0,COUNTIFS(Rec_Emp,People!$A$81,Rec_Course,'Training Matrix'!X$6,Rec_Result,"Fail"))</f>
        <v>0</v>
      </c>
      <c r="DF83">
        <f>IF(OR(V83=0,AR83&gt;0),0,COUNTIFS(Rec_Emp,People!$A$81,Rec_Course,'Training Matrix'!Y$6,Rec_Result,"Fail"))</f>
        <v>0</v>
      </c>
      <c r="DG83">
        <f>IF(OR(W83=0,AS83&gt;0),0,COUNTIFS(Rec_Emp,People!$A$81,Rec_Course,'Training Matrix'!Z$6,Rec_Result,"Fail"))</f>
        <v>0</v>
      </c>
      <c r="DH83">
        <f>IF(OR(X83=0,AT83&gt;0),0,COUNTIFS(Rec_Emp,People!$A$81,Rec_Course,'Training Matrix'!AA$6,Rec_Result,"Fail"))</f>
        <v>0</v>
      </c>
      <c r="DK83">
        <f>IF(OR(E83=0,AA83&gt;0),0,IFERROR(AVERAGEIFS(Plan_End,Plan_Role,People!$D$81,Plan_Course,'Training Matrix'!H$6,Plan_Sched,"Window"),IFERROR(AVERAGEIFS(Plan_End,Plan_Role,"All employees",Plan_Course,'Training Matrix'!H$6,Plan_Sched,"Window"),0)))</f>
        <v>0</v>
      </c>
      <c r="DL83">
        <f>IF(OR(F83=0,AB83&gt;0),0,IFERROR(AVERAGEIFS(Plan_End,Plan_Role,People!$D$81,Plan_Course,'Training Matrix'!I$6,Plan_Sched,"Window"),IFERROR(AVERAGEIFS(Plan_End,Plan_Role,"All employees",Plan_Course,'Training Matrix'!I$6,Plan_Sched,"Window"),0)))</f>
        <v>0</v>
      </c>
      <c r="DM83">
        <f>IF(OR(G83=0,AC83&gt;0),0,IFERROR(AVERAGEIFS(Plan_End,Plan_Role,People!$D$81,Plan_Course,'Training Matrix'!J$6,Plan_Sched,"Window"),IFERROR(AVERAGEIFS(Plan_End,Plan_Role,"All employees",Plan_Course,'Training Matrix'!J$6,Plan_Sched,"Window"),0)))</f>
        <v>0</v>
      </c>
      <c r="DN83">
        <f>IF(OR(H83=0,AD83&gt;0),0,IFERROR(AVERAGEIFS(Plan_End,Plan_Role,People!$D$81,Plan_Course,'Training Matrix'!K$6,Plan_Sched,"Window"),IFERROR(AVERAGEIFS(Plan_End,Plan_Role,"All employees",Plan_Course,'Training Matrix'!K$6,Plan_Sched,"Window"),0)))</f>
        <v>0</v>
      </c>
      <c r="DO83">
        <f>IF(OR(I83=0,AE83&gt;0),0,IFERROR(AVERAGEIFS(Plan_End,Plan_Role,People!$D$81,Plan_Course,'Training Matrix'!L$6,Plan_Sched,"Window"),IFERROR(AVERAGEIFS(Plan_End,Plan_Role,"All employees",Plan_Course,'Training Matrix'!L$6,Plan_Sched,"Window"),0)))</f>
        <v>0</v>
      </c>
      <c r="DP83">
        <f>IF(OR(J83=0,AF83&gt;0),0,IFERROR(AVERAGEIFS(Plan_End,Plan_Role,People!$D$81,Plan_Course,'Training Matrix'!M$6,Plan_Sched,"Window"),IFERROR(AVERAGEIFS(Plan_End,Plan_Role,"All employees",Plan_Course,'Training Matrix'!M$6,Plan_Sched,"Window"),0)))</f>
        <v>0</v>
      </c>
      <c r="DQ83">
        <f>IF(OR(K83=0,AG83&gt;0),0,IFERROR(AVERAGEIFS(Plan_End,Plan_Role,People!$D$81,Plan_Course,'Training Matrix'!N$6,Plan_Sched,"Window"),IFERROR(AVERAGEIFS(Plan_End,Plan_Role,"All employees",Plan_Course,'Training Matrix'!N$6,Plan_Sched,"Window"),0)))</f>
        <v>0</v>
      </c>
      <c r="DR83">
        <f>IF(OR(L83=0,AH83&gt;0),0,IFERROR(AVERAGEIFS(Plan_End,Plan_Role,People!$D$81,Plan_Course,'Training Matrix'!O$6,Plan_Sched,"Window"),IFERROR(AVERAGEIFS(Plan_End,Plan_Role,"All employees",Plan_Course,'Training Matrix'!O$6,Plan_Sched,"Window"),0)))</f>
        <v>0</v>
      </c>
      <c r="DS83">
        <f>IF(OR(M83=0,AI83&gt;0),0,IFERROR(AVERAGEIFS(Plan_End,Plan_Role,People!$D$81,Plan_Course,'Training Matrix'!P$6,Plan_Sched,"Window"),IFERROR(AVERAGEIFS(Plan_End,Plan_Role,"All employees",Plan_Course,'Training Matrix'!P$6,Plan_Sched,"Window"),0)))</f>
        <v>0</v>
      </c>
      <c r="DT83">
        <f>IF(OR(N83=0,AJ83&gt;0),0,IFERROR(AVERAGEIFS(Plan_End,Plan_Role,People!$D$81,Plan_Course,'Training Matrix'!Q$6,Plan_Sched,"Window"),IFERROR(AVERAGEIFS(Plan_End,Plan_Role,"All employees",Plan_Course,'Training Matrix'!Q$6,Plan_Sched,"Window"),0)))</f>
        <v>0</v>
      </c>
      <c r="DU83">
        <f>IF(OR(O83=0,AK83&gt;0),0,IFERROR(AVERAGEIFS(Plan_End,Plan_Role,People!$D$81,Plan_Course,'Training Matrix'!R$6,Plan_Sched,"Window"),IFERROR(AVERAGEIFS(Plan_End,Plan_Role,"All employees",Plan_Course,'Training Matrix'!R$6,Plan_Sched,"Window"),0)))</f>
        <v>0</v>
      </c>
      <c r="DV83">
        <f>IF(OR(P83=0,AL83&gt;0),0,IFERROR(AVERAGEIFS(Plan_End,Plan_Role,People!$D$81,Plan_Course,'Training Matrix'!S$6,Plan_Sched,"Window"),IFERROR(AVERAGEIFS(Plan_End,Plan_Role,"All employees",Plan_Course,'Training Matrix'!S$6,Plan_Sched,"Window"),0)))</f>
        <v>0</v>
      </c>
      <c r="DW83">
        <f>IF(OR(Q83=0,AM83&gt;0),0,IFERROR(AVERAGEIFS(Plan_End,Plan_Role,People!$D$81,Plan_Course,'Training Matrix'!T$6,Plan_Sched,"Window"),IFERROR(AVERAGEIFS(Plan_End,Plan_Role,"All employees",Plan_Course,'Training Matrix'!T$6,Plan_Sched,"Window"),0)))</f>
        <v>0</v>
      </c>
      <c r="DX83">
        <f>IF(OR(R83=0,AN83&gt;0),0,IFERROR(AVERAGEIFS(Plan_End,Plan_Role,People!$D$81,Plan_Course,'Training Matrix'!U$6,Plan_Sched,"Window"),IFERROR(AVERAGEIFS(Plan_End,Plan_Role,"All employees",Plan_Course,'Training Matrix'!U$6,Plan_Sched,"Window"),0)))</f>
        <v>0</v>
      </c>
      <c r="DY83">
        <f>IF(OR(S83=0,AO83&gt;0),0,IFERROR(AVERAGEIFS(Plan_End,Plan_Role,People!$D$81,Plan_Course,'Training Matrix'!V$6,Plan_Sched,"Window"),IFERROR(AVERAGEIFS(Plan_End,Plan_Role,"All employees",Plan_Course,'Training Matrix'!V$6,Plan_Sched,"Window"),0)))</f>
        <v>0</v>
      </c>
      <c r="DZ83">
        <f>IF(OR(T83=0,AP83&gt;0),0,IFERROR(AVERAGEIFS(Plan_End,Plan_Role,People!$D$81,Plan_Course,'Training Matrix'!W$6,Plan_Sched,"Window"),IFERROR(AVERAGEIFS(Plan_End,Plan_Role,"All employees",Plan_Course,'Training Matrix'!W$6,Plan_Sched,"Window"),0)))</f>
        <v>0</v>
      </c>
      <c r="EA83">
        <f>IF(OR(U83=0,AQ83&gt;0),0,IFERROR(AVERAGEIFS(Plan_End,Plan_Role,People!$D$81,Plan_Course,'Training Matrix'!X$6,Plan_Sched,"Window"),IFERROR(AVERAGEIFS(Plan_End,Plan_Role,"All employees",Plan_Course,'Training Matrix'!X$6,Plan_Sched,"Window"),0)))</f>
        <v>0</v>
      </c>
      <c r="EB83">
        <f>IF(OR(V83=0,AR83&gt;0),0,IFERROR(AVERAGEIFS(Plan_End,Plan_Role,People!$D$81,Plan_Course,'Training Matrix'!Y$6,Plan_Sched,"Window"),IFERROR(AVERAGEIFS(Plan_End,Plan_Role,"All employees",Plan_Course,'Training Matrix'!Y$6,Plan_Sched,"Window"),0)))</f>
        <v>0</v>
      </c>
      <c r="EC83">
        <f>IF(OR(W83=0,AS83&gt;0),0,IFERROR(AVERAGEIFS(Plan_End,Plan_Role,People!$D$81,Plan_Course,'Training Matrix'!Z$6,Plan_Sched,"Window"),IFERROR(AVERAGEIFS(Plan_End,Plan_Role,"All employees",Plan_Course,'Training Matrix'!Z$6,Plan_Sched,"Window"),0)))</f>
        <v>0</v>
      </c>
      <c r="ED83">
        <f>IF(OR(X83=0,AT83&gt;0),0,IFERROR(AVERAGEIFS(Plan_End,Plan_Role,People!$D$81,Plan_Course,'Training Matrix'!AA$6,Plan_Sched,"Window"),IFERROR(AVERAGEIFS(Plan_End,Plan_Role,"All employees",Plan_Course,'Training Matrix'!AA$6,Plan_Sched,"Window"),0)))</f>
        <v>0</v>
      </c>
      <c r="EG83">
        <f>IF(OR(E83=0,AA83&gt;0),0,IFERROR(AVERAGEIFS(Plan_Days,Plan_Role,People!$D$81,Plan_Course,'Training Matrix'!H$6,Plan_Sched,"Within days of hire"),IFERROR(AVERAGEIFS(Plan_Days,Plan_Role,"All employees",Plan_Course,'Training Matrix'!H$6,Plan_Sched,"Within days of hire"),0)))</f>
        <v>0</v>
      </c>
      <c r="EH83">
        <f>IF(OR(F83=0,AB83&gt;0),0,IFERROR(AVERAGEIFS(Plan_Days,Plan_Role,People!$D$81,Plan_Course,'Training Matrix'!I$6,Plan_Sched,"Within days of hire"),IFERROR(AVERAGEIFS(Plan_Days,Plan_Role,"All employees",Plan_Course,'Training Matrix'!I$6,Plan_Sched,"Within days of hire"),0)))</f>
        <v>0</v>
      </c>
      <c r="EI83">
        <f>IF(OR(G83=0,AC83&gt;0),0,IFERROR(AVERAGEIFS(Plan_Days,Plan_Role,People!$D$81,Plan_Course,'Training Matrix'!J$6,Plan_Sched,"Within days of hire"),IFERROR(AVERAGEIFS(Plan_Days,Plan_Role,"All employees",Plan_Course,'Training Matrix'!J$6,Plan_Sched,"Within days of hire"),0)))</f>
        <v>0</v>
      </c>
      <c r="EJ83">
        <f>IF(OR(H83=0,AD83&gt;0),0,IFERROR(AVERAGEIFS(Plan_Days,Plan_Role,People!$D$81,Plan_Course,'Training Matrix'!K$6,Plan_Sched,"Within days of hire"),IFERROR(AVERAGEIFS(Plan_Days,Plan_Role,"All employees",Plan_Course,'Training Matrix'!K$6,Plan_Sched,"Within days of hire"),0)))</f>
        <v>0</v>
      </c>
      <c r="EK83">
        <f>IF(OR(I83=0,AE83&gt;0),0,IFERROR(AVERAGEIFS(Plan_Days,Plan_Role,People!$D$81,Plan_Course,'Training Matrix'!L$6,Plan_Sched,"Within days of hire"),IFERROR(AVERAGEIFS(Plan_Days,Plan_Role,"All employees",Plan_Course,'Training Matrix'!L$6,Plan_Sched,"Within days of hire"),0)))</f>
        <v>0</v>
      </c>
      <c r="EL83">
        <f>IF(OR(J83=0,AF83&gt;0),0,IFERROR(AVERAGEIFS(Plan_Days,Plan_Role,People!$D$81,Plan_Course,'Training Matrix'!M$6,Plan_Sched,"Within days of hire"),IFERROR(AVERAGEIFS(Plan_Days,Plan_Role,"All employees",Plan_Course,'Training Matrix'!M$6,Plan_Sched,"Within days of hire"),0)))</f>
        <v>0</v>
      </c>
      <c r="EM83">
        <f>IF(OR(K83=0,AG83&gt;0),0,IFERROR(AVERAGEIFS(Plan_Days,Plan_Role,People!$D$81,Plan_Course,'Training Matrix'!N$6,Plan_Sched,"Within days of hire"),IFERROR(AVERAGEIFS(Plan_Days,Plan_Role,"All employees",Plan_Course,'Training Matrix'!N$6,Plan_Sched,"Within days of hire"),0)))</f>
        <v>0</v>
      </c>
      <c r="EN83">
        <f>IF(OR(L83=0,AH83&gt;0),0,IFERROR(AVERAGEIFS(Plan_Days,Plan_Role,People!$D$81,Plan_Course,'Training Matrix'!O$6,Plan_Sched,"Within days of hire"),IFERROR(AVERAGEIFS(Plan_Days,Plan_Role,"All employees",Plan_Course,'Training Matrix'!O$6,Plan_Sched,"Within days of hire"),0)))</f>
        <v>0</v>
      </c>
      <c r="EO83">
        <f>IF(OR(M83=0,AI83&gt;0),0,IFERROR(AVERAGEIFS(Plan_Days,Plan_Role,People!$D$81,Plan_Course,'Training Matrix'!P$6,Plan_Sched,"Within days of hire"),IFERROR(AVERAGEIFS(Plan_Days,Plan_Role,"All employees",Plan_Course,'Training Matrix'!P$6,Plan_Sched,"Within days of hire"),0)))</f>
        <v>0</v>
      </c>
      <c r="EP83">
        <f>IF(OR(N83=0,AJ83&gt;0),0,IFERROR(AVERAGEIFS(Plan_Days,Plan_Role,People!$D$81,Plan_Course,'Training Matrix'!Q$6,Plan_Sched,"Within days of hire"),IFERROR(AVERAGEIFS(Plan_Days,Plan_Role,"All employees",Plan_Course,'Training Matrix'!Q$6,Plan_Sched,"Within days of hire"),0)))</f>
        <v>0</v>
      </c>
      <c r="EQ83">
        <f>IF(OR(O83=0,AK83&gt;0),0,IFERROR(AVERAGEIFS(Plan_Days,Plan_Role,People!$D$81,Plan_Course,'Training Matrix'!R$6,Plan_Sched,"Within days of hire"),IFERROR(AVERAGEIFS(Plan_Days,Plan_Role,"All employees",Plan_Course,'Training Matrix'!R$6,Plan_Sched,"Within days of hire"),0)))</f>
        <v>0</v>
      </c>
      <c r="ER83">
        <f>IF(OR(P83=0,AL83&gt;0),0,IFERROR(AVERAGEIFS(Plan_Days,Plan_Role,People!$D$81,Plan_Course,'Training Matrix'!S$6,Plan_Sched,"Within days of hire"),IFERROR(AVERAGEIFS(Plan_Days,Plan_Role,"All employees",Plan_Course,'Training Matrix'!S$6,Plan_Sched,"Within days of hire"),0)))</f>
        <v>0</v>
      </c>
      <c r="ES83">
        <f>IF(OR(Q83=0,AM83&gt;0),0,IFERROR(AVERAGEIFS(Plan_Days,Plan_Role,People!$D$81,Plan_Course,'Training Matrix'!T$6,Plan_Sched,"Within days of hire"),IFERROR(AVERAGEIFS(Plan_Days,Plan_Role,"All employees",Plan_Course,'Training Matrix'!T$6,Plan_Sched,"Within days of hire"),0)))</f>
        <v>0</v>
      </c>
      <c r="ET83">
        <f>IF(OR(R83=0,AN83&gt;0),0,IFERROR(AVERAGEIFS(Plan_Days,Plan_Role,People!$D$81,Plan_Course,'Training Matrix'!U$6,Plan_Sched,"Within days of hire"),IFERROR(AVERAGEIFS(Plan_Days,Plan_Role,"All employees",Plan_Course,'Training Matrix'!U$6,Plan_Sched,"Within days of hire"),0)))</f>
        <v>0</v>
      </c>
      <c r="EU83">
        <f>IF(OR(S83=0,AO83&gt;0),0,IFERROR(AVERAGEIFS(Plan_Days,Plan_Role,People!$D$81,Plan_Course,'Training Matrix'!V$6,Plan_Sched,"Within days of hire"),IFERROR(AVERAGEIFS(Plan_Days,Plan_Role,"All employees",Plan_Course,'Training Matrix'!V$6,Plan_Sched,"Within days of hire"),0)))</f>
        <v>0</v>
      </c>
      <c r="EV83">
        <f>IF(OR(T83=0,AP83&gt;0),0,IFERROR(AVERAGEIFS(Plan_Days,Plan_Role,People!$D$81,Plan_Course,'Training Matrix'!W$6,Plan_Sched,"Within days of hire"),IFERROR(AVERAGEIFS(Plan_Days,Plan_Role,"All employees",Plan_Course,'Training Matrix'!W$6,Plan_Sched,"Within days of hire"),0)))</f>
        <v>0</v>
      </c>
      <c r="EW83">
        <f>IF(OR(U83=0,AQ83&gt;0),0,IFERROR(AVERAGEIFS(Plan_Days,Plan_Role,People!$D$81,Plan_Course,'Training Matrix'!X$6,Plan_Sched,"Within days of hire"),IFERROR(AVERAGEIFS(Plan_Days,Plan_Role,"All employees",Plan_Course,'Training Matrix'!X$6,Plan_Sched,"Within days of hire"),0)))</f>
        <v>0</v>
      </c>
      <c r="EX83">
        <f>IF(OR(V83=0,AR83&gt;0),0,IFERROR(AVERAGEIFS(Plan_Days,Plan_Role,People!$D$81,Plan_Course,'Training Matrix'!Y$6,Plan_Sched,"Within days of hire"),IFERROR(AVERAGEIFS(Plan_Days,Plan_Role,"All employees",Plan_Course,'Training Matrix'!Y$6,Plan_Sched,"Within days of hire"),0)))</f>
        <v>0</v>
      </c>
      <c r="EY83">
        <f>IF(OR(W83=0,AS83&gt;0),0,IFERROR(AVERAGEIFS(Plan_Days,Plan_Role,People!$D$81,Plan_Course,'Training Matrix'!Z$6,Plan_Sched,"Within days of hire"),IFERROR(AVERAGEIFS(Plan_Days,Plan_Role,"All employees",Plan_Course,'Training Matrix'!Z$6,Plan_Sched,"Within days of hire"),0)))</f>
        <v>0</v>
      </c>
      <c r="EZ83">
        <f>IF(OR(X83=0,AT83&gt;0),0,IFERROR(AVERAGEIFS(Plan_Days,Plan_Role,People!$D$81,Plan_Course,'Training Matrix'!AA$6,Plan_Sched,"Within days of hire"),IFERROR(AVERAGEIFS(Plan_Days,Plan_Role,"All employees",Plan_Course,'Training Matrix'!AA$6,Plan_Sched,"Within days of hire"),0)))</f>
        <v>0</v>
      </c>
      <c r="FC83">
        <f>IF(OR(E83=0,AA83&gt;0),0,MAX(IF(AND(People!$F$81&lt;&gt;"",DK83&lt;People!$F$81),0,DK83),IF(AND(People!$F$81&lt;&gt;"",EG83&gt;0),People!$F$81+EG83,0)))</f>
        <v>0</v>
      </c>
      <c r="FD83">
        <f>IF(OR(F83=0,AB83&gt;0),0,MAX(IF(AND(People!$F$81&lt;&gt;"",DL83&lt;People!$F$81),0,DL83),IF(AND(People!$F$81&lt;&gt;"",EH83&gt;0),People!$F$81+EH83,0)))</f>
        <v>0</v>
      </c>
      <c r="FE83">
        <f>IF(OR(G83=0,AC83&gt;0),0,MAX(IF(AND(People!$F$81&lt;&gt;"",DM83&lt;People!$F$81),0,DM83),IF(AND(People!$F$81&lt;&gt;"",EI83&gt;0),People!$F$81+EI83,0)))</f>
        <v>0</v>
      </c>
      <c r="FF83">
        <f>IF(OR(H83=0,AD83&gt;0),0,MAX(IF(AND(People!$F$81&lt;&gt;"",DN83&lt;People!$F$81),0,DN83),IF(AND(People!$F$81&lt;&gt;"",EJ83&gt;0),People!$F$81+EJ83,0)))</f>
        <v>0</v>
      </c>
      <c r="FG83">
        <f>IF(OR(I83=0,AE83&gt;0),0,MAX(IF(AND(People!$F$81&lt;&gt;"",DO83&lt;People!$F$81),0,DO83),IF(AND(People!$F$81&lt;&gt;"",EK83&gt;0),People!$F$81+EK83,0)))</f>
        <v>0</v>
      </c>
      <c r="FH83">
        <f>IF(OR(J83=0,AF83&gt;0),0,MAX(IF(AND(People!$F$81&lt;&gt;"",DP83&lt;People!$F$81),0,DP83),IF(AND(People!$F$81&lt;&gt;"",EL83&gt;0),People!$F$81+EL83,0)))</f>
        <v>0</v>
      </c>
      <c r="FI83">
        <f>IF(OR(K83=0,AG83&gt;0),0,MAX(IF(AND(People!$F$81&lt;&gt;"",DQ83&lt;People!$F$81),0,DQ83),IF(AND(People!$F$81&lt;&gt;"",EM83&gt;0),People!$F$81+EM83,0)))</f>
        <v>0</v>
      </c>
      <c r="FJ83">
        <f>IF(OR(L83=0,AH83&gt;0),0,MAX(IF(AND(People!$F$81&lt;&gt;"",DR83&lt;People!$F$81),0,DR83),IF(AND(People!$F$81&lt;&gt;"",EN83&gt;0),People!$F$81+EN83,0)))</f>
        <v>0</v>
      </c>
      <c r="FK83">
        <f>IF(OR(M83=0,AI83&gt;0),0,MAX(IF(AND(People!$F$81&lt;&gt;"",DS83&lt;People!$F$81),0,DS83),IF(AND(People!$F$81&lt;&gt;"",EO83&gt;0),People!$F$81+EO83,0)))</f>
        <v>0</v>
      </c>
      <c r="FL83">
        <f>IF(OR(N83=0,AJ83&gt;0),0,MAX(IF(AND(People!$F$81&lt;&gt;"",DT83&lt;People!$F$81),0,DT83),IF(AND(People!$F$81&lt;&gt;"",EP83&gt;0),People!$F$81+EP83,0)))</f>
        <v>0</v>
      </c>
      <c r="FM83">
        <f>IF(OR(O83=0,AK83&gt;0),0,MAX(IF(AND(People!$F$81&lt;&gt;"",DU83&lt;People!$F$81),0,DU83),IF(AND(People!$F$81&lt;&gt;"",EQ83&gt;0),People!$F$81+EQ83,0)))</f>
        <v>0</v>
      </c>
      <c r="FN83">
        <f>IF(OR(P83=0,AL83&gt;0),0,MAX(IF(AND(People!$F$81&lt;&gt;"",DV83&lt;People!$F$81),0,DV83),IF(AND(People!$F$81&lt;&gt;"",ER83&gt;0),People!$F$81+ER83,0)))</f>
        <v>0</v>
      </c>
      <c r="FO83">
        <f>IF(OR(Q83=0,AM83&gt;0),0,MAX(IF(AND(People!$F$81&lt;&gt;"",DW83&lt;People!$F$81),0,DW83),IF(AND(People!$F$81&lt;&gt;"",ES83&gt;0),People!$F$81+ES83,0)))</f>
        <v>0</v>
      </c>
      <c r="FP83">
        <f>IF(OR(R83=0,AN83&gt;0),0,MAX(IF(AND(People!$F$81&lt;&gt;"",DX83&lt;People!$F$81),0,DX83),IF(AND(People!$F$81&lt;&gt;"",ET83&gt;0),People!$F$81+ET83,0)))</f>
        <v>0</v>
      </c>
      <c r="FQ83">
        <f>IF(OR(S83=0,AO83&gt;0),0,MAX(IF(AND(People!$F$81&lt;&gt;"",DY83&lt;People!$F$81),0,DY83),IF(AND(People!$F$81&lt;&gt;"",EU83&gt;0),People!$F$81+EU83,0)))</f>
        <v>0</v>
      </c>
      <c r="FR83">
        <f>IF(OR(T83=0,AP83&gt;0),0,MAX(IF(AND(People!$F$81&lt;&gt;"",DZ83&lt;People!$F$81),0,DZ83),IF(AND(People!$F$81&lt;&gt;"",EV83&gt;0),People!$F$81+EV83,0)))</f>
        <v>0</v>
      </c>
      <c r="FS83">
        <f>IF(OR(U83=0,AQ83&gt;0),0,MAX(IF(AND(People!$F$81&lt;&gt;"",EA83&lt;People!$F$81),0,EA83),IF(AND(People!$F$81&lt;&gt;"",EW83&gt;0),People!$F$81+EW83,0)))</f>
        <v>0</v>
      </c>
      <c r="FT83">
        <f>IF(OR(V83=0,AR83&gt;0),0,MAX(IF(AND(People!$F$81&lt;&gt;"",EB83&lt;People!$F$81),0,EB83),IF(AND(People!$F$81&lt;&gt;"",EX83&gt;0),People!$F$81+EX83,0)))</f>
        <v>0</v>
      </c>
      <c r="FU83">
        <f>IF(OR(W83=0,AS83&gt;0),0,MAX(IF(AND(People!$F$81&lt;&gt;"",EC83&lt;People!$F$81),0,EC83),IF(AND(People!$F$81&lt;&gt;"",EY83&gt;0),People!$F$81+EY83,0)))</f>
        <v>0</v>
      </c>
      <c r="FV83">
        <f>IF(OR(X83=0,AT83&gt;0),0,MAX(IF(AND(People!$F$81&lt;&gt;"",ED83&lt;People!$F$81),0,ED83),IF(AND(People!$F$81&lt;&gt;"",EZ83&gt;0),People!$F$81+EZ83,0)))</f>
        <v>0</v>
      </c>
    </row>
    <row r="84" spans="5:178" x14ac:dyDescent="0.3">
      <c r="E84">
        <f>IF(OR(People!$A$82="",'Training Matrix'!H$6=""),0,COUNTIFS(Plan_Role,People!$D$82,Plan_Course,'Training Matrix'!H$6)+COUNTIFS(Plan_Role,"All employees",Plan_Course,'Training Matrix'!H$6))</f>
        <v>0</v>
      </c>
      <c r="F84">
        <f>IF(OR(People!$A$82="",'Training Matrix'!I$6=""),0,COUNTIFS(Plan_Role,People!$D$82,Plan_Course,'Training Matrix'!I$6)+COUNTIFS(Plan_Role,"All employees",Plan_Course,'Training Matrix'!I$6))</f>
        <v>0</v>
      </c>
      <c r="G84">
        <f>IF(OR(People!$A$82="",'Training Matrix'!J$6=""),0,COUNTIFS(Plan_Role,People!$D$82,Plan_Course,'Training Matrix'!J$6)+COUNTIFS(Plan_Role,"All employees",Plan_Course,'Training Matrix'!J$6))</f>
        <v>0</v>
      </c>
      <c r="H84">
        <f>IF(OR(People!$A$82="",'Training Matrix'!K$6=""),0,COUNTIFS(Plan_Role,People!$D$82,Plan_Course,'Training Matrix'!K$6)+COUNTIFS(Plan_Role,"All employees",Plan_Course,'Training Matrix'!K$6))</f>
        <v>0</v>
      </c>
      <c r="I84">
        <f>IF(OR(People!$A$82="",'Training Matrix'!L$6=""),0,COUNTIFS(Plan_Role,People!$D$82,Plan_Course,'Training Matrix'!L$6)+COUNTIFS(Plan_Role,"All employees",Plan_Course,'Training Matrix'!L$6))</f>
        <v>0</v>
      </c>
      <c r="J84">
        <f>IF(OR(People!$A$82="",'Training Matrix'!M$6=""),0,COUNTIFS(Plan_Role,People!$D$82,Plan_Course,'Training Matrix'!M$6)+COUNTIFS(Plan_Role,"All employees",Plan_Course,'Training Matrix'!M$6))</f>
        <v>0</v>
      </c>
      <c r="K84">
        <f>IF(OR(People!$A$82="",'Training Matrix'!N$6=""),0,COUNTIFS(Plan_Role,People!$D$82,Plan_Course,'Training Matrix'!N$6)+COUNTIFS(Plan_Role,"All employees",Plan_Course,'Training Matrix'!N$6))</f>
        <v>0</v>
      </c>
      <c r="L84">
        <f>IF(OR(People!$A$82="",'Training Matrix'!O$6=""),0,COUNTIFS(Plan_Role,People!$D$82,Plan_Course,'Training Matrix'!O$6)+COUNTIFS(Plan_Role,"All employees",Plan_Course,'Training Matrix'!O$6))</f>
        <v>0</v>
      </c>
      <c r="M84">
        <f>IF(OR(People!$A$82="",'Training Matrix'!P$6=""),0,COUNTIFS(Plan_Role,People!$D$82,Plan_Course,'Training Matrix'!P$6)+COUNTIFS(Plan_Role,"All employees",Plan_Course,'Training Matrix'!P$6))</f>
        <v>0</v>
      </c>
      <c r="N84">
        <f>IF(OR(People!$A$82="",'Training Matrix'!Q$6=""),0,COUNTIFS(Plan_Role,People!$D$82,Plan_Course,'Training Matrix'!Q$6)+COUNTIFS(Plan_Role,"All employees",Plan_Course,'Training Matrix'!Q$6))</f>
        <v>0</v>
      </c>
      <c r="O84">
        <f>IF(OR(People!$A$82="",'Training Matrix'!R$6=""),0,COUNTIFS(Plan_Role,People!$D$82,Plan_Course,'Training Matrix'!R$6)+COUNTIFS(Plan_Role,"All employees",Plan_Course,'Training Matrix'!R$6))</f>
        <v>0</v>
      </c>
      <c r="P84">
        <f>IF(OR(People!$A$82="",'Training Matrix'!S$6=""),0,COUNTIFS(Plan_Role,People!$D$82,Plan_Course,'Training Matrix'!S$6)+COUNTIFS(Plan_Role,"All employees",Plan_Course,'Training Matrix'!S$6))</f>
        <v>0</v>
      </c>
      <c r="Q84">
        <f>IF(OR(People!$A$82="",'Training Matrix'!T$6=""),0,COUNTIFS(Plan_Role,People!$D$82,Plan_Course,'Training Matrix'!T$6)+COUNTIFS(Plan_Role,"All employees",Plan_Course,'Training Matrix'!T$6))</f>
        <v>0</v>
      </c>
      <c r="R84">
        <f>IF(OR(People!$A$82="",'Training Matrix'!U$6=""),0,COUNTIFS(Plan_Role,People!$D$82,Plan_Course,'Training Matrix'!U$6)+COUNTIFS(Plan_Role,"All employees",Plan_Course,'Training Matrix'!U$6))</f>
        <v>0</v>
      </c>
      <c r="S84">
        <f>IF(OR(People!$A$82="",'Training Matrix'!V$6=""),0,COUNTIFS(Plan_Role,People!$D$82,Plan_Course,'Training Matrix'!V$6)+COUNTIFS(Plan_Role,"All employees",Plan_Course,'Training Matrix'!V$6))</f>
        <v>0</v>
      </c>
      <c r="T84">
        <f>IF(OR(People!$A$82="",'Training Matrix'!W$6=""),0,COUNTIFS(Plan_Role,People!$D$82,Plan_Course,'Training Matrix'!W$6)+COUNTIFS(Plan_Role,"All employees",Plan_Course,'Training Matrix'!W$6))</f>
        <v>0</v>
      </c>
      <c r="U84">
        <f>IF(OR(People!$A$82="",'Training Matrix'!X$6=""),0,COUNTIFS(Plan_Role,People!$D$82,Plan_Course,'Training Matrix'!X$6)+COUNTIFS(Plan_Role,"All employees",Plan_Course,'Training Matrix'!X$6))</f>
        <v>0</v>
      </c>
      <c r="V84">
        <f>IF(OR(People!$A$82="",'Training Matrix'!Y$6=""),0,COUNTIFS(Plan_Role,People!$D$82,Plan_Course,'Training Matrix'!Y$6)+COUNTIFS(Plan_Role,"All employees",Plan_Course,'Training Matrix'!Y$6))</f>
        <v>0</v>
      </c>
      <c r="W84">
        <f>IF(OR(People!$A$82="",'Training Matrix'!Z$6=""),0,COUNTIFS(Plan_Role,People!$D$82,Plan_Course,'Training Matrix'!Z$6)+COUNTIFS(Plan_Role,"All employees",Plan_Course,'Training Matrix'!Z$6))</f>
        <v>0</v>
      </c>
      <c r="X84">
        <f>IF(OR(People!$A$82="",'Training Matrix'!AA$6=""),0,COUNTIFS(Plan_Role,People!$D$82,Plan_Course,'Training Matrix'!AA$6)+COUNTIFS(Plan_Role,"All employees",Plan_Course,'Training Matrix'!AA$6))</f>
        <v>0</v>
      </c>
      <c r="AA84">
        <f>IF(E84=0,0,COUNTIFS(Rec_Emp,People!$A$82,Rec_Course,'Training Matrix'!H$6,Rec_Done,1))</f>
        <v>0</v>
      </c>
      <c r="AB84">
        <f>IF(F84=0,0,COUNTIFS(Rec_Emp,People!$A$82,Rec_Course,'Training Matrix'!I$6,Rec_Done,1))</f>
        <v>0</v>
      </c>
      <c r="AC84">
        <f>IF(G84=0,0,COUNTIFS(Rec_Emp,People!$A$82,Rec_Course,'Training Matrix'!J$6,Rec_Done,1))</f>
        <v>0</v>
      </c>
      <c r="AD84">
        <f>IF(H84=0,0,COUNTIFS(Rec_Emp,People!$A$82,Rec_Course,'Training Matrix'!K$6,Rec_Done,1))</f>
        <v>0</v>
      </c>
      <c r="AE84">
        <f>IF(I84=0,0,COUNTIFS(Rec_Emp,People!$A$82,Rec_Course,'Training Matrix'!L$6,Rec_Done,1))</f>
        <v>0</v>
      </c>
      <c r="AF84">
        <f>IF(J84=0,0,COUNTIFS(Rec_Emp,People!$A$82,Rec_Course,'Training Matrix'!M$6,Rec_Done,1))</f>
        <v>0</v>
      </c>
      <c r="AG84">
        <f>IF(K84=0,0,COUNTIFS(Rec_Emp,People!$A$82,Rec_Course,'Training Matrix'!N$6,Rec_Done,1))</f>
        <v>0</v>
      </c>
      <c r="AH84">
        <f>IF(L84=0,0,COUNTIFS(Rec_Emp,People!$A$82,Rec_Course,'Training Matrix'!O$6,Rec_Done,1))</f>
        <v>0</v>
      </c>
      <c r="AI84">
        <f>IF(M84=0,0,COUNTIFS(Rec_Emp,People!$A$82,Rec_Course,'Training Matrix'!P$6,Rec_Done,1))</f>
        <v>0</v>
      </c>
      <c r="AJ84">
        <f>IF(N84=0,0,COUNTIFS(Rec_Emp,People!$A$82,Rec_Course,'Training Matrix'!Q$6,Rec_Done,1))</f>
        <v>0</v>
      </c>
      <c r="AK84">
        <f>IF(O84=0,0,COUNTIFS(Rec_Emp,People!$A$82,Rec_Course,'Training Matrix'!R$6,Rec_Done,1))</f>
        <v>0</v>
      </c>
      <c r="AL84">
        <f>IF(P84=0,0,COUNTIFS(Rec_Emp,People!$A$82,Rec_Course,'Training Matrix'!S$6,Rec_Done,1))</f>
        <v>0</v>
      </c>
      <c r="AM84">
        <f>IF(Q84=0,0,COUNTIFS(Rec_Emp,People!$A$82,Rec_Course,'Training Matrix'!T$6,Rec_Done,1))</f>
        <v>0</v>
      </c>
      <c r="AN84">
        <f>IF(R84=0,0,COUNTIFS(Rec_Emp,People!$A$82,Rec_Course,'Training Matrix'!U$6,Rec_Done,1))</f>
        <v>0</v>
      </c>
      <c r="AO84">
        <f>IF(S84=0,0,COUNTIFS(Rec_Emp,People!$A$82,Rec_Course,'Training Matrix'!V$6,Rec_Done,1))</f>
        <v>0</v>
      </c>
      <c r="AP84">
        <f>IF(T84=0,0,COUNTIFS(Rec_Emp,People!$A$82,Rec_Course,'Training Matrix'!W$6,Rec_Done,1))</f>
        <v>0</v>
      </c>
      <c r="AQ84">
        <f>IF(U84=0,0,COUNTIFS(Rec_Emp,People!$A$82,Rec_Course,'Training Matrix'!X$6,Rec_Done,1))</f>
        <v>0</v>
      </c>
      <c r="AR84">
        <f>IF(V84=0,0,COUNTIFS(Rec_Emp,People!$A$82,Rec_Course,'Training Matrix'!Y$6,Rec_Done,1))</f>
        <v>0</v>
      </c>
      <c r="AS84">
        <f>IF(W84=0,0,COUNTIFS(Rec_Emp,People!$A$82,Rec_Course,'Training Matrix'!Z$6,Rec_Done,1))</f>
        <v>0</v>
      </c>
      <c r="AT84">
        <f>IF(X84=0,0,COUNTIFS(Rec_Emp,People!$A$82,Rec_Course,'Training Matrix'!AA$6,Rec_Done,1))</f>
        <v>0</v>
      </c>
      <c r="AW84">
        <f ca="1">IF(AA84=0,0,COUNTIFS(Rec_Emp,People!$A$82,Rec_Course,'Training Matrix'!H$6,Rec_Done,1,Rec_Exp,"&gt;="&amp;TODAY()))</f>
        <v>0</v>
      </c>
      <c r="AX84">
        <f ca="1">IF(AB84=0,0,COUNTIFS(Rec_Emp,People!$A$82,Rec_Course,'Training Matrix'!I$6,Rec_Done,1,Rec_Exp,"&gt;="&amp;TODAY()))</f>
        <v>0</v>
      </c>
      <c r="AY84">
        <f ca="1">IF(AC84=0,0,COUNTIFS(Rec_Emp,People!$A$82,Rec_Course,'Training Matrix'!J$6,Rec_Done,1,Rec_Exp,"&gt;="&amp;TODAY()))</f>
        <v>0</v>
      </c>
      <c r="AZ84">
        <f ca="1">IF(AD84=0,0,COUNTIFS(Rec_Emp,People!$A$82,Rec_Course,'Training Matrix'!K$6,Rec_Done,1,Rec_Exp,"&gt;="&amp;TODAY()))</f>
        <v>0</v>
      </c>
      <c r="BA84">
        <f ca="1">IF(AE84=0,0,COUNTIFS(Rec_Emp,People!$A$82,Rec_Course,'Training Matrix'!L$6,Rec_Done,1,Rec_Exp,"&gt;="&amp;TODAY()))</f>
        <v>0</v>
      </c>
      <c r="BB84">
        <f ca="1">IF(AF84=0,0,COUNTIFS(Rec_Emp,People!$A$82,Rec_Course,'Training Matrix'!M$6,Rec_Done,1,Rec_Exp,"&gt;="&amp;TODAY()))</f>
        <v>0</v>
      </c>
      <c r="BC84">
        <f ca="1">IF(AG84=0,0,COUNTIFS(Rec_Emp,People!$A$82,Rec_Course,'Training Matrix'!N$6,Rec_Done,1,Rec_Exp,"&gt;="&amp;TODAY()))</f>
        <v>0</v>
      </c>
      <c r="BD84">
        <f ca="1">IF(AH84=0,0,COUNTIFS(Rec_Emp,People!$A$82,Rec_Course,'Training Matrix'!O$6,Rec_Done,1,Rec_Exp,"&gt;="&amp;TODAY()))</f>
        <v>0</v>
      </c>
      <c r="BE84">
        <f ca="1">IF(AI84=0,0,COUNTIFS(Rec_Emp,People!$A$82,Rec_Course,'Training Matrix'!P$6,Rec_Done,1,Rec_Exp,"&gt;="&amp;TODAY()))</f>
        <v>0</v>
      </c>
      <c r="BF84">
        <f ca="1">IF(AJ84=0,0,COUNTIFS(Rec_Emp,People!$A$82,Rec_Course,'Training Matrix'!Q$6,Rec_Done,1,Rec_Exp,"&gt;="&amp;TODAY()))</f>
        <v>0</v>
      </c>
      <c r="BG84">
        <f ca="1">IF(AK84=0,0,COUNTIFS(Rec_Emp,People!$A$82,Rec_Course,'Training Matrix'!R$6,Rec_Done,1,Rec_Exp,"&gt;="&amp;TODAY()))</f>
        <v>0</v>
      </c>
      <c r="BH84">
        <f ca="1">IF(AL84=0,0,COUNTIFS(Rec_Emp,People!$A$82,Rec_Course,'Training Matrix'!S$6,Rec_Done,1,Rec_Exp,"&gt;="&amp;TODAY()))</f>
        <v>0</v>
      </c>
      <c r="BI84">
        <f ca="1">IF(AM84=0,0,COUNTIFS(Rec_Emp,People!$A$82,Rec_Course,'Training Matrix'!T$6,Rec_Done,1,Rec_Exp,"&gt;="&amp;TODAY()))</f>
        <v>0</v>
      </c>
      <c r="BJ84">
        <f ca="1">IF(AN84=0,0,COUNTIFS(Rec_Emp,People!$A$82,Rec_Course,'Training Matrix'!U$6,Rec_Done,1,Rec_Exp,"&gt;="&amp;TODAY()))</f>
        <v>0</v>
      </c>
      <c r="BK84">
        <f ca="1">IF(AO84=0,0,COUNTIFS(Rec_Emp,People!$A$82,Rec_Course,'Training Matrix'!V$6,Rec_Done,1,Rec_Exp,"&gt;="&amp;TODAY()))</f>
        <v>0</v>
      </c>
      <c r="BL84">
        <f ca="1">IF(AP84=0,0,COUNTIFS(Rec_Emp,People!$A$82,Rec_Course,'Training Matrix'!W$6,Rec_Done,1,Rec_Exp,"&gt;="&amp;TODAY()))</f>
        <v>0</v>
      </c>
      <c r="BM84">
        <f ca="1">IF(AQ84=0,0,COUNTIFS(Rec_Emp,People!$A$82,Rec_Course,'Training Matrix'!X$6,Rec_Done,1,Rec_Exp,"&gt;="&amp;TODAY()))</f>
        <v>0</v>
      </c>
      <c r="BN84">
        <f ca="1">IF(AR84=0,0,COUNTIFS(Rec_Emp,People!$A$82,Rec_Course,'Training Matrix'!Y$6,Rec_Done,1,Rec_Exp,"&gt;="&amp;TODAY()))</f>
        <v>0</v>
      </c>
      <c r="BO84">
        <f ca="1">IF(AS84=0,0,COUNTIFS(Rec_Emp,People!$A$82,Rec_Course,'Training Matrix'!Z$6,Rec_Done,1,Rec_Exp,"&gt;="&amp;TODAY()))</f>
        <v>0</v>
      </c>
      <c r="BP84">
        <f ca="1">IF(AT84=0,0,COUNTIFS(Rec_Emp,People!$A$82,Rec_Course,'Training Matrix'!AA$6,Rec_Done,1,Rec_Exp,"&gt;="&amp;TODAY()))</f>
        <v>0</v>
      </c>
      <c r="BS84">
        <f ca="1">IF(AW84=0,0,COUNTIFS(Rec_Emp,People!$A$82,Rec_Course,'Training Matrix'!H$6,Rec_Done,1,Rec_Exp,"&gt;"&amp;(TODAY()+WarnDays)))</f>
        <v>0</v>
      </c>
      <c r="BT84">
        <f ca="1">IF(AX84=0,0,COUNTIFS(Rec_Emp,People!$A$82,Rec_Course,'Training Matrix'!I$6,Rec_Done,1,Rec_Exp,"&gt;"&amp;(TODAY()+WarnDays)))</f>
        <v>0</v>
      </c>
      <c r="BU84">
        <f ca="1">IF(AY84=0,0,COUNTIFS(Rec_Emp,People!$A$82,Rec_Course,'Training Matrix'!J$6,Rec_Done,1,Rec_Exp,"&gt;"&amp;(TODAY()+WarnDays)))</f>
        <v>0</v>
      </c>
      <c r="BV84">
        <f ca="1">IF(AZ84=0,0,COUNTIFS(Rec_Emp,People!$A$82,Rec_Course,'Training Matrix'!K$6,Rec_Done,1,Rec_Exp,"&gt;"&amp;(TODAY()+WarnDays)))</f>
        <v>0</v>
      </c>
      <c r="BW84">
        <f ca="1">IF(BA84=0,0,COUNTIFS(Rec_Emp,People!$A$82,Rec_Course,'Training Matrix'!L$6,Rec_Done,1,Rec_Exp,"&gt;"&amp;(TODAY()+WarnDays)))</f>
        <v>0</v>
      </c>
      <c r="BX84">
        <f ca="1">IF(BB84=0,0,COUNTIFS(Rec_Emp,People!$A$82,Rec_Course,'Training Matrix'!M$6,Rec_Done,1,Rec_Exp,"&gt;"&amp;(TODAY()+WarnDays)))</f>
        <v>0</v>
      </c>
      <c r="BY84">
        <f ca="1">IF(BC84=0,0,COUNTIFS(Rec_Emp,People!$A$82,Rec_Course,'Training Matrix'!N$6,Rec_Done,1,Rec_Exp,"&gt;"&amp;(TODAY()+WarnDays)))</f>
        <v>0</v>
      </c>
      <c r="BZ84">
        <f ca="1">IF(BD84=0,0,COUNTIFS(Rec_Emp,People!$A$82,Rec_Course,'Training Matrix'!O$6,Rec_Done,1,Rec_Exp,"&gt;"&amp;(TODAY()+WarnDays)))</f>
        <v>0</v>
      </c>
      <c r="CA84">
        <f ca="1">IF(BE84=0,0,COUNTIFS(Rec_Emp,People!$A$82,Rec_Course,'Training Matrix'!P$6,Rec_Done,1,Rec_Exp,"&gt;"&amp;(TODAY()+WarnDays)))</f>
        <v>0</v>
      </c>
      <c r="CB84">
        <f ca="1">IF(BF84=0,0,COUNTIFS(Rec_Emp,People!$A$82,Rec_Course,'Training Matrix'!Q$6,Rec_Done,1,Rec_Exp,"&gt;"&amp;(TODAY()+WarnDays)))</f>
        <v>0</v>
      </c>
      <c r="CC84">
        <f ca="1">IF(BG84=0,0,COUNTIFS(Rec_Emp,People!$A$82,Rec_Course,'Training Matrix'!R$6,Rec_Done,1,Rec_Exp,"&gt;"&amp;(TODAY()+WarnDays)))</f>
        <v>0</v>
      </c>
      <c r="CD84">
        <f ca="1">IF(BH84=0,0,COUNTIFS(Rec_Emp,People!$A$82,Rec_Course,'Training Matrix'!S$6,Rec_Done,1,Rec_Exp,"&gt;"&amp;(TODAY()+WarnDays)))</f>
        <v>0</v>
      </c>
      <c r="CE84">
        <f ca="1">IF(BI84=0,0,COUNTIFS(Rec_Emp,People!$A$82,Rec_Course,'Training Matrix'!T$6,Rec_Done,1,Rec_Exp,"&gt;"&amp;(TODAY()+WarnDays)))</f>
        <v>0</v>
      </c>
      <c r="CF84">
        <f ca="1">IF(BJ84=0,0,COUNTIFS(Rec_Emp,People!$A$82,Rec_Course,'Training Matrix'!U$6,Rec_Done,1,Rec_Exp,"&gt;"&amp;(TODAY()+WarnDays)))</f>
        <v>0</v>
      </c>
      <c r="CG84">
        <f ca="1">IF(BK84=0,0,COUNTIFS(Rec_Emp,People!$A$82,Rec_Course,'Training Matrix'!V$6,Rec_Done,1,Rec_Exp,"&gt;"&amp;(TODAY()+WarnDays)))</f>
        <v>0</v>
      </c>
      <c r="CH84">
        <f ca="1">IF(BL84=0,0,COUNTIFS(Rec_Emp,People!$A$82,Rec_Course,'Training Matrix'!W$6,Rec_Done,1,Rec_Exp,"&gt;"&amp;(TODAY()+WarnDays)))</f>
        <v>0</v>
      </c>
      <c r="CI84">
        <f ca="1">IF(BM84=0,0,COUNTIFS(Rec_Emp,People!$A$82,Rec_Course,'Training Matrix'!X$6,Rec_Done,1,Rec_Exp,"&gt;"&amp;(TODAY()+WarnDays)))</f>
        <v>0</v>
      </c>
      <c r="CJ84">
        <f ca="1">IF(BN84=0,0,COUNTIFS(Rec_Emp,People!$A$82,Rec_Course,'Training Matrix'!Y$6,Rec_Done,1,Rec_Exp,"&gt;"&amp;(TODAY()+WarnDays)))</f>
        <v>0</v>
      </c>
      <c r="CK84">
        <f ca="1">IF(BO84=0,0,COUNTIFS(Rec_Emp,People!$A$82,Rec_Course,'Training Matrix'!Z$6,Rec_Done,1,Rec_Exp,"&gt;"&amp;(TODAY()+WarnDays)))</f>
        <v>0</v>
      </c>
      <c r="CL84">
        <f ca="1">IF(BP84=0,0,COUNTIFS(Rec_Emp,People!$A$82,Rec_Course,'Training Matrix'!AA$6,Rec_Done,1,Rec_Exp,"&gt;"&amp;(TODAY()+WarnDays)))</f>
        <v>0</v>
      </c>
      <c r="CO84">
        <f>IF(OR(E84=0,AA84&gt;0),0,COUNTIFS(Rec_Emp,People!$A$82,Rec_Course,'Training Matrix'!H$6,Rec_Result,"Fail"))</f>
        <v>0</v>
      </c>
      <c r="CP84">
        <f>IF(OR(F84=0,AB84&gt;0),0,COUNTIFS(Rec_Emp,People!$A$82,Rec_Course,'Training Matrix'!I$6,Rec_Result,"Fail"))</f>
        <v>0</v>
      </c>
      <c r="CQ84">
        <f>IF(OR(G84=0,AC84&gt;0),0,COUNTIFS(Rec_Emp,People!$A$82,Rec_Course,'Training Matrix'!J$6,Rec_Result,"Fail"))</f>
        <v>0</v>
      </c>
      <c r="CR84">
        <f>IF(OR(H84=0,AD84&gt;0),0,COUNTIFS(Rec_Emp,People!$A$82,Rec_Course,'Training Matrix'!K$6,Rec_Result,"Fail"))</f>
        <v>0</v>
      </c>
      <c r="CS84">
        <f>IF(OR(I84=0,AE84&gt;0),0,COUNTIFS(Rec_Emp,People!$A$82,Rec_Course,'Training Matrix'!L$6,Rec_Result,"Fail"))</f>
        <v>0</v>
      </c>
      <c r="CT84">
        <f>IF(OR(J84=0,AF84&gt;0),0,COUNTIFS(Rec_Emp,People!$A$82,Rec_Course,'Training Matrix'!M$6,Rec_Result,"Fail"))</f>
        <v>0</v>
      </c>
      <c r="CU84">
        <f>IF(OR(K84=0,AG84&gt;0),0,COUNTIFS(Rec_Emp,People!$A$82,Rec_Course,'Training Matrix'!N$6,Rec_Result,"Fail"))</f>
        <v>0</v>
      </c>
      <c r="CV84">
        <f>IF(OR(L84=0,AH84&gt;0),0,COUNTIFS(Rec_Emp,People!$A$82,Rec_Course,'Training Matrix'!O$6,Rec_Result,"Fail"))</f>
        <v>0</v>
      </c>
      <c r="CW84">
        <f>IF(OR(M84=0,AI84&gt;0),0,COUNTIFS(Rec_Emp,People!$A$82,Rec_Course,'Training Matrix'!P$6,Rec_Result,"Fail"))</f>
        <v>0</v>
      </c>
      <c r="CX84">
        <f>IF(OR(N84=0,AJ84&gt;0),0,COUNTIFS(Rec_Emp,People!$A$82,Rec_Course,'Training Matrix'!Q$6,Rec_Result,"Fail"))</f>
        <v>0</v>
      </c>
      <c r="CY84">
        <f>IF(OR(O84=0,AK84&gt;0),0,COUNTIFS(Rec_Emp,People!$A$82,Rec_Course,'Training Matrix'!R$6,Rec_Result,"Fail"))</f>
        <v>0</v>
      </c>
      <c r="CZ84">
        <f>IF(OR(P84=0,AL84&gt;0),0,COUNTIFS(Rec_Emp,People!$A$82,Rec_Course,'Training Matrix'!S$6,Rec_Result,"Fail"))</f>
        <v>0</v>
      </c>
      <c r="DA84">
        <f>IF(OR(Q84=0,AM84&gt;0),0,COUNTIFS(Rec_Emp,People!$A$82,Rec_Course,'Training Matrix'!T$6,Rec_Result,"Fail"))</f>
        <v>0</v>
      </c>
      <c r="DB84">
        <f>IF(OR(R84=0,AN84&gt;0),0,COUNTIFS(Rec_Emp,People!$A$82,Rec_Course,'Training Matrix'!U$6,Rec_Result,"Fail"))</f>
        <v>0</v>
      </c>
      <c r="DC84">
        <f>IF(OR(S84=0,AO84&gt;0),0,COUNTIFS(Rec_Emp,People!$A$82,Rec_Course,'Training Matrix'!V$6,Rec_Result,"Fail"))</f>
        <v>0</v>
      </c>
      <c r="DD84">
        <f>IF(OR(T84=0,AP84&gt;0),0,COUNTIFS(Rec_Emp,People!$A$82,Rec_Course,'Training Matrix'!W$6,Rec_Result,"Fail"))</f>
        <v>0</v>
      </c>
      <c r="DE84">
        <f>IF(OR(U84=0,AQ84&gt;0),0,COUNTIFS(Rec_Emp,People!$A$82,Rec_Course,'Training Matrix'!X$6,Rec_Result,"Fail"))</f>
        <v>0</v>
      </c>
      <c r="DF84">
        <f>IF(OR(V84=0,AR84&gt;0),0,COUNTIFS(Rec_Emp,People!$A$82,Rec_Course,'Training Matrix'!Y$6,Rec_Result,"Fail"))</f>
        <v>0</v>
      </c>
      <c r="DG84">
        <f>IF(OR(W84=0,AS84&gt;0),0,COUNTIFS(Rec_Emp,People!$A$82,Rec_Course,'Training Matrix'!Z$6,Rec_Result,"Fail"))</f>
        <v>0</v>
      </c>
      <c r="DH84">
        <f>IF(OR(X84=0,AT84&gt;0),0,COUNTIFS(Rec_Emp,People!$A$82,Rec_Course,'Training Matrix'!AA$6,Rec_Result,"Fail"))</f>
        <v>0</v>
      </c>
      <c r="DK84">
        <f>IF(OR(E84=0,AA84&gt;0),0,IFERROR(AVERAGEIFS(Plan_End,Plan_Role,People!$D$82,Plan_Course,'Training Matrix'!H$6,Plan_Sched,"Window"),IFERROR(AVERAGEIFS(Plan_End,Plan_Role,"All employees",Plan_Course,'Training Matrix'!H$6,Plan_Sched,"Window"),0)))</f>
        <v>0</v>
      </c>
      <c r="DL84">
        <f>IF(OR(F84=0,AB84&gt;0),0,IFERROR(AVERAGEIFS(Plan_End,Plan_Role,People!$D$82,Plan_Course,'Training Matrix'!I$6,Plan_Sched,"Window"),IFERROR(AVERAGEIFS(Plan_End,Plan_Role,"All employees",Plan_Course,'Training Matrix'!I$6,Plan_Sched,"Window"),0)))</f>
        <v>0</v>
      </c>
      <c r="DM84">
        <f>IF(OR(G84=0,AC84&gt;0),0,IFERROR(AVERAGEIFS(Plan_End,Plan_Role,People!$D$82,Plan_Course,'Training Matrix'!J$6,Plan_Sched,"Window"),IFERROR(AVERAGEIFS(Plan_End,Plan_Role,"All employees",Plan_Course,'Training Matrix'!J$6,Plan_Sched,"Window"),0)))</f>
        <v>0</v>
      </c>
      <c r="DN84">
        <f>IF(OR(H84=0,AD84&gt;0),0,IFERROR(AVERAGEIFS(Plan_End,Plan_Role,People!$D$82,Plan_Course,'Training Matrix'!K$6,Plan_Sched,"Window"),IFERROR(AVERAGEIFS(Plan_End,Plan_Role,"All employees",Plan_Course,'Training Matrix'!K$6,Plan_Sched,"Window"),0)))</f>
        <v>0</v>
      </c>
      <c r="DO84">
        <f>IF(OR(I84=0,AE84&gt;0),0,IFERROR(AVERAGEIFS(Plan_End,Plan_Role,People!$D$82,Plan_Course,'Training Matrix'!L$6,Plan_Sched,"Window"),IFERROR(AVERAGEIFS(Plan_End,Plan_Role,"All employees",Plan_Course,'Training Matrix'!L$6,Plan_Sched,"Window"),0)))</f>
        <v>0</v>
      </c>
      <c r="DP84">
        <f>IF(OR(J84=0,AF84&gt;0),0,IFERROR(AVERAGEIFS(Plan_End,Plan_Role,People!$D$82,Plan_Course,'Training Matrix'!M$6,Plan_Sched,"Window"),IFERROR(AVERAGEIFS(Plan_End,Plan_Role,"All employees",Plan_Course,'Training Matrix'!M$6,Plan_Sched,"Window"),0)))</f>
        <v>0</v>
      </c>
      <c r="DQ84">
        <f>IF(OR(K84=0,AG84&gt;0),0,IFERROR(AVERAGEIFS(Plan_End,Plan_Role,People!$D$82,Plan_Course,'Training Matrix'!N$6,Plan_Sched,"Window"),IFERROR(AVERAGEIFS(Plan_End,Plan_Role,"All employees",Plan_Course,'Training Matrix'!N$6,Plan_Sched,"Window"),0)))</f>
        <v>0</v>
      </c>
      <c r="DR84">
        <f>IF(OR(L84=0,AH84&gt;0),0,IFERROR(AVERAGEIFS(Plan_End,Plan_Role,People!$D$82,Plan_Course,'Training Matrix'!O$6,Plan_Sched,"Window"),IFERROR(AVERAGEIFS(Plan_End,Plan_Role,"All employees",Plan_Course,'Training Matrix'!O$6,Plan_Sched,"Window"),0)))</f>
        <v>0</v>
      </c>
      <c r="DS84">
        <f>IF(OR(M84=0,AI84&gt;0),0,IFERROR(AVERAGEIFS(Plan_End,Plan_Role,People!$D$82,Plan_Course,'Training Matrix'!P$6,Plan_Sched,"Window"),IFERROR(AVERAGEIFS(Plan_End,Plan_Role,"All employees",Plan_Course,'Training Matrix'!P$6,Plan_Sched,"Window"),0)))</f>
        <v>0</v>
      </c>
      <c r="DT84">
        <f>IF(OR(N84=0,AJ84&gt;0),0,IFERROR(AVERAGEIFS(Plan_End,Plan_Role,People!$D$82,Plan_Course,'Training Matrix'!Q$6,Plan_Sched,"Window"),IFERROR(AVERAGEIFS(Plan_End,Plan_Role,"All employees",Plan_Course,'Training Matrix'!Q$6,Plan_Sched,"Window"),0)))</f>
        <v>0</v>
      </c>
      <c r="DU84">
        <f>IF(OR(O84=0,AK84&gt;0),0,IFERROR(AVERAGEIFS(Plan_End,Plan_Role,People!$D$82,Plan_Course,'Training Matrix'!R$6,Plan_Sched,"Window"),IFERROR(AVERAGEIFS(Plan_End,Plan_Role,"All employees",Plan_Course,'Training Matrix'!R$6,Plan_Sched,"Window"),0)))</f>
        <v>0</v>
      </c>
      <c r="DV84">
        <f>IF(OR(P84=0,AL84&gt;0),0,IFERROR(AVERAGEIFS(Plan_End,Plan_Role,People!$D$82,Plan_Course,'Training Matrix'!S$6,Plan_Sched,"Window"),IFERROR(AVERAGEIFS(Plan_End,Plan_Role,"All employees",Plan_Course,'Training Matrix'!S$6,Plan_Sched,"Window"),0)))</f>
        <v>0</v>
      </c>
      <c r="DW84">
        <f>IF(OR(Q84=0,AM84&gt;0),0,IFERROR(AVERAGEIFS(Plan_End,Plan_Role,People!$D$82,Plan_Course,'Training Matrix'!T$6,Plan_Sched,"Window"),IFERROR(AVERAGEIFS(Plan_End,Plan_Role,"All employees",Plan_Course,'Training Matrix'!T$6,Plan_Sched,"Window"),0)))</f>
        <v>0</v>
      </c>
      <c r="DX84">
        <f>IF(OR(R84=0,AN84&gt;0),0,IFERROR(AVERAGEIFS(Plan_End,Plan_Role,People!$D$82,Plan_Course,'Training Matrix'!U$6,Plan_Sched,"Window"),IFERROR(AVERAGEIFS(Plan_End,Plan_Role,"All employees",Plan_Course,'Training Matrix'!U$6,Plan_Sched,"Window"),0)))</f>
        <v>0</v>
      </c>
      <c r="DY84">
        <f>IF(OR(S84=0,AO84&gt;0),0,IFERROR(AVERAGEIFS(Plan_End,Plan_Role,People!$D$82,Plan_Course,'Training Matrix'!V$6,Plan_Sched,"Window"),IFERROR(AVERAGEIFS(Plan_End,Plan_Role,"All employees",Plan_Course,'Training Matrix'!V$6,Plan_Sched,"Window"),0)))</f>
        <v>0</v>
      </c>
      <c r="DZ84">
        <f>IF(OR(T84=0,AP84&gt;0),0,IFERROR(AVERAGEIFS(Plan_End,Plan_Role,People!$D$82,Plan_Course,'Training Matrix'!W$6,Plan_Sched,"Window"),IFERROR(AVERAGEIFS(Plan_End,Plan_Role,"All employees",Plan_Course,'Training Matrix'!W$6,Plan_Sched,"Window"),0)))</f>
        <v>0</v>
      </c>
      <c r="EA84">
        <f>IF(OR(U84=0,AQ84&gt;0),0,IFERROR(AVERAGEIFS(Plan_End,Plan_Role,People!$D$82,Plan_Course,'Training Matrix'!X$6,Plan_Sched,"Window"),IFERROR(AVERAGEIFS(Plan_End,Plan_Role,"All employees",Plan_Course,'Training Matrix'!X$6,Plan_Sched,"Window"),0)))</f>
        <v>0</v>
      </c>
      <c r="EB84">
        <f>IF(OR(V84=0,AR84&gt;0),0,IFERROR(AVERAGEIFS(Plan_End,Plan_Role,People!$D$82,Plan_Course,'Training Matrix'!Y$6,Plan_Sched,"Window"),IFERROR(AVERAGEIFS(Plan_End,Plan_Role,"All employees",Plan_Course,'Training Matrix'!Y$6,Plan_Sched,"Window"),0)))</f>
        <v>0</v>
      </c>
      <c r="EC84">
        <f>IF(OR(W84=0,AS84&gt;0),0,IFERROR(AVERAGEIFS(Plan_End,Plan_Role,People!$D$82,Plan_Course,'Training Matrix'!Z$6,Plan_Sched,"Window"),IFERROR(AVERAGEIFS(Plan_End,Plan_Role,"All employees",Plan_Course,'Training Matrix'!Z$6,Plan_Sched,"Window"),0)))</f>
        <v>0</v>
      </c>
      <c r="ED84">
        <f>IF(OR(X84=0,AT84&gt;0),0,IFERROR(AVERAGEIFS(Plan_End,Plan_Role,People!$D$82,Plan_Course,'Training Matrix'!AA$6,Plan_Sched,"Window"),IFERROR(AVERAGEIFS(Plan_End,Plan_Role,"All employees",Plan_Course,'Training Matrix'!AA$6,Plan_Sched,"Window"),0)))</f>
        <v>0</v>
      </c>
      <c r="EG84">
        <f>IF(OR(E84=0,AA84&gt;0),0,IFERROR(AVERAGEIFS(Plan_Days,Plan_Role,People!$D$82,Plan_Course,'Training Matrix'!H$6,Plan_Sched,"Within days of hire"),IFERROR(AVERAGEIFS(Plan_Days,Plan_Role,"All employees",Plan_Course,'Training Matrix'!H$6,Plan_Sched,"Within days of hire"),0)))</f>
        <v>0</v>
      </c>
      <c r="EH84">
        <f>IF(OR(F84=0,AB84&gt;0),0,IFERROR(AVERAGEIFS(Plan_Days,Plan_Role,People!$D$82,Plan_Course,'Training Matrix'!I$6,Plan_Sched,"Within days of hire"),IFERROR(AVERAGEIFS(Plan_Days,Plan_Role,"All employees",Plan_Course,'Training Matrix'!I$6,Plan_Sched,"Within days of hire"),0)))</f>
        <v>0</v>
      </c>
      <c r="EI84">
        <f>IF(OR(G84=0,AC84&gt;0),0,IFERROR(AVERAGEIFS(Plan_Days,Plan_Role,People!$D$82,Plan_Course,'Training Matrix'!J$6,Plan_Sched,"Within days of hire"),IFERROR(AVERAGEIFS(Plan_Days,Plan_Role,"All employees",Plan_Course,'Training Matrix'!J$6,Plan_Sched,"Within days of hire"),0)))</f>
        <v>0</v>
      </c>
      <c r="EJ84">
        <f>IF(OR(H84=0,AD84&gt;0),0,IFERROR(AVERAGEIFS(Plan_Days,Plan_Role,People!$D$82,Plan_Course,'Training Matrix'!K$6,Plan_Sched,"Within days of hire"),IFERROR(AVERAGEIFS(Plan_Days,Plan_Role,"All employees",Plan_Course,'Training Matrix'!K$6,Plan_Sched,"Within days of hire"),0)))</f>
        <v>0</v>
      </c>
      <c r="EK84">
        <f>IF(OR(I84=0,AE84&gt;0),0,IFERROR(AVERAGEIFS(Plan_Days,Plan_Role,People!$D$82,Plan_Course,'Training Matrix'!L$6,Plan_Sched,"Within days of hire"),IFERROR(AVERAGEIFS(Plan_Days,Plan_Role,"All employees",Plan_Course,'Training Matrix'!L$6,Plan_Sched,"Within days of hire"),0)))</f>
        <v>0</v>
      </c>
      <c r="EL84">
        <f>IF(OR(J84=0,AF84&gt;0),0,IFERROR(AVERAGEIFS(Plan_Days,Plan_Role,People!$D$82,Plan_Course,'Training Matrix'!M$6,Plan_Sched,"Within days of hire"),IFERROR(AVERAGEIFS(Plan_Days,Plan_Role,"All employees",Plan_Course,'Training Matrix'!M$6,Plan_Sched,"Within days of hire"),0)))</f>
        <v>0</v>
      </c>
      <c r="EM84">
        <f>IF(OR(K84=0,AG84&gt;0),0,IFERROR(AVERAGEIFS(Plan_Days,Plan_Role,People!$D$82,Plan_Course,'Training Matrix'!N$6,Plan_Sched,"Within days of hire"),IFERROR(AVERAGEIFS(Plan_Days,Plan_Role,"All employees",Plan_Course,'Training Matrix'!N$6,Plan_Sched,"Within days of hire"),0)))</f>
        <v>0</v>
      </c>
      <c r="EN84">
        <f>IF(OR(L84=0,AH84&gt;0),0,IFERROR(AVERAGEIFS(Plan_Days,Plan_Role,People!$D$82,Plan_Course,'Training Matrix'!O$6,Plan_Sched,"Within days of hire"),IFERROR(AVERAGEIFS(Plan_Days,Plan_Role,"All employees",Plan_Course,'Training Matrix'!O$6,Plan_Sched,"Within days of hire"),0)))</f>
        <v>0</v>
      </c>
      <c r="EO84">
        <f>IF(OR(M84=0,AI84&gt;0),0,IFERROR(AVERAGEIFS(Plan_Days,Plan_Role,People!$D$82,Plan_Course,'Training Matrix'!P$6,Plan_Sched,"Within days of hire"),IFERROR(AVERAGEIFS(Plan_Days,Plan_Role,"All employees",Plan_Course,'Training Matrix'!P$6,Plan_Sched,"Within days of hire"),0)))</f>
        <v>0</v>
      </c>
      <c r="EP84">
        <f>IF(OR(N84=0,AJ84&gt;0),0,IFERROR(AVERAGEIFS(Plan_Days,Plan_Role,People!$D$82,Plan_Course,'Training Matrix'!Q$6,Plan_Sched,"Within days of hire"),IFERROR(AVERAGEIFS(Plan_Days,Plan_Role,"All employees",Plan_Course,'Training Matrix'!Q$6,Plan_Sched,"Within days of hire"),0)))</f>
        <v>0</v>
      </c>
      <c r="EQ84">
        <f>IF(OR(O84=0,AK84&gt;0),0,IFERROR(AVERAGEIFS(Plan_Days,Plan_Role,People!$D$82,Plan_Course,'Training Matrix'!R$6,Plan_Sched,"Within days of hire"),IFERROR(AVERAGEIFS(Plan_Days,Plan_Role,"All employees",Plan_Course,'Training Matrix'!R$6,Plan_Sched,"Within days of hire"),0)))</f>
        <v>0</v>
      </c>
      <c r="ER84">
        <f>IF(OR(P84=0,AL84&gt;0),0,IFERROR(AVERAGEIFS(Plan_Days,Plan_Role,People!$D$82,Plan_Course,'Training Matrix'!S$6,Plan_Sched,"Within days of hire"),IFERROR(AVERAGEIFS(Plan_Days,Plan_Role,"All employees",Plan_Course,'Training Matrix'!S$6,Plan_Sched,"Within days of hire"),0)))</f>
        <v>0</v>
      </c>
      <c r="ES84">
        <f>IF(OR(Q84=0,AM84&gt;0),0,IFERROR(AVERAGEIFS(Plan_Days,Plan_Role,People!$D$82,Plan_Course,'Training Matrix'!T$6,Plan_Sched,"Within days of hire"),IFERROR(AVERAGEIFS(Plan_Days,Plan_Role,"All employees",Plan_Course,'Training Matrix'!T$6,Plan_Sched,"Within days of hire"),0)))</f>
        <v>0</v>
      </c>
      <c r="ET84">
        <f>IF(OR(R84=0,AN84&gt;0),0,IFERROR(AVERAGEIFS(Plan_Days,Plan_Role,People!$D$82,Plan_Course,'Training Matrix'!U$6,Plan_Sched,"Within days of hire"),IFERROR(AVERAGEIFS(Plan_Days,Plan_Role,"All employees",Plan_Course,'Training Matrix'!U$6,Plan_Sched,"Within days of hire"),0)))</f>
        <v>0</v>
      </c>
      <c r="EU84">
        <f>IF(OR(S84=0,AO84&gt;0),0,IFERROR(AVERAGEIFS(Plan_Days,Plan_Role,People!$D$82,Plan_Course,'Training Matrix'!V$6,Plan_Sched,"Within days of hire"),IFERROR(AVERAGEIFS(Plan_Days,Plan_Role,"All employees",Plan_Course,'Training Matrix'!V$6,Plan_Sched,"Within days of hire"),0)))</f>
        <v>0</v>
      </c>
      <c r="EV84">
        <f>IF(OR(T84=0,AP84&gt;0),0,IFERROR(AVERAGEIFS(Plan_Days,Plan_Role,People!$D$82,Plan_Course,'Training Matrix'!W$6,Plan_Sched,"Within days of hire"),IFERROR(AVERAGEIFS(Plan_Days,Plan_Role,"All employees",Plan_Course,'Training Matrix'!W$6,Plan_Sched,"Within days of hire"),0)))</f>
        <v>0</v>
      </c>
      <c r="EW84">
        <f>IF(OR(U84=0,AQ84&gt;0),0,IFERROR(AVERAGEIFS(Plan_Days,Plan_Role,People!$D$82,Plan_Course,'Training Matrix'!X$6,Plan_Sched,"Within days of hire"),IFERROR(AVERAGEIFS(Plan_Days,Plan_Role,"All employees",Plan_Course,'Training Matrix'!X$6,Plan_Sched,"Within days of hire"),0)))</f>
        <v>0</v>
      </c>
      <c r="EX84">
        <f>IF(OR(V84=0,AR84&gt;0),0,IFERROR(AVERAGEIFS(Plan_Days,Plan_Role,People!$D$82,Plan_Course,'Training Matrix'!Y$6,Plan_Sched,"Within days of hire"),IFERROR(AVERAGEIFS(Plan_Days,Plan_Role,"All employees",Plan_Course,'Training Matrix'!Y$6,Plan_Sched,"Within days of hire"),0)))</f>
        <v>0</v>
      </c>
      <c r="EY84">
        <f>IF(OR(W84=0,AS84&gt;0),0,IFERROR(AVERAGEIFS(Plan_Days,Plan_Role,People!$D$82,Plan_Course,'Training Matrix'!Z$6,Plan_Sched,"Within days of hire"),IFERROR(AVERAGEIFS(Plan_Days,Plan_Role,"All employees",Plan_Course,'Training Matrix'!Z$6,Plan_Sched,"Within days of hire"),0)))</f>
        <v>0</v>
      </c>
      <c r="EZ84">
        <f>IF(OR(X84=0,AT84&gt;0),0,IFERROR(AVERAGEIFS(Plan_Days,Plan_Role,People!$D$82,Plan_Course,'Training Matrix'!AA$6,Plan_Sched,"Within days of hire"),IFERROR(AVERAGEIFS(Plan_Days,Plan_Role,"All employees",Plan_Course,'Training Matrix'!AA$6,Plan_Sched,"Within days of hire"),0)))</f>
        <v>0</v>
      </c>
      <c r="FC84">
        <f>IF(OR(E84=0,AA84&gt;0),0,MAX(IF(AND(People!$F$82&lt;&gt;"",DK84&lt;People!$F$82),0,DK84),IF(AND(People!$F$82&lt;&gt;"",EG84&gt;0),People!$F$82+EG84,0)))</f>
        <v>0</v>
      </c>
      <c r="FD84">
        <f>IF(OR(F84=0,AB84&gt;0),0,MAX(IF(AND(People!$F$82&lt;&gt;"",DL84&lt;People!$F$82),0,DL84),IF(AND(People!$F$82&lt;&gt;"",EH84&gt;0),People!$F$82+EH84,0)))</f>
        <v>0</v>
      </c>
      <c r="FE84">
        <f>IF(OR(G84=0,AC84&gt;0),0,MAX(IF(AND(People!$F$82&lt;&gt;"",DM84&lt;People!$F$82),0,DM84),IF(AND(People!$F$82&lt;&gt;"",EI84&gt;0),People!$F$82+EI84,0)))</f>
        <v>0</v>
      </c>
      <c r="FF84">
        <f>IF(OR(H84=0,AD84&gt;0),0,MAX(IF(AND(People!$F$82&lt;&gt;"",DN84&lt;People!$F$82),0,DN84),IF(AND(People!$F$82&lt;&gt;"",EJ84&gt;0),People!$F$82+EJ84,0)))</f>
        <v>0</v>
      </c>
      <c r="FG84">
        <f>IF(OR(I84=0,AE84&gt;0),0,MAX(IF(AND(People!$F$82&lt;&gt;"",DO84&lt;People!$F$82),0,DO84),IF(AND(People!$F$82&lt;&gt;"",EK84&gt;0),People!$F$82+EK84,0)))</f>
        <v>0</v>
      </c>
      <c r="FH84">
        <f>IF(OR(J84=0,AF84&gt;0),0,MAX(IF(AND(People!$F$82&lt;&gt;"",DP84&lt;People!$F$82),0,DP84),IF(AND(People!$F$82&lt;&gt;"",EL84&gt;0),People!$F$82+EL84,0)))</f>
        <v>0</v>
      </c>
      <c r="FI84">
        <f>IF(OR(K84=0,AG84&gt;0),0,MAX(IF(AND(People!$F$82&lt;&gt;"",DQ84&lt;People!$F$82),0,DQ84),IF(AND(People!$F$82&lt;&gt;"",EM84&gt;0),People!$F$82+EM84,0)))</f>
        <v>0</v>
      </c>
      <c r="FJ84">
        <f>IF(OR(L84=0,AH84&gt;0),0,MAX(IF(AND(People!$F$82&lt;&gt;"",DR84&lt;People!$F$82),0,DR84),IF(AND(People!$F$82&lt;&gt;"",EN84&gt;0),People!$F$82+EN84,0)))</f>
        <v>0</v>
      </c>
      <c r="FK84">
        <f>IF(OR(M84=0,AI84&gt;0),0,MAX(IF(AND(People!$F$82&lt;&gt;"",DS84&lt;People!$F$82),0,DS84),IF(AND(People!$F$82&lt;&gt;"",EO84&gt;0),People!$F$82+EO84,0)))</f>
        <v>0</v>
      </c>
      <c r="FL84">
        <f>IF(OR(N84=0,AJ84&gt;0),0,MAX(IF(AND(People!$F$82&lt;&gt;"",DT84&lt;People!$F$82),0,DT84),IF(AND(People!$F$82&lt;&gt;"",EP84&gt;0),People!$F$82+EP84,0)))</f>
        <v>0</v>
      </c>
      <c r="FM84">
        <f>IF(OR(O84=0,AK84&gt;0),0,MAX(IF(AND(People!$F$82&lt;&gt;"",DU84&lt;People!$F$82),0,DU84),IF(AND(People!$F$82&lt;&gt;"",EQ84&gt;0),People!$F$82+EQ84,0)))</f>
        <v>0</v>
      </c>
      <c r="FN84">
        <f>IF(OR(P84=0,AL84&gt;0),0,MAX(IF(AND(People!$F$82&lt;&gt;"",DV84&lt;People!$F$82),0,DV84),IF(AND(People!$F$82&lt;&gt;"",ER84&gt;0),People!$F$82+ER84,0)))</f>
        <v>0</v>
      </c>
      <c r="FO84">
        <f>IF(OR(Q84=0,AM84&gt;0),0,MAX(IF(AND(People!$F$82&lt;&gt;"",DW84&lt;People!$F$82),0,DW84),IF(AND(People!$F$82&lt;&gt;"",ES84&gt;0),People!$F$82+ES84,0)))</f>
        <v>0</v>
      </c>
      <c r="FP84">
        <f>IF(OR(R84=0,AN84&gt;0),0,MAX(IF(AND(People!$F$82&lt;&gt;"",DX84&lt;People!$F$82),0,DX84),IF(AND(People!$F$82&lt;&gt;"",ET84&gt;0),People!$F$82+ET84,0)))</f>
        <v>0</v>
      </c>
      <c r="FQ84">
        <f>IF(OR(S84=0,AO84&gt;0),0,MAX(IF(AND(People!$F$82&lt;&gt;"",DY84&lt;People!$F$82),0,DY84),IF(AND(People!$F$82&lt;&gt;"",EU84&gt;0),People!$F$82+EU84,0)))</f>
        <v>0</v>
      </c>
      <c r="FR84">
        <f>IF(OR(T84=0,AP84&gt;0),0,MAX(IF(AND(People!$F$82&lt;&gt;"",DZ84&lt;People!$F$82),0,DZ84),IF(AND(People!$F$82&lt;&gt;"",EV84&gt;0),People!$F$82+EV84,0)))</f>
        <v>0</v>
      </c>
      <c r="FS84">
        <f>IF(OR(U84=0,AQ84&gt;0),0,MAX(IF(AND(People!$F$82&lt;&gt;"",EA84&lt;People!$F$82),0,EA84),IF(AND(People!$F$82&lt;&gt;"",EW84&gt;0),People!$F$82+EW84,0)))</f>
        <v>0</v>
      </c>
      <c r="FT84">
        <f>IF(OR(V84=0,AR84&gt;0),0,MAX(IF(AND(People!$F$82&lt;&gt;"",EB84&lt;People!$F$82),0,EB84),IF(AND(People!$F$82&lt;&gt;"",EX84&gt;0),People!$F$82+EX84,0)))</f>
        <v>0</v>
      </c>
      <c r="FU84">
        <f>IF(OR(W84=0,AS84&gt;0),0,MAX(IF(AND(People!$F$82&lt;&gt;"",EC84&lt;People!$F$82),0,EC84),IF(AND(People!$F$82&lt;&gt;"",EY84&gt;0),People!$F$82+EY84,0)))</f>
        <v>0</v>
      </c>
      <c r="FV84">
        <f>IF(OR(X84=0,AT84&gt;0),0,MAX(IF(AND(People!$F$82&lt;&gt;"",ED84&lt;People!$F$82),0,ED84),IF(AND(People!$F$82&lt;&gt;"",EZ84&gt;0),People!$F$82+EZ84,0)))</f>
        <v>0</v>
      </c>
    </row>
    <row r="85" spans="5:178" x14ac:dyDescent="0.3">
      <c r="E85">
        <f>IF(OR(People!$A$83="",'Training Matrix'!H$6=""),0,COUNTIFS(Plan_Role,People!$D$83,Plan_Course,'Training Matrix'!H$6)+COUNTIFS(Plan_Role,"All employees",Plan_Course,'Training Matrix'!H$6))</f>
        <v>0</v>
      </c>
      <c r="F85">
        <f>IF(OR(People!$A$83="",'Training Matrix'!I$6=""),0,COUNTIFS(Plan_Role,People!$D$83,Plan_Course,'Training Matrix'!I$6)+COUNTIFS(Plan_Role,"All employees",Plan_Course,'Training Matrix'!I$6))</f>
        <v>0</v>
      </c>
      <c r="G85">
        <f>IF(OR(People!$A$83="",'Training Matrix'!J$6=""),0,COUNTIFS(Plan_Role,People!$D$83,Plan_Course,'Training Matrix'!J$6)+COUNTIFS(Plan_Role,"All employees",Plan_Course,'Training Matrix'!J$6))</f>
        <v>0</v>
      </c>
      <c r="H85">
        <f>IF(OR(People!$A$83="",'Training Matrix'!K$6=""),0,COUNTIFS(Plan_Role,People!$D$83,Plan_Course,'Training Matrix'!K$6)+COUNTIFS(Plan_Role,"All employees",Plan_Course,'Training Matrix'!K$6))</f>
        <v>0</v>
      </c>
      <c r="I85">
        <f>IF(OR(People!$A$83="",'Training Matrix'!L$6=""),0,COUNTIFS(Plan_Role,People!$D$83,Plan_Course,'Training Matrix'!L$6)+COUNTIFS(Plan_Role,"All employees",Plan_Course,'Training Matrix'!L$6))</f>
        <v>0</v>
      </c>
      <c r="J85">
        <f>IF(OR(People!$A$83="",'Training Matrix'!M$6=""),0,COUNTIFS(Plan_Role,People!$D$83,Plan_Course,'Training Matrix'!M$6)+COUNTIFS(Plan_Role,"All employees",Plan_Course,'Training Matrix'!M$6))</f>
        <v>0</v>
      </c>
      <c r="K85">
        <f>IF(OR(People!$A$83="",'Training Matrix'!N$6=""),0,COUNTIFS(Plan_Role,People!$D$83,Plan_Course,'Training Matrix'!N$6)+COUNTIFS(Plan_Role,"All employees",Plan_Course,'Training Matrix'!N$6))</f>
        <v>0</v>
      </c>
      <c r="L85">
        <f>IF(OR(People!$A$83="",'Training Matrix'!O$6=""),0,COUNTIFS(Plan_Role,People!$D$83,Plan_Course,'Training Matrix'!O$6)+COUNTIFS(Plan_Role,"All employees",Plan_Course,'Training Matrix'!O$6))</f>
        <v>0</v>
      </c>
      <c r="M85">
        <f>IF(OR(People!$A$83="",'Training Matrix'!P$6=""),0,COUNTIFS(Plan_Role,People!$D$83,Plan_Course,'Training Matrix'!P$6)+COUNTIFS(Plan_Role,"All employees",Plan_Course,'Training Matrix'!P$6))</f>
        <v>0</v>
      </c>
      <c r="N85">
        <f>IF(OR(People!$A$83="",'Training Matrix'!Q$6=""),0,COUNTIFS(Plan_Role,People!$D$83,Plan_Course,'Training Matrix'!Q$6)+COUNTIFS(Plan_Role,"All employees",Plan_Course,'Training Matrix'!Q$6))</f>
        <v>0</v>
      </c>
      <c r="O85">
        <f>IF(OR(People!$A$83="",'Training Matrix'!R$6=""),0,COUNTIFS(Plan_Role,People!$D$83,Plan_Course,'Training Matrix'!R$6)+COUNTIFS(Plan_Role,"All employees",Plan_Course,'Training Matrix'!R$6))</f>
        <v>0</v>
      </c>
      <c r="P85">
        <f>IF(OR(People!$A$83="",'Training Matrix'!S$6=""),0,COUNTIFS(Plan_Role,People!$D$83,Plan_Course,'Training Matrix'!S$6)+COUNTIFS(Plan_Role,"All employees",Plan_Course,'Training Matrix'!S$6))</f>
        <v>0</v>
      </c>
      <c r="Q85">
        <f>IF(OR(People!$A$83="",'Training Matrix'!T$6=""),0,COUNTIFS(Plan_Role,People!$D$83,Plan_Course,'Training Matrix'!T$6)+COUNTIFS(Plan_Role,"All employees",Plan_Course,'Training Matrix'!T$6))</f>
        <v>0</v>
      </c>
      <c r="R85">
        <f>IF(OR(People!$A$83="",'Training Matrix'!U$6=""),0,COUNTIFS(Plan_Role,People!$D$83,Plan_Course,'Training Matrix'!U$6)+COUNTIFS(Plan_Role,"All employees",Plan_Course,'Training Matrix'!U$6))</f>
        <v>0</v>
      </c>
      <c r="S85">
        <f>IF(OR(People!$A$83="",'Training Matrix'!V$6=""),0,COUNTIFS(Plan_Role,People!$D$83,Plan_Course,'Training Matrix'!V$6)+COUNTIFS(Plan_Role,"All employees",Plan_Course,'Training Matrix'!V$6))</f>
        <v>0</v>
      </c>
      <c r="T85">
        <f>IF(OR(People!$A$83="",'Training Matrix'!W$6=""),0,COUNTIFS(Plan_Role,People!$D$83,Plan_Course,'Training Matrix'!W$6)+COUNTIFS(Plan_Role,"All employees",Plan_Course,'Training Matrix'!W$6))</f>
        <v>0</v>
      </c>
      <c r="U85">
        <f>IF(OR(People!$A$83="",'Training Matrix'!X$6=""),0,COUNTIFS(Plan_Role,People!$D$83,Plan_Course,'Training Matrix'!X$6)+COUNTIFS(Plan_Role,"All employees",Plan_Course,'Training Matrix'!X$6))</f>
        <v>0</v>
      </c>
      <c r="V85">
        <f>IF(OR(People!$A$83="",'Training Matrix'!Y$6=""),0,COUNTIFS(Plan_Role,People!$D$83,Plan_Course,'Training Matrix'!Y$6)+COUNTIFS(Plan_Role,"All employees",Plan_Course,'Training Matrix'!Y$6))</f>
        <v>0</v>
      </c>
      <c r="W85">
        <f>IF(OR(People!$A$83="",'Training Matrix'!Z$6=""),0,COUNTIFS(Plan_Role,People!$D$83,Plan_Course,'Training Matrix'!Z$6)+COUNTIFS(Plan_Role,"All employees",Plan_Course,'Training Matrix'!Z$6))</f>
        <v>0</v>
      </c>
      <c r="X85">
        <f>IF(OR(People!$A$83="",'Training Matrix'!AA$6=""),0,COUNTIFS(Plan_Role,People!$D$83,Plan_Course,'Training Matrix'!AA$6)+COUNTIFS(Plan_Role,"All employees",Plan_Course,'Training Matrix'!AA$6))</f>
        <v>0</v>
      </c>
      <c r="AA85">
        <f>IF(E85=0,0,COUNTIFS(Rec_Emp,People!$A$83,Rec_Course,'Training Matrix'!H$6,Rec_Done,1))</f>
        <v>0</v>
      </c>
      <c r="AB85">
        <f>IF(F85=0,0,COUNTIFS(Rec_Emp,People!$A$83,Rec_Course,'Training Matrix'!I$6,Rec_Done,1))</f>
        <v>0</v>
      </c>
      <c r="AC85">
        <f>IF(G85=0,0,COUNTIFS(Rec_Emp,People!$A$83,Rec_Course,'Training Matrix'!J$6,Rec_Done,1))</f>
        <v>0</v>
      </c>
      <c r="AD85">
        <f>IF(H85=0,0,COUNTIFS(Rec_Emp,People!$A$83,Rec_Course,'Training Matrix'!K$6,Rec_Done,1))</f>
        <v>0</v>
      </c>
      <c r="AE85">
        <f>IF(I85=0,0,COUNTIFS(Rec_Emp,People!$A$83,Rec_Course,'Training Matrix'!L$6,Rec_Done,1))</f>
        <v>0</v>
      </c>
      <c r="AF85">
        <f>IF(J85=0,0,COUNTIFS(Rec_Emp,People!$A$83,Rec_Course,'Training Matrix'!M$6,Rec_Done,1))</f>
        <v>0</v>
      </c>
      <c r="AG85">
        <f>IF(K85=0,0,COUNTIFS(Rec_Emp,People!$A$83,Rec_Course,'Training Matrix'!N$6,Rec_Done,1))</f>
        <v>0</v>
      </c>
      <c r="AH85">
        <f>IF(L85=0,0,COUNTIFS(Rec_Emp,People!$A$83,Rec_Course,'Training Matrix'!O$6,Rec_Done,1))</f>
        <v>0</v>
      </c>
      <c r="AI85">
        <f>IF(M85=0,0,COUNTIFS(Rec_Emp,People!$A$83,Rec_Course,'Training Matrix'!P$6,Rec_Done,1))</f>
        <v>0</v>
      </c>
      <c r="AJ85">
        <f>IF(N85=0,0,COUNTIFS(Rec_Emp,People!$A$83,Rec_Course,'Training Matrix'!Q$6,Rec_Done,1))</f>
        <v>0</v>
      </c>
      <c r="AK85">
        <f>IF(O85=0,0,COUNTIFS(Rec_Emp,People!$A$83,Rec_Course,'Training Matrix'!R$6,Rec_Done,1))</f>
        <v>0</v>
      </c>
      <c r="AL85">
        <f>IF(P85=0,0,COUNTIFS(Rec_Emp,People!$A$83,Rec_Course,'Training Matrix'!S$6,Rec_Done,1))</f>
        <v>0</v>
      </c>
      <c r="AM85">
        <f>IF(Q85=0,0,COUNTIFS(Rec_Emp,People!$A$83,Rec_Course,'Training Matrix'!T$6,Rec_Done,1))</f>
        <v>0</v>
      </c>
      <c r="AN85">
        <f>IF(R85=0,0,COUNTIFS(Rec_Emp,People!$A$83,Rec_Course,'Training Matrix'!U$6,Rec_Done,1))</f>
        <v>0</v>
      </c>
      <c r="AO85">
        <f>IF(S85=0,0,COUNTIFS(Rec_Emp,People!$A$83,Rec_Course,'Training Matrix'!V$6,Rec_Done,1))</f>
        <v>0</v>
      </c>
      <c r="AP85">
        <f>IF(T85=0,0,COUNTIFS(Rec_Emp,People!$A$83,Rec_Course,'Training Matrix'!W$6,Rec_Done,1))</f>
        <v>0</v>
      </c>
      <c r="AQ85">
        <f>IF(U85=0,0,COUNTIFS(Rec_Emp,People!$A$83,Rec_Course,'Training Matrix'!X$6,Rec_Done,1))</f>
        <v>0</v>
      </c>
      <c r="AR85">
        <f>IF(V85=0,0,COUNTIFS(Rec_Emp,People!$A$83,Rec_Course,'Training Matrix'!Y$6,Rec_Done,1))</f>
        <v>0</v>
      </c>
      <c r="AS85">
        <f>IF(W85=0,0,COUNTIFS(Rec_Emp,People!$A$83,Rec_Course,'Training Matrix'!Z$6,Rec_Done,1))</f>
        <v>0</v>
      </c>
      <c r="AT85">
        <f>IF(X85=0,0,COUNTIFS(Rec_Emp,People!$A$83,Rec_Course,'Training Matrix'!AA$6,Rec_Done,1))</f>
        <v>0</v>
      </c>
      <c r="AW85">
        <f ca="1">IF(AA85=0,0,COUNTIFS(Rec_Emp,People!$A$83,Rec_Course,'Training Matrix'!H$6,Rec_Done,1,Rec_Exp,"&gt;="&amp;TODAY()))</f>
        <v>0</v>
      </c>
      <c r="AX85">
        <f ca="1">IF(AB85=0,0,COUNTIFS(Rec_Emp,People!$A$83,Rec_Course,'Training Matrix'!I$6,Rec_Done,1,Rec_Exp,"&gt;="&amp;TODAY()))</f>
        <v>0</v>
      </c>
      <c r="AY85">
        <f ca="1">IF(AC85=0,0,COUNTIFS(Rec_Emp,People!$A$83,Rec_Course,'Training Matrix'!J$6,Rec_Done,1,Rec_Exp,"&gt;="&amp;TODAY()))</f>
        <v>0</v>
      </c>
      <c r="AZ85">
        <f ca="1">IF(AD85=0,0,COUNTIFS(Rec_Emp,People!$A$83,Rec_Course,'Training Matrix'!K$6,Rec_Done,1,Rec_Exp,"&gt;="&amp;TODAY()))</f>
        <v>0</v>
      </c>
      <c r="BA85">
        <f ca="1">IF(AE85=0,0,COUNTIFS(Rec_Emp,People!$A$83,Rec_Course,'Training Matrix'!L$6,Rec_Done,1,Rec_Exp,"&gt;="&amp;TODAY()))</f>
        <v>0</v>
      </c>
      <c r="BB85">
        <f ca="1">IF(AF85=0,0,COUNTIFS(Rec_Emp,People!$A$83,Rec_Course,'Training Matrix'!M$6,Rec_Done,1,Rec_Exp,"&gt;="&amp;TODAY()))</f>
        <v>0</v>
      </c>
      <c r="BC85">
        <f ca="1">IF(AG85=0,0,COUNTIFS(Rec_Emp,People!$A$83,Rec_Course,'Training Matrix'!N$6,Rec_Done,1,Rec_Exp,"&gt;="&amp;TODAY()))</f>
        <v>0</v>
      </c>
      <c r="BD85">
        <f ca="1">IF(AH85=0,0,COUNTIFS(Rec_Emp,People!$A$83,Rec_Course,'Training Matrix'!O$6,Rec_Done,1,Rec_Exp,"&gt;="&amp;TODAY()))</f>
        <v>0</v>
      </c>
      <c r="BE85">
        <f ca="1">IF(AI85=0,0,COUNTIFS(Rec_Emp,People!$A$83,Rec_Course,'Training Matrix'!P$6,Rec_Done,1,Rec_Exp,"&gt;="&amp;TODAY()))</f>
        <v>0</v>
      </c>
      <c r="BF85">
        <f ca="1">IF(AJ85=0,0,COUNTIFS(Rec_Emp,People!$A$83,Rec_Course,'Training Matrix'!Q$6,Rec_Done,1,Rec_Exp,"&gt;="&amp;TODAY()))</f>
        <v>0</v>
      </c>
      <c r="BG85">
        <f ca="1">IF(AK85=0,0,COUNTIFS(Rec_Emp,People!$A$83,Rec_Course,'Training Matrix'!R$6,Rec_Done,1,Rec_Exp,"&gt;="&amp;TODAY()))</f>
        <v>0</v>
      </c>
      <c r="BH85">
        <f ca="1">IF(AL85=0,0,COUNTIFS(Rec_Emp,People!$A$83,Rec_Course,'Training Matrix'!S$6,Rec_Done,1,Rec_Exp,"&gt;="&amp;TODAY()))</f>
        <v>0</v>
      </c>
      <c r="BI85">
        <f ca="1">IF(AM85=0,0,COUNTIFS(Rec_Emp,People!$A$83,Rec_Course,'Training Matrix'!T$6,Rec_Done,1,Rec_Exp,"&gt;="&amp;TODAY()))</f>
        <v>0</v>
      </c>
      <c r="BJ85">
        <f ca="1">IF(AN85=0,0,COUNTIFS(Rec_Emp,People!$A$83,Rec_Course,'Training Matrix'!U$6,Rec_Done,1,Rec_Exp,"&gt;="&amp;TODAY()))</f>
        <v>0</v>
      </c>
      <c r="BK85">
        <f ca="1">IF(AO85=0,0,COUNTIFS(Rec_Emp,People!$A$83,Rec_Course,'Training Matrix'!V$6,Rec_Done,1,Rec_Exp,"&gt;="&amp;TODAY()))</f>
        <v>0</v>
      </c>
      <c r="BL85">
        <f ca="1">IF(AP85=0,0,COUNTIFS(Rec_Emp,People!$A$83,Rec_Course,'Training Matrix'!W$6,Rec_Done,1,Rec_Exp,"&gt;="&amp;TODAY()))</f>
        <v>0</v>
      </c>
      <c r="BM85">
        <f ca="1">IF(AQ85=0,0,COUNTIFS(Rec_Emp,People!$A$83,Rec_Course,'Training Matrix'!X$6,Rec_Done,1,Rec_Exp,"&gt;="&amp;TODAY()))</f>
        <v>0</v>
      </c>
      <c r="BN85">
        <f ca="1">IF(AR85=0,0,COUNTIFS(Rec_Emp,People!$A$83,Rec_Course,'Training Matrix'!Y$6,Rec_Done,1,Rec_Exp,"&gt;="&amp;TODAY()))</f>
        <v>0</v>
      </c>
      <c r="BO85">
        <f ca="1">IF(AS85=0,0,COUNTIFS(Rec_Emp,People!$A$83,Rec_Course,'Training Matrix'!Z$6,Rec_Done,1,Rec_Exp,"&gt;="&amp;TODAY()))</f>
        <v>0</v>
      </c>
      <c r="BP85">
        <f ca="1">IF(AT85=0,0,COUNTIFS(Rec_Emp,People!$A$83,Rec_Course,'Training Matrix'!AA$6,Rec_Done,1,Rec_Exp,"&gt;="&amp;TODAY()))</f>
        <v>0</v>
      </c>
      <c r="BS85">
        <f ca="1">IF(AW85=0,0,COUNTIFS(Rec_Emp,People!$A$83,Rec_Course,'Training Matrix'!H$6,Rec_Done,1,Rec_Exp,"&gt;"&amp;(TODAY()+WarnDays)))</f>
        <v>0</v>
      </c>
      <c r="BT85">
        <f ca="1">IF(AX85=0,0,COUNTIFS(Rec_Emp,People!$A$83,Rec_Course,'Training Matrix'!I$6,Rec_Done,1,Rec_Exp,"&gt;"&amp;(TODAY()+WarnDays)))</f>
        <v>0</v>
      </c>
      <c r="BU85">
        <f ca="1">IF(AY85=0,0,COUNTIFS(Rec_Emp,People!$A$83,Rec_Course,'Training Matrix'!J$6,Rec_Done,1,Rec_Exp,"&gt;"&amp;(TODAY()+WarnDays)))</f>
        <v>0</v>
      </c>
      <c r="BV85">
        <f ca="1">IF(AZ85=0,0,COUNTIFS(Rec_Emp,People!$A$83,Rec_Course,'Training Matrix'!K$6,Rec_Done,1,Rec_Exp,"&gt;"&amp;(TODAY()+WarnDays)))</f>
        <v>0</v>
      </c>
      <c r="BW85">
        <f ca="1">IF(BA85=0,0,COUNTIFS(Rec_Emp,People!$A$83,Rec_Course,'Training Matrix'!L$6,Rec_Done,1,Rec_Exp,"&gt;"&amp;(TODAY()+WarnDays)))</f>
        <v>0</v>
      </c>
      <c r="BX85">
        <f ca="1">IF(BB85=0,0,COUNTIFS(Rec_Emp,People!$A$83,Rec_Course,'Training Matrix'!M$6,Rec_Done,1,Rec_Exp,"&gt;"&amp;(TODAY()+WarnDays)))</f>
        <v>0</v>
      </c>
      <c r="BY85">
        <f ca="1">IF(BC85=0,0,COUNTIFS(Rec_Emp,People!$A$83,Rec_Course,'Training Matrix'!N$6,Rec_Done,1,Rec_Exp,"&gt;"&amp;(TODAY()+WarnDays)))</f>
        <v>0</v>
      </c>
      <c r="BZ85">
        <f ca="1">IF(BD85=0,0,COUNTIFS(Rec_Emp,People!$A$83,Rec_Course,'Training Matrix'!O$6,Rec_Done,1,Rec_Exp,"&gt;"&amp;(TODAY()+WarnDays)))</f>
        <v>0</v>
      </c>
      <c r="CA85">
        <f ca="1">IF(BE85=0,0,COUNTIFS(Rec_Emp,People!$A$83,Rec_Course,'Training Matrix'!P$6,Rec_Done,1,Rec_Exp,"&gt;"&amp;(TODAY()+WarnDays)))</f>
        <v>0</v>
      </c>
      <c r="CB85">
        <f ca="1">IF(BF85=0,0,COUNTIFS(Rec_Emp,People!$A$83,Rec_Course,'Training Matrix'!Q$6,Rec_Done,1,Rec_Exp,"&gt;"&amp;(TODAY()+WarnDays)))</f>
        <v>0</v>
      </c>
      <c r="CC85">
        <f ca="1">IF(BG85=0,0,COUNTIFS(Rec_Emp,People!$A$83,Rec_Course,'Training Matrix'!R$6,Rec_Done,1,Rec_Exp,"&gt;"&amp;(TODAY()+WarnDays)))</f>
        <v>0</v>
      </c>
      <c r="CD85">
        <f ca="1">IF(BH85=0,0,COUNTIFS(Rec_Emp,People!$A$83,Rec_Course,'Training Matrix'!S$6,Rec_Done,1,Rec_Exp,"&gt;"&amp;(TODAY()+WarnDays)))</f>
        <v>0</v>
      </c>
      <c r="CE85">
        <f ca="1">IF(BI85=0,0,COUNTIFS(Rec_Emp,People!$A$83,Rec_Course,'Training Matrix'!T$6,Rec_Done,1,Rec_Exp,"&gt;"&amp;(TODAY()+WarnDays)))</f>
        <v>0</v>
      </c>
      <c r="CF85">
        <f ca="1">IF(BJ85=0,0,COUNTIFS(Rec_Emp,People!$A$83,Rec_Course,'Training Matrix'!U$6,Rec_Done,1,Rec_Exp,"&gt;"&amp;(TODAY()+WarnDays)))</f>
        <v>0</v>
      </c>
      <c r="CG85">
        <f ca="1">IF(BK85=0,0,COUNTIFS(Rec_Emp,People!$A$83,Rec_Course,'Training Matrix'!V$6,Rec_Done,1,Rec_Exp,"&gt;"&amp;(TODAY()+WarnDays)))</f>
        <v>0</v>
      </c>
      <c r="CH85">
        <f ca="1">IF(BL85=0,0,COUNTIFS(Rec_Emp,People!$A$83,Rec_Course,'Training Matrix'!W$6,Rec_Done,1,Rec_Exp,"&gt;"&amp;(TODAY()+WarnDays)))</f>
        <v>0</v>
      </c>
      <c r="CI85">
        <f ca="1">IF(BM85=0,0,COUNTIFS(Rec_Emp,People!$A$83,Rec_Course,'Training Matrix'!X$6,Rec_Done,1,Rec_Exp,"&gt;"&amp;(TODAY()+WarnDays)))</f>
        <v>0</v>
      </c>
      <c r="CJ85">
        <f ca="1">IF(BN85=0,0,COUNTIFS(Rec_Emp,People!$A$83,Rec_Course,'Training Matrix'!Y$6,Rec_Done,1,Rec_Exp,"&gt;"&amp;(TODAY()+WarnDays)))</f>
        <v>0</v>
      </c>
      <c r="CK85">
        <f ca="1">IF(BO85=0,0,COUNTIFS(Rec_Emp,People!$A$83,Rec_Course,'Training Matrix'!Z$6,Rec_Done,1,Rec_Exp,"&gt;"&amp;(TODAY()+WarnDays)))</f>
        <v>0</v>
      </c>
      <c r="CL85">
        <f ca="1">IF(BP85=0,0,COUNTIFS(Rec_Emp,People!$A$83,Rec_Course,'Training Matrix'!AA$6,Rec_Done,1,Rec_Exp,"&gt;"&amp;(TODAY()+WarnDays)))</f>
        <v>0</v>
      </c>
      <c r="CO85">
        <f>IF(OR(E85=0,AA85&gt;0),0,COUNTIFS(Rec_Emp,People!$A$83,Rec_Course,'Training Matrix'!H$6,Rec_Result,"Fail"))</f>
        <v>0</v>
      </c>
      <c r="CP85">
        <f>IF(OR(F85=0,AB85&gt;0),0,COUNTIFS(Rec_Emp,People!$A$83,Rec_Course,'Training Matrix'!I$6,Rec_Result,"Fail"))</f>
        <v>0</v>
      </c>
      <c r="CQ85">
        <f>IF(OR(G85=0,AC85&gt;0),0,COUNTIFS(Rec_Emp,People!$A$83,Rec_Course,'Training Matrix'!J$6,Rec_Result,"Fail"))</f>
        <v>0</v>
      </c>
      <c r="CR85">
        <f>IF(OR(H85=0,AD85&gt;0),0,COUNTIFS(Rec_Emp,People!$A$83,Rec_Course,'Training Matrix'!K$6,Rec_Result,"Fail"))</f>
        <v>0</v>
      </c>
      <c r="CS85">
        <f>IF(OR(I85=0,AE85&gt;0),0,COUNTIFS(Rec_Emp,People!$A$83,Rec_Course,'Training Matrix'!L$6,Rec_Result,"Fail"))</f>
        <v>0</v>
      </c>
      <c r="CT85">
        <f>IF(OR(J85=0,AF85&gt;0),0,COUNTIFS(Rec_Emp,People!$A$83,Rec_Course,'Training Matrix'!M$6,Rec_Result,"Fail"))</f>
        <v>0</v>
      </c>
      <c r="CU85">
        <f>IF(OR(K85=0,AG85&gt;0),0,COUNTIFS(Rec_Emp,People!$A$83,Rec_Course,'Training Matrix'!N$6,Rec_Result,"Fail"))</f>
        <v>0</v>
      </c>
      <c r="CV85">
        <f>IF(OR(L85=0,AH85&gt;0),0,COUNTIFS(Rec_Emp,People!$A$83,Rec_Course,'Training Matrix'!O$6,Rec_Result,"Fail"))</f>
        <v>0</v>
      </c>
      <c r="CW85">
        <f>IF(OR(M85=0,AI85&gt;0),0,COUNTIFS(Rec_Emp,People!$A$83,Rec_Course,'Training Matrix'!P$6,Rec_Result,"Fail"))</f>
        <v>0</v>
      </c>
      <c r="CX85">
        <f>IF(OR(N85=0,AJ85&gt;0),0,COUNTIFS(Rec_Emp,People!$A$83,Rec_Course,'Training Matrix'!Q$6,Rec_Result,"Fail"))</f>
        <v>0</v>
      </c>
      <c r="CY85">
        <f>IF(OR(O85=0,AK85&gt;0),0,COUNTIFS(Rec_Emp,People!$A$83,Rec_Course,'Training Matrix'!R$6,Rec_Result,"Fail"))</f>
        <v>0</v>
      </c>
      <c r="CZ85">
        <f>IF(OR(P85=0,AL85&gt;0),0,COUNTIFS(Rec_Emp,People!$A$83,Rec_Course,'Training Matrix'!S$6,Rec_Result,"Fail"))</f>
        <v>0</v>
      </c>
      <c r="DA85">
        <f>IF(OR(Q85=0,AM85&gt;0),0,COUNTIFS(Rec_Emp,People!$A$83,Rec_Course,'Training Matrix'!T$6,Rec_Result,"Fail"))</f>
        <v>0</v>
      </c>
      <c r="DB85">
        <f>IF(OR(R85=0,AN85&gt;0),0,COUNTIFS(Rec_Emp,People!$A$83,Rec_Course,'Training Matrix'!U$6,Rec_Result,"Fail"))</f>
        <v>0</v>
      </c>
      <c r="DC85">
        <f>IF(OR(S85=0,AO85&gt;0),0,COUNTIFS(Rec_Emp,People!$A$83,Rec_Course,'Training Matrix'!V$6,Rec_Result,"Fail"))</f>
        <v>0</v>
      </c>
      <c r="DD85">
        <f>IF(OR(T85=0,AP85&gt;0),0,COUNTIFS(Rec_Emp,People!$A$83,Rec_Course,'Training Matrix'!W$6,Rec_Result,"Fail"))</f>
        <v>0</v>
      </c>
      <c r="DE85">
        <f>IF(OR(U85=0,AQ85&gt;0),0,COUNTIFS(Rec_Emp,People!$A$83,Rec_Course,'Training Matrix'!X$6,Rec_Result,"Fail"))</f>
        <v>0</v>
      </c>
      <c r="DF85">
        <f>IF(OR(V85=0,AR85&gt;0),0,COUNTIFS(Rec_Emp,People!$A$83,Rec_Course,'Training Matrix'!Y$6,Rec_Result,"Fail"))</f>
        <v>0</v>
      </c>
      <c r="DG85">
        <f>IF(OR(W85=0,AS85&gt;0),0,COUNTIFS(Rec_Emp,People!$A$83,Rec_Course,'Training Matrix'!Z$6,Rec_Result,"Fail"))</f>
        <v>0</v>
      </c>
      <c r="DH85">
        <f>IF(OR(X85=0,AT85&gt;0),0,COUNTIFS(Rec_Emp,People!$A$83,Rec_Course,'Training Matrix'!AA$6,Rec_Result,"Fail"))</f>
        <v>0</v>
      </c>
      <c r="DK85">
        <f>IF(OR(E85=0,AA85&gt;0),0,IFERROR(AVERAGEIFS(Plan_End,Plan_Role,People!$D$83,Plan_Course,'Training Matrix'!H$6,Plan_Sched,"Window"),IFERROR(AVERAGEIFS(Plan_End,Plan_Role,"All employees",Plan_Course,'Training Matrix'!H$6,Plan_Sched,"Window"),0)))</f>
        <v>0</v>
      </c>
      <c r="DL85">
        <f>IF(OR(F85=0,AB85&gt;0),0,IFERROR(AVERAGEIFS(Plan_End,Plan_Role,People!$D$83,Plan_Course,'Training Matrix'!I$6,Plan_Sched,"Window"),IFERROR(AVERAGEIFS(Plan_End,Plan_Role,"All employees",Plan_Course,'Training Matrix'!I$6,Plan_Sched,"Window"),0)))</f>
        <v>0</v>
      </c>
      <c r="DM85">
        <f>IF(OR(G85=0,AC85&gt;0),0,IFERROR(AVERAGEIFS(Plan_End,Plan_Role,People!$D$83,Plan_Course,'Training Matrix'!J$6,Plan_Sched,"Window"),IFERROR(AVERAGEIFS(Plan_End,Plan_Role,"All employees",Plan_Course,'Training Matrix'!J$6,Plan_Sched,"Window"),0)))</f>
        <v>0</v>
      </c>
      <c r="DN85">
        <f>IF(OR(H85=0,AD85&gt;0),0,IFERROR(AVERAGEIFS(Plan_End,Plan_Role,People!$D$83,Plan_Course,'Training Matrix'!K$6,Plan_Sched,"Window"),IFERROR(AVERAGEIFS(Plan_End,Plan_Role,"All employees",Plan_Course,'Training Matrix'!K$6,Plan_Sched,"Window"),0)))</f>
        <v>0</v>
      </c>
      <c r="DO85">
        <f>IF(OR(I85=0,AE85&gt;0),0,IFERROR(AVERAGEIFS(Plan_End,Plan_Role,People!$D$83,Plan_Course,'Training Matrix'!L$6,Plan_Sched,"Window"),IFERROR(AVERAGEIFS(Plan_End,Plan_Role,"All employees",Plan_Course,'Training Matrix'!L$6,Plan_Sched,"Window"),0)))</f>
        <v>0</v>
      </c>
      <c r="DP85">
        <f>IF(OR(J85=0,AF85&gt;0),0,IFERROR(AVERAGEIFS(Plan_End,Plan_Role,People!$D$83,Plan_Course,'Training Matrix'!M$6,Plan_Sched,"Window"),IFERROR(AVERAGEIFS(Plan_End,Plan_Role,"All employees",Plan_Course,'Training Matrix'!M$6,Plan_Sched,"Window"),0)))</f>
        <v>0</v>
      </c>
      <c r="DQ85">
        <f>IF(OR(K85=0,AG85&gt;0),0,IFERROR(AVERAGEIFS(Plan_End,Plan_Role,People!$D$83,Plan_Course,'Training Matrix'!N$6,Plan_Sched,"Window"),IFERROR(AVERAGEIFS(Plan_End,Plan_Role,"All employees",Plan_Course,'Training Matrix'!N$6,Plan_Sched,"Window"),0)))</f>
        <v>0</v>
      </c>
      <c r="DR85">
        <f>IF(OR(L85=0,AH85&gt;0),0,IFERROR(AVERAGEIFS(Plan_End,Plan_Role,People!$D$83,Plan_Course,'Training Matrix'!O$6,Plan_Sched,"Window"),IFERROR(AVERAGEIFS(Plan_End,Plan_Role,"All employees",Plan_Course,'Training Matrix'!O$6,Plan_Sched,"Window"),0)))</f>
        <v>0</v>
      </c>
      <c r="DS85">
        <f>IF(OR(M85=0,AI85&gt;0),0,IFERROR(AVERAGEIFS(Plan_End,Plan_Role,People!$D$83,Plan_Course,'Training Matrix'!P$6,Plan_Sched,"Window"),IFERROR(AVERAGEIFS(Plan_End,Plan_Role,"All employees",Plan_Course,'Training Matrix'!P$6,Plan_Sched,"Window"),0)))</f>
        <v>0</v>
      </c>
      <c r="DT85">
        <f>IF(OR(N85=0,AJ85&gt;0),0,IFERROR(AVERAGEIFS(Plan_End,Plan_Role,People!$D$83,Plan_Course,'Training Matrix'!Q$6,Plan_Sched,"Window"),IFERROR(AVERAGEIFS(Plan_End,Plan_Role,"All employees",Plan_Course,'Training Matrix'!Q$6,Plan_Sched,"Window"),0)))</f>
        <v>0</v>
      </c>
      <c r="DU85">
        <f>IF(OR(O85=0,AK85&gt;0),0,IFERROR(AVERAGEIFS(Plan_End,Plan_Role,People!$D$83,Plan_Course,'Training Matrix'!R$6,Plan_Sched,"Window"),IFERROR(AVERAGEIFS(Plan_End,Plan_Role,"All employees",Plan_Course,'Training Matrix'!R$6,Plan_Sched,"Window"),0)))</f>
        <v>0</v>
      </c>
      <c r="DV85">
        <f>IF(OR(P85=0,AL85&gt;0),0,IFERROR(AVERAGEIFS(Plan_End,Plan_Role,People!$D$83,Plan_Course,'Training Matrix'!S$6,Plan_Sched,"Window"),IFERROR(AVERAGEIFS(Plan_End,Plan_Role,"All employees",Plan_Course,'Training Matrix'!S$6,Plan_Sched,"Window"),0)))</f>
        <v>0</v>
      </c>
      <c r="DW85">
        <f>IF(OR(Q85=0,AM85&gt;0),0,IFERROR(AVERAGEIFS(Plan_End,Plan_Role,People!$D$83,Plan_Course,'Training Matrix'!T$6,Plan_Sched,"Window"),IFERROR(AVERAGEIFS(Plan_End,Plan_Role,"All employees",Plan_Course,'Training Matrix'!T$6,Plan_Sched,"Window"),0)))</f>
        <v>0</v>
      </c>
      <c r="DX85">
        <f>IF(OR(R85=0,AN85&gt;0),0,IFERROR(AVERAGEIFS(Plan_End,Plan_Role,People!$D$83,Plan_Course,'Training Matrix'!U$6,Plan_Sched,"Window"),IFERROR(AVERAGEIFS(Plan_End,Plan_Role,"All employees",Plan_Course,'Training Matrix'!U$6,Plan_Sched,"Window"),0)))</f>
        <v>0</v>
      </c>
      <c r="DY85">
        <f>IF(OR(S85=0,AO85&gt;0),0,IFERROR(AVERAGEIFS(Plan_End,Plan_Role,People!$D$83,Plan_Course,'Training Matrix'!V$6,Plan_Sched,"Window"),IFERROR(AVERAGEIFS(Plan_End,Plan_Role,"All employees",Plan_Course,'Training Matrix'!V$6,Plan_Sched,"Window"),0)))</f>
        <v>0</v>
      </c>
      <c r="DZ85">
        <f>IF(OR(T85=0,AP85&gt;0),0,IFERROR(AVERAGEIFS(Plan_End,Plan_Role,People!$D$83,Plan_Course,'Training Matrix'!W$6,Plan_Sched,"Window"),IFERROR(AVERAGEIFS(Plan_End,Plan_Role,"All employees",Plan_Course,'Training Matrix'!W$6,Plan_Sched,"Window"),0)))</f>
        <v>0</v>
      </c>
      <c r="EA85">
        <f>IF(OR(U85=0,AQ85&gt;0),0,IFERROR(AVERAGEIFS(Plan_End,Plan_Role,People!$D$83,Plan_Course,'Training Matrix'!X$6,Plan_Sched,"Window"),IFERROR(AVERAGEIFS(Plan_End,Plan_Role,"All employees",Plan_Course,'Training Matrix'!X$6,Plan_Sched,"Window"),0)))</f>
        <v>0</v>
      </c>
      <c r="EB85">
        <f>IF(OR(V85=0,AR85&gt;0),0,IFERROR(AVERAGEIFS(Plan_End,Plan_Role,People!$D$83,Plan_Course,'Training Matrix'!Y$6,Plan_Sched,"Window"),IFERROR(AVERAGEIFS(Plan_End,Plan_Role,"All employees",Plan_Course,'Training Matrix'!Y$6,Plan_Sched,"Window"),0)))</f>
        <v>0</v>
      </c>
      <c r="EC85">
        <f>IF(OR(W85=0,AS85&gt;0),0,IFERROR(AVERAGEIFS(Plan_End,Plan_Role,People!$D$83,Plan_Course,'Training Matrix'!Z$6,Plan_Sched,"Window"),IFERROR(AVERAGEIFS(Plan_End,Plan_Role,"All employees",Plan_Course,'Training Matrix'!Z$6,Plan_Sched,"Window"),0)))</f>
        <v>0</v>
      </c>
      <c r="ED85">
        <f>IF(OR(X85=0,AT85&gt;0),0,IFERROR(AVERAGEIFS(Plan_End,Plan_Role,People!$D$83,Plan_Course,'Training Matrix'!AA$6,Plan_Sched,"Window"),IFERROR(AVERAGEIFS(Plan_End,Plan_Role,"All employees",Plan_Course,'Training Matrix'!AA$6,Plan_Sched,"Window"),0)))</f>
        <v>0</v>
      </c>
      <c r="EG85">
        <f>IF(OR(E85=0,AA85&gt;0),0,IFERROR(AVERAGEIFS(Plan_Days,Plan_Role,People!$D$83,Plan_Course,'Training Matrix'!H$6,Plan_Sched,"Within days of hire"),IFERROR(AVERAGEIFS(Plan_Days,Plan_Role,"All employees",Plan_Course,'Training Matrix'!H$6,Plan_Sched,"Within days of hire"),0)))</f>
        <v>0</v>
      </c>
      <c r="EH85">
        <f>IF(OR(F85=0,AB85&gt;0),0,IFERROR(AVERAGEIFS(Plan_Days,Plan_Role,People!$D$83,Plan_Course,'Training Matrix'!I$6,Plan_Sched,"Within days of hire"),IFERROR(AVERAGEIFS(Plan_Days,Plan_Role,"All employees",Plan_Course,'Training Matrix'!I$6,Plan_Sched,"Within days of hire"),0)))</f>
        <v>0</v>
      </c>
      <c r="EI85">
        <f>IF(OR(G85=0,AC85&gt;0),0,IFERROR(AVERAGEIFS(Plan_Days,Plan_Role,People!$D$83,Plan_Course,'Training Matrix'!J$6,Plan_Sched,"Within days of hire"),IFERROR(AVERAGEIFS(Plan_Days,Plan_Role,"All employees",Plan_Course,'Training Matrix'!J$6,Plan_Sched,"Within days of hire"),0)))</f>
        <v>0</v>
      </c>
      <c r="EJ85">
        <f>IF(OR(H85=0,AD85&gt;0),0,IFERROR(AVERAGEIFS(Plan_Days,Plan_Role,People!$D$83,Plan_Course,'Training Matrix'!K$6,Plan_Sched,"Within days of hire"),IFERROR(AVERAGEIFS(Plan_Days,Plan_Role,"All employees",Plan_Course,'Training Matrix'!K$6,Plan_Sched,"Within days of hire"),0)))</f>
        <v>0</v>
      </c>
      <c r="EK85">
        <f>IF(OR(I85=0,AE85&gt;0),0,IFERROR(AVERAGEIFS(Plan_Days,Plan_Role,People!$D$83,Plan_Course,'Training Matrix'!L$6,Plan_Sched,"Within days of hire"),IFERROR(AVERAGEIFS(Plan_Days,Plan_Role,"All employees",Plan_Course,'Training Matrix'!L$6,Plan_Sched,"Within days of hire"),0)))</f>
        <v>0</v>
      </c>
      <c r="EL85">
        <f>IF(OR(J85=0,AF85&gt;0),0,IFERROR(AVERAGEIFS(Plan_Days,Plan_Role,People!$D$83,Plan_Course,'Training Matrix'!M$6,Plan_Sched,"Within days of hire"),IFERROR(AVERAGEIFS(Plan_Days,Plan_Role,"All employees",Plan_Course,'Training Matrix'!M$6,Plan_Sched,"Within days of hire"),0)))</f>
        <v>0</v>
      </c>
      <c r="EM85">
        <f>IF(OR(K85=0,AG85&gt;0),0,IFERROR(AVERAGEIFS(Plan_Days,Plan_Role,People!$D$83,Plan_Course,'Training Matrix'!N$6,Plan_Sched,"Within days of hire"),IFERROR(AVERAGEIFS(Plan_Days,Plan_Role,"All employees",Plan_Course,'Training Matrix'!N$6,Plan_Sched,"Within days of hire"),0)))</f>
        <v>0</v>
      </c>
      <c r="EN85">
        <f>IF(OR(L85=0,AH85&gt;0),0,IFERROR(AVERAGEIFS(Plan_Days,Plan_Role,People!$D$83,Plan_Course,'Training Matrix'!O$6,Plan_Sched,"Within days of hire"),IFERROR(AVERAGEIFS(Plan_Days,Plan_Role,"All employees",Plan_Course,'Training Matrix'!O$6,Plan_Sched,"Within days of hire"),0)))</f>
        <v>0</v>
      </c>
      <c r="EO85">
        <f>IF(OR(M85=0,AI85&gt;0),0,IFERROR(AVERAGEIFS(Plan_Days,Plan_Role,People!$D$83,Plan_Course,'Training Matrix'!P$6,Plan_Sched,"Within days of hire"),IFERROR(AVERAGEIFS(Plan_Days,Plan_Role,"All employees",Plan_Course,'Training Matrix'!P$6,Plan_Sched,"Within days of hire"),0)))</f>
        <v>0</v>
      </c>
      <c r="EP85">
        <f>IF(OR(N85=0,AJ85&gt;0),0,IFERROR(AVERAGEIFS(Plan_Days,Plan_Role,People!$D$83,Plan_Course,'Training Matrix'!Q$6,Plan_Sched,"Within days of hire"),IFERROR(AVERAGEIFS(Plan_Days,Plan_Role,"All employees",Plan_Course,'Training Matrix'!Q$6,Plan_Sched,"Within days of hire"),0)))</f>
        <v>0</v>
      </c>
      <c r="EQ85">
        <f>IF(OR(O85=0,AK85&gt;0),0,IFERROR(AVERAGEIFS(Plan_Days,Plan_Role,People!$D$83,Plan_Course,'Training Matrix'!R$6,Plan_Sched,"Within days of hire"),IFERROR(AVERAGEIFS(Plan_Days,Plan_Role,"All employees",Plan_Course,'Training Matrix'!R$6,Plan_Sched,"Within days of hire"),0)))</f>
        <v>0</v>
      </c>
      <c r="ER85">
        <f>IF(OR(P85=0,AL85&gt;0),0,IFERROR(AVERAGEIFS(Plan_Days,Plan_Role,People!$D$83,Plan_Course,'Training Matrix'!S$6,Plan_Sched,"Within days of hire"),IFERROR(AVERAGEIFS(Plan_Days,Plan_Role,"All employees",Plan_Course,'Training Matrix'!S$6,Plan_Sched,"Within days of hire"),0)))</f>
        <v>0</v>
      </c>
      <c r="ES85">
        <f>IF(OR(Q85=0,AM85&gt;0),0,IFERROR(AVERAGEIFS(Plan_Days,Plan_Role,People!$D$83,Plan_Course,'Training Matrix'!T$6,Plan_Sched,"Within days of hire"),IFERROR(AVERAGEIFS(Plan_Days,Plan_Role,"All employees",Plan_Course,'Training Matrix'!T$6,Plan_Sched,"Within days of hire"),0)))</f>
        <v>0</v>
      </c>
      <c r="ET85">
        <f>IF(OR(R85=0,AN85&gt;0),0,IFERROR(AVERAGEIFS(Plan_Days,Plan_Role,People!$D$83,Plan_Course,'Training Matrix'!U$6,Plan_Sched,"Within days of hire"),IFERROR(AVERAGEIFS(Plan_Days,Plan_Role,"All employees",Plan_Course,'Training Matrix'!U$6,Plan_Sched,"Within days of hire"),0)))</f>
        <v>0</v>
      </c>
      <c r="EU85">
        <f>IF(OR(S85=0,AO85&gt;0),0,IFERROR(AVERAGEIFS(Plan_Days,Plan_Role,People!$D$83,Plan_Course,'Training Matrix'!V$6,Plan_Sched,"Within days of hire"),IFERROR(AVERAGEIFS(Plan_Days,Plan_Role,"All employees",Plan_Course,'Training Matrix'!V$6,Plan_Sched,"Within days of hire"),0)))</f>
        <v>0</v>
      </c>
      <c r="EV85">
        <f>IF(OR(T85=0,AP85&gt;0),0,IFERROR(AVERAGEIFS(Plan_Days,Plan_Role,People!$D$83,Plan_Course,'Training Matrix'!W$6,Plan_Sched,"Within days of hire"),IFERROR(AVERAGEIFS(Plan_Days,Plan_Role,"All employees",Plan_Course,'Training Matrix'!W$6,Plan_Sched,"Within days of hire"),0)))</f>
        <v>0</v>
      </c>
      <c r="EW85">
        <f>IF(OR(U85=0,AQ85&gt;0),0,IFERROR(AVERAGEIFS(Plan_Days,Plan_Role,People!$D$83,Plan_Course,'Training Matrix'!X$6,Plan_Sched,"Within days of hire"),IFERROR(AVERAGEIFS(Plan_Days,Plan_Role,"All employees",Plan_Course,'Training Matrix'!X$6,Plan_Sched,"Within days of hire"),0)))</f>
        <v>0</v>
      </c>
      <c r="EX85">
        <f>IF(OR(V85=0,AR85&gt;0),0,IFERROR(AVERAGEIFS(Plan_Days,Plan_Role,People!$D$83,Plan_Course,'Training Matrix'!Y$6,Plan_Sched,"Within days of hire"),IFERROR(AVERAGEIFS(Plan_Days,Plan_Role,"All employees",Plan_Course,'Training Matrix'!Y$6,Plan_Sched,"Within days of hire"),0)))</f>
        <v>0</v>
      </c>
      <c r="EY85">
        <f>IF(OR(W85=0,AS85&gt;0),0,IFERROR(AVERAGEIFS(Plan_Days,Plan_Role,People!$D$83,Plan_Course,'Training Matrix'!Z$6,Plan_Sched,"Within days of hire"),IFERROR(AVERAGEIFS(Plan_Days,Plan_Role,"All employees",Plan_Course,'Training Matrix'!Z$6,Plan_Sched,"Within days of hire"),0)))</f>
        <v>0</v>
      </c>
      <c r="EZ85">
        <f>IF(OR(X85=0,AT85&gt;0),0,IFERROR(AVERAGEIFS(Plan_Days,Plan_Role,People!$D$83,Plan_Course,'Training Matrix'!AA$6,Plan_Sched,"Within days of hire"),IFERROR(AVERAGEIFS(Plan_Days,Plan_Role,"All employees",Plan_Course,'Training Matrix'!AA$6,Plan_Sched,"Within days of hire"),0)))</f>
        <v>0</v>
      </c>
      <c r="FC85">
        <f>IF(OR(E85=0,AA85&gt;0),0,MAX(IF(AND(People!$F$83&lt;&gt;"",DK85&lt;People!$F$83),0,DK85),IF(AND(People!$F$83&lt;&gt;"",EG85&gt;0),People!$F$83+EG85,0)))</f>
        <v>0</v>
      </c>
      <c r="FD85">
        <f>IF(OR(F85=0,AB85&gt;0),0,MAX(IF(AND(People!$F$83&lt;&gt;"",DL85&lt;People!$F$83),0,DL85),IF(AND(People!$F$83&lt;&gt;"",EH85&gt;0),People!$F$83+EH85,0)))</f>
        <v>0</v>
      </c>
      <c r="FE85">
        <f>IF(OR(G85=0,AC85&gt;0),0,MAX(IF(AND(People!$F$83&lt;&gt;"",DM85&lt;People!$F$83),0,DM85),IF(AND(People!$F$83&lt;&gt;"",EI85&gt;0),People!$F$83+EI85,0)))</f>
        <v>0</v>
      </c>
      <c r="FF85">
        <f>IF(OR(H85=0,AD85&gt;0),0,MAX(IF(AND(People!$F$83&lt;&gt;"",DN85&lt;People!$F$83),0,DN85),IF(AND(People!$F$83&lt;&gt;"",EJ85&gt;0),People!$F$83+EJ85,0)))</f>
        <v>0</v>
      </c>
      <c r="FG85">
        <f>IF(OR(I85=0,AE85&gt;0),0,MAX(IF(AND(People!$F$83&lt;&gt;"",DO85&lt;People!$F$83),0,DO85),IF(AND(People!$F$83&lt;&gt;"",EK85&gt;0),People!$F$83+EK85,0)))</f>
        <v>0</v>
      </c>
      <c r="FH85">
        <f>IF(OR(J85=0,AF85&gt;0),0,MAX(IF(AND(People!$F$83&lt;&gt;"",DP85&lt;People!$F$83),0,DP85),IF(AND(People!$F$83&lt;&gt;"",EL85&gt;0),People!$F$83+EL85,0)))</f>
        <v>0</v>
      </c>
      <c r="FI85">
        <f>IF(OR(K85=0,AG85&gt;0),0,MAX(IF(AND(People!$F$83&lt;&gt;"",DQ85&lt;People!$F$83),0,DQ85),IF(AND(People!$F$83&lt;&gt;"",EM85&gt;0),People!$F$83+EM85,0)))</f>
        <v>0</v>
      </c>
      <c r="FJ85">
        <f>IF(OR(L85=0,AH85&gt;0),0,MAX(IF(AND(People!$F$83&lt;&gt;"",DR85&lt;People!$F$83),0,DR85),IF(AND(People!$F$83&lt;&gt;"",EN85&gt;0),People!$F$83+EN85,0)))</f>
        <v>0</v>
      </c>
      <c r="FK85">
        <f>IF(OR(M85=0,AI85&gt;0),0,MAX(IF(AND(People!$F$83&lt;&gt;"",DS85&lt;People!$F$83),0,DS85),IF(AND(People!$F$83&lt;&gt;"",EO85&gt;0),People!$F$83+EO85,0)))</f>
        <v>0</v>
      </c>
      <c r="FL85">
        <f>IF(OR(N85=0,AJ85&gt;0),0,MAX(IF(AND(People!$F$83&lt;&gt;"",DT85&lt;People!$F$83),0,DT85),IF(AND(People!$F$83&lt;&gt;"",EP85&gt;0),People!$F$83+EP85,0)))</f>
        <v>0</v>
      </c>
      <c r="FM85">
        <f>IF(OR(O85=0,AK85&gt;0),0,MAX(IF(AND(People!$F$83&lt;&gt;"",DU85&lt;People!$F$83),0,DU85),IF(AND(People!$F$83&lt;&gt;"",EQ85&gt;0),People!$F$83+EQ85,0)))</f>
        <v>0</v>
      </c>
      <c r="FN85">
        <f>IF(OR(P85=0,AL85&gt;0),0,MAX(IF(AND(People!$F$83&lt;&gt;"",DV85&lt;People!$F$83),0,DV85),IF(AND(People!$F$83&lt;&gt;"",ER85&gt;0),People!$F$83+ER85,0)))</f>
        <v>0</v>
      </c>
      <c r="FO85">
        <f>IF(OR(Q85=0,AM85&gt;0),0,MAX(IF(AND(People!$F$83&lt;&gt;"",DW85&lt;People!$F$83),0,DW85),IF(AND(People!$F$83&lt;&gt;"",ES85&gt;0),People!$F$83+ES85,0)))</f>
        <v>0</v>
      </c>
      <c r="FP85">
        <f>IF(OR(R85=0,AN85&gt;0),0,MAX(IF(AND(People!$F$83&lt;&gt;"",DX85&lt;People!$F$83),0,DX85),IF(AND(People!$F$83&lt;&gt;"",ET85&gt;0),People!$F$83+ET85,0)))</f>
        <v>0</v>
      </c>
      <c r="FQ85">
        <f>IF(OR(S85=0,AO85&gt;0),0,MAX(IF(AND(People!$F$83&lt;&gt;"",DY85&lt;People!$F$83),0,DY85),IF(AND(People!$F$83&lt;&gt;"",EU85&gt;0),People!$F$83+EU85,0)))</f>
        <v>0</v>
      </c>
      <c r="FR85">
        <f>IF(OR(T85=0,AP85&gt;0),0,MAX(IF(AND(People!$F$83&lt;&gt;"",DZ85&lt;People!$F$83),0,DZ85),IF(AND(People!$F$83&lt;&gt;"",EV85&gt;0),People!$F$83+EV85,0)))</f>
        <v>0</v>
      </c>
      <c r="FS85">
        <f>IF(OR(U85=0,AQ85&gt;0),0,MAX(IF(AND(People!$F$83&lt;&gt;"",EA85&lt;People!$F$83),0,EA85),IF(AND(People!$F$83&lt;&gt;"",EW85&gt;0),People!$F$83+EW85,0)))</f>
        <v>0</v>
      </c>
      <c r="FT85">
        <f>IF(OR(V85=0,AR85&gt;0),0,MAX(IF(AND(People!$F$83&lt;&gt;"",EB85&lt;People!$F$83),0,EB85),IF(AND(People!$F$83&lt;&gt;"",EX85&gt;0),People!$F$83+EX85,0)))</f>
        <v>0</v>
      </c>
      <c r="FU85">
        <f>IF(OR(W85=0,AS85&gt;0),0,MAX(IF(AND(People!$F$83&lt;&gt;"",EC85&lt;People!$F$83),0,EC85),IF(AND(People!$F$83&lt;&gt;"",EY85&gt;0),People!$F$83+EY85,0)))</f>
        <v>0</v>
      </c>
      <c r="FV85">
        <f>IF(OR(X85=0,AT85&gt;0),0,MAX(IF(AND(People!$F$83&lt;&gt;"",ED85&lt;People!$F$83),0,ED85),IF(AND(People!$F$83&lt;&gt;"",EZ85&gt;0),People!$F$83+EZ85,0)))</f>
        <v>0</v>
      </c>
    </row>
    <row r="86" spans="5:178" x14ac:dyDescent="0.3">
      <c r="E86">
        <f>IF(OR(People!$A$84="",'Training Matrix'!H$6=""),0,COUNTIFS(Plan_Role,People!$D$84,Plan_Course,'Training Matrix'!H$6)+COUNTIFS(Plan_Role,"All employees",Plan_Course,'Training Matrix'!H$6))</f>
        <v>0</v>
      </c>
      <c r="F86">
        <f>IF(OR(People!$A$84="",'Training Matrix'!I$6=""),0,COUNTIFS(Plan_Role,People!$D$84,Plan_Course,'Training Matrix'!I$6)+COUNTIFS(Plan_Role,"All employees",Plan_Course,'Training Matrix'!I$6))</f>
        <v>0</v>
      </c>
      <c r="G86">
        <f>IF(OR(People!$A$84="",'Training Matrix'!J$6=""),0,COUNTIFS(Plan_Role,People!$D$84,Plan_Course,'Training Matrix'!J$6)+COUNTIFS(Plan_Role,"All employees",Plan_Course,'Training Matrix'!J$6))</f>
        <v>0</v>
      </c>
      <c r="H86">
        <f>IF(OR(People!$A$84="",'Training Matrix'!K$6=""),0,COUNTIFS(Plan_Role,People!$D$84,Plan_Course,'Training Matrix'!K$6)+COUNTIFS(Plan_Role,"All employees",Plan_Course,'Training Matrix'!K$6))</f>
        <v>0</v>
      </c>
      <c r="I86">
        <f>IF(OR(People!$A$84="",'Training Matrix'!L$6=""),0,COUNTIFS(Plan_Role,People!$D$84,Plan_Course,'Training Matrix'!L$6)+COUNTIFS(Plan_Role,"All employees",Plan_Course,'Training Matrix'!L$6))</f>
        <v>0</v>
      </c>
      <c r="J86">
        <f>IF(OR(People!$A$84="",'Training Matrix'!M$6=""),0,COUNTIFS(Plan_Role,People!$D$84,Plan_Course,'Training Matrix'!M$6)+COUNTIFS(Plan_Role,"All employees",Plan_Course,'Training Matrix'!M$6))</f>
        <v>0</v>
      </c>
      <c r="K86">
        <f>IF(OR(People!$A$84="",'Training Matrix'!N$6=""),0,COUNTIFS(Plan_Role,People!$D$84,Plan_Course,'Training Matrix'!N$6)+COUNTIFS(Plan_Role,"All employees",Plan_Course,'Training Matrix'!N$6))</f>
        <v>0</v>
      </c>
      <c r="L86">
        <f>IF(OR(People!$A$84="",'Training Matrix'!O$6=""),0,COUNTIFS(Plan_Role,People!$D$84,Plan_Course,'Training Matrix'!O$6)+COUNTIFS(Plan_Role,"All employees",Plan_Course,'Training Matrix'!O$6))</f>
        <v>0</v>
      </c>
      <c r="M86">
        <f>IF(OR(People!$A$84="",'Training Matrix'!P$6=""),0,COUNTIFS(Plan_Role,People!$D$84,Plan_Course,'Training Matrix'!P$6)+COUNTIFS(Plan_Role,"All employees",Plan_Course,'Training Matrix'!P$6))</f>
        <v>0</v>
      </c>
      <c r="N86">
        <f>IF(OR(People!$A$84="",'Training Matrix'!Q$6=""),0,COUNTIFS(Plan_Role,People!$D$84,Plan_Course,'Training Matrix'!Q$6)+COUNTIFS(Plan_Role,"All employees",Plan_Course,'Training Matrix'!Q$6))</f>
        <v>0</v>
      </c>
      <c r="O86">
        <f>IF(OR(People!$A$84="",'Training Matrix'!R$6=""),0,COUNTIFS(Plan_Role,People!$D$84,Plan_Course,'Training Matrix'!R$6)+COUNTIFS(Plan_Role,"All employees",Plan_Course,'Training Matrix'!R$6))</f>
        <v>0</v>
      </c>
      <c r="P86">
        <f>IF(OR(People!$A$84="",'Training Matrix'!S$6=""),0,COUNTIFS(Plan_Role,People!$D$84,Plan_Course,'Training Matrix'!S$6)+COUNTIFS(Plan_Role,"All employees",Plan_Course,'Training Matrix'!S$6))</f>
        <v>0</v>
      </c>
      <c r="Q86">
        <f>IF(OR(People!$A$84="",'Training Matrix'!T$6=""),0,COUNTIFS(Plan_Role,People!$D$84,Plan_Course,'Training Matrix'!T$6)+COUNTIFS(Plan_Role,"All employees",Plan_Course,'Training Matrix'!T$6))</f>
        <v>0</v>
      </c>
      <c r="R86">
        <f>IF(OR(People!$A$84="",'Training Matrix'!U$6=""),0,COUNTIFS(Plan_Role,People!$D$84,Plan_Course,'Training Matrix'!U$6)+COUNTIFS(Plan_Role,"All employees",Plan_Course,'Training Matrix'!U$6))</f>
        <v>0</v>
      </c>
      <c r="S86">
        <f>IF(OR(People!$A$84="",'Training Matrix'!V$6=""),0,COUNTIFS(Plan_Role,People!$D$84,Plan_Course,'Training Matrix'!V$6)+COUNTIFS(Plan_Role,"All employees",Plan_Course,'Training Matrix'!V$6))</f>
        <v>0</v>
      </c>
      <c r="T86">
        <f>IF(OR(People!$A$84="",'Training Matrix'!W$6=""),0,COUNTIFS(Plan_Role,People!$D$84,Plan_Course,'Training Matrix'!W$6)+COUNTIFS(Plan_Role,"All employees",Plan_Course,'Training Matrix'!W$6))</f>
        <v>0</v>
      </c>
      <c r="U86">
        <f>IF(OR(People!$A$84="",'Training Matrix'!X$6=""),0,COUNTIFS(Plan_Role,People!$D$84,Plan_Course,'Training Matrix'!X$6)+COUNTIFS(Plan_Role,"All employees",Plan_Course,'Training Matrix'!X$6))</f>
        <v>0</v>
      </c>
      <c r="V86">
        <f>IF(OR(People!$A$84="",'Training Matrix'!Y$6=""),0,COUNTIFS(Plan_Role,People!$D$84,Plan_Course,'Training Matrix'!Y$6)+COUNTIFS(Plan_Role,"All employees",Plan_Course,'Training Matrix'!Y$6))</f>
        <v>0</v>
      </c>
      <c r="W86">
        <f>IF(OR(People!$A$84="",'Training Matrix'!Z$6=""),0,COUNTIFS(Plan_Role,People!$D$84,Plan_Course,'Training Matrix'!Z$6)+COUNTIFS(Plan_Role,"All employees",Plan_Course,'Training Matrix'!Z$6))</f>
        <v>0</v>
      </c>
      <c r="X86">
        <f>IF(OR(People!$A$84="",'Training Matrix'!AA$6=""),0,COUNTIFS(Plan_Role,People!$D$84,Plan_Course,'Training Matrix'!AA$6)+COUNTIFS(Plan_Role,"All employees",Plan_Course,'Training Matrix'!AA$6))</f>
        <v>0</v>
      </c>
      <c r="AA86">
        <f>IF(E86=0,0,COUNTIFS(Rec_Emp,People!$A$84,Rec_Course,'Training Matrix'!H$6,Rec_Done,1))</f>
        <v>0</v>
      </c>
      <c r="AB86">
        <f>IF(F86=0,0,COUNTIFS(Rec_Emp,People!$A$84,Rec_Course,'Training Matrix'!I$6,Rec_Done,1))</f>
        <v>0</v>
      </c>
      <c r="AC86">
        <f>IF(G86=0,0,COUNTIFS(Rec_Emp,People!$A$84,Rec_Course,'Training Matrix'!J$6,Rec_Done,1))</f>
        <v>0</v>
      </c>
      <c r="AD86">
        <f>IF(H86=0,0,COUNTIFS(Rec_Emp,People!$A$84,Rec_Course,'Training Matrix'!K$6,Rec_Done,1))</f>
        <v>0</v>
      </c>
      <c r="AE86">
        <f>IF(I86=0,0,COUNTIFS(Rec_Emp,People!$A$84,Rec_Course,'Training Matrix'!L$6,Rec_Done,1))</f>
        <v>0</v>
      </c>
      <c r="AF86">
        <f>IF(J86=0,0,COUNTIFS(Rec_Emp,People!$A$84,Rec_Course,'Training Matrix'!M$6,Rec_Done,1))</f>
        <v>0</v>
      </c>
      <c r="AG86">
        <f>IF(K86=0,0,COUNTIFS(Rec_Emp,People!$A$84,Rec_Course,'Training Matrix'!N$6,Rec_Done,1))</f>
        <v>0</v>
      </c>
      <c r="AH86">
        <f>IF(L86=0,0,COUNTIFS(Rec_Emp,People!$A$84,Rec_Course,'Training Matrix'!O$6,Rec_Done,1))</f>
        <v>0</v>
      </c>
      <c r="AI86">
        <f>IF(M86=0,0,COUNTIFS(Rec_Emp,People!$A$84,Rec_Course,'Training Matrix'!P$6,Rec_Done,1))</f>
        <v>0</v>
      </c>
      <c r="AJ86">
        <f>IF(N86=0,0,COUNTIFS(Rec_Emp,People!$A$84,Rec_Course,'Training Matrix'!Q$6,Rec_Done,1))</f>
        <v>0</v>
      </c>
      <c r="AK86">
        <f>IF(O86=0,0,COUNTIFS(Rec_Emp,People!$A$84,Rec_Course,'Training Matrix'!R$6,Rec_Done,1))</f>
        <v>0</v>
      </c>
      <c r="AL86">
        <f>IF(P86=0,0,COUNTIFS(Rec_Emp,People!$A$84,Rec_Course,'Training Matrix'!S$6,Rec_Done,1))</f>
        <v>0</v>
      </c>
      <c r="AM86">
        <f>IF(Q86=0,0,COUNTIFS(Rec_Emp,People!$A$84,Rec_Course,'Training Matrix'!T$6,Rec_Done,1))</f>
        <v>0</v>
      </c>
      <c r="AN86">
        <f>IF(R86=0,0,COUNTIFS(Rec_Emp,People!$A$84,Rec_Course,'Training Matrix'!U$6,Rec_Done,1))</f>
        <v>0</v>
      </c>
      <c r="AO86">
        <f>IF(S86=0,0,COUNTIFS(Rec_Emp,People!$A$84,Rec_Course,'Training Matrix'!V$6,Rec_Done,1))</f>
        <v>0</v>
      </c>
      <c r="AP86">
        <f>IF(T86=0,0,COUNTIFS(Rec_Emp,People!$A$84,Rec_Course,'Training Matrix'!W$6,Rec_Done,1))</f>
        <v>0</v>
      </c>
      <c r="AQ86">
        <f>IF(U86=0,0,COUNTIFS(Rec_Emp,People!$A$84,Rec_Course,'Training Matrix'!X$6,Rec_Done,1))</f>
        <v>0</v>
      </c>
      <c r="AR86">
        <f>IF(V86=0,0,COUNTIFS(Rec_Emp,People!$A$84,Rec_Course,'Training Matrix'!Y$6,Rec_Done,1))</f>
        <v>0</v>
      </c>
      <c r="AS86">
        <f>IF(W86=0,0,COUNTIFS(Rec_Emp,People!$A$84,Rec_Course,'Training Matrix'!Z$6,Rec_Done,1))</f>
        <v>0</v>
      </c>
      <c r="AT86">
        <f>IF(X86=0,0,COUNTIFS(Rec_Emp,People!$A$84,Rec_Course,'Training Matrix'!AA$6,Rec_Done,1))</f>
        <v>0</v>
      </c>
      <c r="AW86">
        <f ca="1">IF(AA86=0,0,COUNTIFS(Rec_Emp,People!$A$84,Rec_Course,'Training Matrix'!H$6,Rec_Done,1,Rec_Exp,"&gt;="&amp;TODAY()))</f>
        <v>0</v>
      </c>
      <c r="AX86">
        <f ca="1">IF(AB86=0,0,COUNTIFS(Rec_Emp,People!$A$84,Rec_Course,'Training Matrix'!I$6,Rec_Done,1,Rec_Exp,"&gt;="&amp;TODAY()))</f>
        <v>0</v>
      </c>
      <c r="AY86">
        <f ca="1">IF(AC86=0,0,COUNTIFS(Rec_Emp,People!$A$84,Rec_Course,'Training Matrix'!J$6,Rec_Done,1,Rec_Exp,"&gt;="&amp;TODAY()))</f>
        <v>0</v>
      </c>
      <c r="AZ86">
        <f ca="1">IF(AD86=0,0,COUNTIFS(Rec_Emp,People!$A$84,Rec_Course,'Training Matrix'!K$6,Rec_Done,1,Rec_Exp,"&gt;="&amp;TODAY()))</f>
        <v>0</v>
      </c>
      <c r="BA86">
        <f ca="1">IF(AE86=0,0,COUNTIFS(Rec_Emp,People!$A$84,Rec_Course,'Training Matrix'!L$6,Rec_Done,1,Rec_Exp,"&gt;="&amp;TODAY()))</f>
        <v>0</v>
      </c>
      <c r="BB86">
        <f ca="1">IF(AF86=0,0,COUNTIFS(Rec_Emp,People!$A$84,Rec_Course,'Training Matrix'!M$6,Rec_Done,1,Rec_Exp,"&gt;="&amp;TODAY()))</f>
        <v>0</v>
      </c>
      <c r="BC86">
        <f ca="1">IF(AG86=0,0,COUNTIFS(Rec_Emp,People!$A$84,Rec_Course,'Training Matrix'!N$6,Rec_Done,1,Rec_Exp,"&gt;="&amp;TODAY()))</f>
        <v>0</v>
      </c>
      <c r="BD86">
        <f ca="1">IF(AH86=0,0,COUNTIFS(Rec_Emp,People!$A$84,Rec_Course,'Training Matrix'!O$6,Rec_Done,1,Rec_Exp,"&gt;="&amp;TODAY()))</f>
        <v>0</v>
      </c>
      <c r="BE86">
        <f ca="1">IF(AI86=0,0,COUNTIFS(Rec_Emp,People!$A$84,Rec_Course,'Training Matrix'!P$6,Rec_Done,1,Rec_Exp,"&gt;="&amp;TODAY()))</f>
        <v>0</v>
      </c>
      <c r="BF86">
        <f ca="1">IF(AJ86=0,0,COUNTIFS(Rec_Emp,People!$A$84,Rec_Course,'Training Matrix'!Q$6,Rec_Done,1,Rec_Exp,"&gt;="&amp;TODAY()))</f>
        <v>0</v>
      </c>
      <c r="BG86">
        <f ca="1">IF(AK86=0,0,COUNTIFS(Rec_Emp,People!$A$84,Rec_Course,'Training Matrix'!R$6,Rec_Done,1,Rec_Exp,"&gt;="&amp;TODAY()))</f>
        <v>0</v>
      </c>
      <c r="BH86">
        <f ca="1">IF(AL86=0,0,COUNTIFS(Rec_Emp,People!$A$84,Rec_Course,'Training Matrix'!S$6,Rec_Done,1,Rec_Exp,"&gt;="&amp;TODAY()))</f>
        <v>0</v>
      </c>
      <c r="BI86">
        <f ca="1">IF(AM86=0,0,COUNTIFS(Rec_Emp,People!$A$84,Rec_Course,'Training Matrix'!T$6,Rec_Done,1,Rec_Exp,"&gt;="&amp;TODAY()))</f>
        <v>0</v>
      </c>
      <c r="BJ86">
        <f ca="1">IF(AN86=0,0,COUNTIFS(Rec_Emp,People!$A$84,Rec_Course,'Training Matrix'!U$6,Rec_Done,1,Rec_Exp,"&gt;="&amp;TODAY()))</f>
        <v>0</v>
      </c>
      <c r="BK86">
        <f ca="1">IF(AO86=0,0,COUNTIFS(Rec_Emp,People!$A$84,Rec_Course,'Training Matrix'!V$6,Rec_Done,1,Rec_Exp,"&gt;="&amp;TODAY()))</f>
        <v>0</v>
      </c>
      <c r="BL86">
        <f ca="1">IF(AP86=0,0,COUNTIFS(Rec_Emp,People!$A$84,Rec_Course,'Training Matrix'!W$6,Rec_Done,1,Rec_Exp,"&gt;="&amp;TODAY()))</f>
        <v>0</v>
      </c>
      <c r="BM86">
        <f ca="1">IF(AQ86=0,0,COUNTIFS(Rec_Emp,People!$A$84,Rec_Course,'Training Matrix'!X$6,Rec_Done,1,Rec_Exp,"&gt;="&amp;TODAY()))</f>
        <v>0</v>
      </c>
      <c r="BN86">
        <f ca="1">IF(AR86=0,0,COUNTIFS(Rec_Emp,People!$A$84,Rec_Course,'Training Matrix'!Y$6,Rec_Done,1,Rec_Exp,"&gt;="&amp;TODAY()))</f>
        <v>0</v>
      </c>
      <c r="BO86">
        <f ca="1">IF(AS86=0,0,COUNTIFS(Rec_Emp,People!$A$84,Rec_Course,'Training Matrix'!Z$6,Rec_Done,1,Rec_Exp,"&gt;="&amp;TODAY()))</f>
        <v>0</v>
      </c>
      <c r="BP86">
        <f ca="1">IF(AT86=0,0,COUNTIFS(Rec_Emp,People!$A$84,Rec_Course,'Training Matrix'!AA$6,Rec_Done,1,Rec_Exp,"&gt;="&amp;TODAY()))</f>
        <v>0</v>
      </c>
      <c r="BS86">
        <f ca="1">IF(AW86=0,0,COUNTIFS(Rec_Emp,People!$A$84,Rec_Course,'Training Matrix'!H$6,Rec_Done,1,Rec_Exp,"&gt;"&amp;(TODAY()+WarnDays)))</f>
        <v>0</v>
      </c>
      <c r="BT86">
        <f ca="1">IF(AX86=0,0,COUNTIFS(Rec_Emp,People!$A$84,Rec_Course,'Training Matrix'!I$6,Rec_Done,1,Rec_Exp,"&gt;"&amp;(TODAY()+WarnDays)))</f>
        <v>0</v>
      </c>
      <c r="BU86">
        <f ca="1">IF(AY86=0,0,COUNTIFS(Rec_Emp,People!$A$84,Rec_Course,'Training Matrix'!J$6,Rec_Done,1,Rec_Exp,"&gt;"&amp;(TODAY()+WarnDays)))</f>
        <v>0</v>
      </c>
      <c r="BV86">
        <f ca="1">IF(AZ86=0,0,COUNTIFS(Rec_Emp,People!$A$84,Rec_Course,'Training Matrix'!K$6,Rec_Done,1,Rec_Exp,"&gt;"&amp;(TODAY()+WarnDays)))</f>
        <v>0</v>
      </c>
      <c r="BW86">
        <f ca="1">IF(BA86=0,0,COUNTIFS(Rec_Emp,People!$A$84,Rec_Course,'Training Matrix'!L$6,Rec_Done,1,Rec_Exp,"&gt;"&amp;(TODAY()+WarnDays)))</f>
        <v>0</v>
      </c>
      <c r="BX86">
        <f ca="1">IF(BB86=0,0,COUNTIFS(Rec_Emp,People!$A$84,Rec_Course,'Training Matrix'!M$6,Rec_Done,1,Rec_Exp,"&gt;"&amp;(TODAY()+WarnDays)))</f>
        <v>0</v>
      </c>
      <c r="BY86">
        <f ca="1">IF(BC86=0,0,COUNTIFS(Rec_Emp,People!$A$84,Rec_Course,'Training Matrix'!N$6,Rec_Done,1,Rec_Exp,"&gt;"&amp;(TODAY()+WarnDays)))</f>
        <v>0</v>
      </c>
      <c r="BZ86">
        <f ca="1">IF(BD86=0,0,COUNTIFS(Rec_Emp,People!$A$84,Rec_Course,'Training Matrix'!O$6,Rec_Done,1,Rec_Exp,"&gt;"&amp;(TODAY()+WarnDays)))</f>
        <v>0</v>
      </c>
      <c r="CA86">
        <f ca="1">IF(BE86=0,0,COUNTIFS(Rec_Emp,People!$A$84,Rec_Course,'Training Matrix'!P$6,Rec_Done,1,Rec_Exp,"&gt;"&amp;(TODAY()+WarnDays)))</f>
        <v>0</v>
      </c>
      <c r="CB86">
        <f ca="1">IF(BF86=0,0,COUNTIFS(Rec_Emp,People!$A$84,Rec_Course,'Training Matrix'!Q$6,Rec_Done,1,Rec_Exp,"&gt;"&amp;(TODAY()+WarnDays)))</f>
        <v>0</v>
      </c>
      <c r="CC86">
        <f ca="1">IF(BG86=0,0,COUNTIFS(Rec_Emp,People!$A$84,Rec_Course,'Training Matrix'!R$6,Rec_Done,1,Rec_Exp,"&gt;"&amp;(TODAY()+WarnDays)))</f>
        <v>0</v>
      </c>
      <c r="CD86">
        <f ca="1">IF(BH86=0,0,COUNTIFS(Rec_Emp,People!$A$84,Rec_Course,'Training Matrix'!S$6,Rec_Done,1,Rec_Exp,"&gt;"&amp;(TODAY()+WarnDays)))</f>
        <v>0</v>
      </c>
      <c r="CE86">
        <f ca="1">IF(BI86=0,0,COUNTIFS(Rec_Emp,People!$A$84,Rec_Course,'Training Matrix'!T$6,Rec_Done,1,Rec_Exp,"&gt;"&amp;(TODAY()+WarnDays)))</f>
        <v>0</v>
      </c>
      <c r="CF86">
        <f ca="1">IF(BJ86=0,0,COUNTIFS(Rec_Emp,People!$A$84,Rec_Course,'Training Matrix'!U$6,Rec_Done,1,Rec_Exp,"&gt;"&amp;(TODAY()+WarnDays)))</f>
        <v>0</v>
      </c>
      <c r="CG86">
        <f ca="1">IF(BK86=0,0,COUNTIFS(Rec_Emp,People!$A$84,Rec_Course,'Training Matrix'!V$6,Rec_Done,1,Rec_Exp,"&gt;"&amp;(TODAY()+WarnDays)))</f>
        <v>0</v>
      </c>
      <c r="CH86">
        <f ca="1">IF(BL86=0,0,COUNTIFS(Rec_Emp,People!$A$84,Rec_Course,'Training Matrix'!W$6,Rec_Done,1,Rec_Exp,"&gt;"&amp;(TODAY()+WarnDays)))</f>
        <v>0</v>
      </c>
      <c r="CI86">
        <f ca="1">IF(BM86=0,0,COUNTIFS(Rec_Emp,People!$A$84,Rec_Course,'Training Matrix'!X$6,Rec_Done,1,Rec_Exp,"&gt;"&amp;(TODAY()+WarnDays)))</f>
        <v>0</v>
      </c>
      <c r="CJ86">
        <f ca="1">IF(BN86=0,0,COUNTIFS(Rec_Emp,People!$A$84,Rec_Course,'Training Matrix'!Y$6,Rec_Done,1,Rec_Exp,"&gt;"&amp;(TODAY()+WarnDays)))</f>
        <v>0</v>
      </c>
      <c r="CK86">
        <f ca="1">IF(BO86=0,0,COUNTIFS(Rec_Emp,People!$A$84,Rec_Course,'Training Matrix'!Z$6,Rec_Done,1,Rec_Exp,"&gt;"&amp;(TODAY()+WarnDays)))</f>
        <v>0</v>
      </c>
      <c r="CL86">
        <f ca="1">IF(BP86=0,0,COUNTIFS(Rec_Emp,People!$A$84,Rec_Course,'Training Matrix'!AA$6,Rec_Done,1,Rec_Exp,"&gt;"&amp;(TODAY()+WarnDays)))</f>
        <v>0</v>
      </c>
      <c r="CO86">
        <f>IF(OR(E86=0,AA86&gt;0),0,COUNTIFS(Rec_Emp,People!$A$84,Rec_Course,'Training Matrix'!H$6,Rec_Result,"Fail"))</f>
        <v>0</v>
      </c>
      <c r="CP86">
        <f>IF(OR(F86=0,AB86&gt;0),0,COUNTIFS(Rec_Emp,People!$A$84,Rec_Course,'Training Matrix'!I$6,Rec_Result,"Fail"))</f>
        <v>0</v>
      </c>
      <c r="CQ86">
        <f>IF(OR(G86=0,AC86&gt;0),0,COUNTIFS(Rec_Emp,People!$A$84,Rec_Course,'Training Matrix'!J$6,Rec_Result,"Fail"))</f>
        <v>0</v>
      </c>
      <c r="CR86">
        <f>IF(OR(H86=0,AD86&gt;0),0,COUNTIFS(Rec_Emp,People!$A$84,Rec_Course,'Training Matrix'!K$6,Rec_Result,"Fail"))</f>
        <v>0</v>
      </c>
      <c r="CS86">
        <f>IF(OR(I86=0,AE86&gt;0),0,COUNTIFS(Rec_Emp,People!$A$84,Rec_Course,'Training Matrix'!L$6,Rec_Result,"Fail"))</f>
        <v>0</v>
      </c>
      <c r="CT86">
        <f>IF(OR(J86=0,AF86&gt;0),0,COUNTIFS(Rec_Emp,People!$A$84,Rec_Course,'Training Matrix'!M$6,Rec_Result,"Fail"))</f>
        <v>0</v>
      </c>
      <c r="CU86">
        <f>IF(OR(K86=0,AG86&gt;0),0,COUNTIFS(Rec_Emp,People!$A$84,Rec_Course,'Training Matrix'!N$6,Rec_Result,"Fail"))</f>
        <v>0</v>
      </c>
      <c r="CV86">
        <f>IF(OR(L86=0,AH86&gt;0),0,COUNTIFS(Rec_Emp,People!$A$84,Rec_Course,'Training Matrix'!O$6,Rec_Result,"Fail"))</f>
        <v>0</v>
      </c>
      <c r="CW86">
        <f>IF(OR(M86=0,AI86&gt;0),0,COUNTIFS(Rec_Emp,People!$A$84,Rec_Course,'Training Matrix'!P$6,Rec_Result,"Fail"))</f>
        <v>0</v>
      </c>
      <c r="CX86">
        <f>IF(OR(N86=0,AJ86&gt;0),0,COUNTIFS(Rec_Emp,People!$A$84,Rec_Course,'Training Matrix'!Q$6,Rec_Result,"Fail"))</f>
        <v>0</v>
      </c>
      <c r="CY86">
        <f>IF(OR(O86=0,AK86&gt;0),0,COUNTIFS(Rec_Emp,People!$A$84,Rec_Course,'Training Matrix'!R$6,Rec_Result,"Fail"))</f>
        <v>0</v>
      </c>
      <c r="CZ86">
        <f>IF(OR(P86=0,AL86&gt;0),0,COUNTIFS(Rec_Emp,People!$A$84,Rec_Course,'Training Matrix'!S$6,Rec_Result,"Fail"))</f>
        <v>0</v>
      </c>
      <c r="DA86">
        <f>IF(OR(Q86=0,AM86&gt;0),0,COUNTIFS(Rec_Emp,People!$A$84,Rec_Course,'Training Matrix'!T$6,Rec_Result,"Fail"))</f>
        <v>0</v>
      </c>
      <c r="DB86">
        <f>IF(OR(R86=0,AN86&gt;0),0,COUNTIFS(Rec_Emp,People!$A$84,Rec_Course,'Training Matrix'!U$6,Rec_Result,"Fail"))</f>
        <v>0</v>
      </c>
      <c r="DC86">
        <f>IF(OR(S86=0,AO86&gt;0),0,COUNTIFS(Rec_Emp,People!$A$84,Rec_Course,'Training Matrix'!V$6,Rec_Result,"Fail"))</f>
        <v>0</v>
      </c>
      <c r="DD86">
        <f>IF(OR(T86=0,AP86&gt;0),0,COUNTIFS(Rec_Emp,People!$A$84,Rec_Course,'Training Matrix'!W$6,Rec_Result,"Fail"))</f>
        <v>0</v>
      </c>
      <c r="DE86">
        <f>IF(OR(U86=0,AQ86&gt;0),0,COUNTIFS(Rec_Emp,People!$A$84,Rec_Course,'Training Matrix'!X$6,Rec_Result,"Fail"))</f>
        <v>0</v>
      </c>
      <c r="DF86">
        <f>IF(OR(V86=0,AR86&gt;0),0,COUNTIFS(Rec_Emp,People!$A$84,Rec_Course,'Training Matrix'!Y$6,Rec_Result,"Fail"))</f>
        <v>0</v>
      </c>
      <c r="DG86">
        <f>IF(OR(W86=0,AS86&gt;0),0,COUNTIFS(Rec_Emp,People!$A$84,Rec_Course,'Training Matrix'!Z$6,Rec_Result,"Fail"))</f>
        <v>0</v>
      </c>
      <c r="DH86">
        <f>IF(OR(X86=0,AT86&gt;0),0,COUNTIFS(Rec_Emp,People!$A$84,Rec_Course,'Training Matrix'!AA$6,Rec_Result,"Fail"))</f>
        <v>0</v>
      </c>
      <c r="DK86">
        <f>IF(OR(E86=0,AA86&gt;0),0,IFERROR(AVERAGEIFS(Plan_End,Plan_Role,People!$D$84,Plan_Course,'Training Matrix'!H$6,Plan_Sched,"Window"),IFERROR(AVERAGEIFS(Plan_End,Plan_Role,"All employees",Plan_Course,'Training Matrix'!H$6,Plan_Sched,"Window"),0)))</f>
        <v>0</v>
      </c>
      <c r="DL86">
        <f>IF(OR(F86=0,AB86&gt;0),0,IFERROR(AVERAGEIFS(Plan_End,Plan_Role,People!$D$84,Plan_Course,'Training Matrix'!I$6,Plan_Sched,"Window"),IFERROR(AVERAGEIFS(Plan_End,Plan_Role,"All employees",Plan_Course,'Training Matrix'!I$6,Plan_Sched,"Window"),0)))</f>
        <v>0</v>
      </c>
      <c r="DM86">
        <f>IF(OR(G86=0,AC86&gt;0),0,IFERROR(AVERAGEIFS(Plan_End,Plan_Role,People!$D$84,Plan_Course,'Training Matrix'!J$6,Plan_Sched,"Window"),IFERROR(AVERAGEIFS(Plan_End,Plan_Role,"All employees",Plan_Course,'Training Matrix'!J$6,Plan_Sched,"Window"),0)))</f>
        <v>0</v>
      </c>
      <c r="DN86">
        <f>IF(OR(H86=0,AD86&gt;0),0,IFERROR(AVERAGEIFS(Plan_End,Plan_Role,People!$D$84,Plan_Course,'Training Matrix'!K$6,Plan_Sched,"Window"),IFERROR(AVERAGEIFS(Plan_End,Plan_Role,"All employees",Plan_Course,'Training Matrix'!K$6,Plan_Sched,"Window"),0)))</f>
        <v>0</v>
      </c>
      <c r="DO86">
        <f>IF(OR(I86=0,AE86&gt;0),0,IFERROR(AVERAGEIFS(Plan_End,Plan_Role,People!$D$84,Plan_Course,'Training Matrix'!L$6,Plan_Sched,"Window"),IFERROR(AVERAGEIFS(Plan_End,Plan_Role,"All employees",Plan_Course,'Training Matrix'!L$6,Plan_Sched,"Window"),0)))</f>
        <v>0</v>
      </c>
      <c r="DP86">
        <f>IF(OR(J86=0,AF86&gt;0),0,IFERROR(AVERAGEIFS(Plan_End,Plan_Role,People!$D$84,Plan_Course,'Training Matrix'!M$6,Plan_Sched,"Window"),IFERROR(AVERAGEIFS(Plan_End,Plan_Role,"All employees",Plan_Course,'Training Matrix'!M$6,Plan_Sched,"Window"),0)))</f>
        <v>0</v>
      </c>
      <c r="DQ86">
        <f>IF(OR(K86=0,AG86&gt;0),0,IFERROR(AVERAGEIFS(Plan_End,Plan_Role,People!$D$84,Plan_Course,'Training Matrix'!N$6,Plan_Sched,"Window"),IFERROR(AVERAGEIFS(Plan_End,Plan_Role,"All employees",Plan_Course,'Training Matrix'!N$6,Plan_Sched,"Window"),0)))</f>
        <v>0</v>
      </c>
      <c r="DR86">
        <f>IF(OR(L86=0,AH86&gt;0),0,IFERROR(AVERAGEIFS(Plan_End,Plan_Role,People!$D$84,Plan_Course,'Training Matrix'!O$6,Plan_Sched,"Window"),IFERROR(AVERAGEIFS(Plan_End,Plan_Role,"All employees",Plan_Course,'Training Matrix'!O$6,Plan_Sched,"Window"),0)))</f>
        <v>0</v>
      </c>
      <c r="DS86">
        <f>IF(OR(M86=0,AI86&gt;0),0,IFERROR(AVERAGEIFS(Plan_End,Plan_Role,People!$D$84,Plan_Course,'Training Matrix'!P$6,Plan_Sched,"Window"),IFERROR(AVERAGEIFS(Plan_End,Plan_Role,"All employees",Plan_Course,'Training Matrix'!P$6,Plan_Sched,"Window"),0)))</f>
        <v>0</v>
      </c>
      <c r="DT86">
        <f>IF(OR(N86=0,AJ86&gt;0),0,IFERROR(AVERAGEIFS(Plan_End,Plan_Role,People!$D$84,Plan_Course,'Training Matrix'!Q$6,Plan_Sched,"Window"),IFERROR(AVERAGEIFS(Plan_End,Plan_Role,"All employees",Plan_Course,'Training Matrix'!Q$6,Plan_Sched,"Window"),0)))</f>
        <v>0</v>
      </c>
      <c r="DU86">
        <f>IF(OR(O86=0,AK86&gt;0),0,IFERROR(AVERAGEIFS(Plan_End,Plan_Role,People!$D$84,Plan_Course,'Training Matrix'!R$6,Plan_Sched,"Window"),IFERROR(AVERAGEIFS(Plan_End,Plan_Role,"All employees",Plan_Course,'Training Matrix'!R$6,Plan_Sched,"Window"),0)))</f>
        <v>0</v>
      </c>
      <c r="DV86">
        <f>IF(OR(P86=0,AL86&gt;0),0,IFERROR(AVERAGEIFS(Plan_End,Plan_Role,People!$D$84,Plan_Course,'Training Matrix'!S$6,Plan_Sched,"Window"),IFERROR(AVERAGEIFS(Plan_End,Plan_Role,"All employees",Plan_Course,'Training Matrix'!S$6,Plan_Sched,"Window"),0)))</f>
        <v>0</v>
      </c>
      <c r="DW86">
        <f>IF(OR(Q86=0,AM86&gt;0),0,IFERROR(AVERAGEIFS(Plan_End,Plan_Role,People!$D$84,Plan_Course,'Training Matrix'!T$6,Plan_Sched,"Window"),IFERROR(AVERAGEIFS(Plan_End,Plan_Role,"All employees",Plan_Course,'Training Matrix'!T$6,Plan_Sched,"Window"),0)))</f>
        <v>0</v>
      </c>
      <c r="DX86">
        <f>IF(OR(R86=0,AN86&gt;0),0,IFERROR(AVERAGEIFS(Plan_End,Plan_Role,People!$D$84,Plan_Course,'Training Matrix'!U$6,Plan_Sched,"Window"),IFERROR(AVERAGEIFS(Plan_End,Plan_Role,"All employees",Plan_Course,'Training Matrix'!U$6,Plan_Sched,"Window"),0)))</f>
        <v>0</v>
      </c>
      <c r="DY86">
        <f>IF(OR(S86=0,AO86&gt;0),0,IFERROR(AVERAGEIFS(Plan_End,Plan_Role,People!$D$84,Plan_Course,'Training Matrix'!V$6,Plan_Sched,"Window"),IFERROR(AVERAGEIFS(Plan_End,Plan_Role,"All employees",Plan_Course,'Training Matrix'!V$6,Plan_Sched,"Window"),0)))</f>
        <v>0</v>
      </c>
      <c r="DZ86">
        <f>IF(OR(T86=0,AP86&gt;0),0,IFERROR(AVERAGEIFS(Plan_End,Plan_Role,People!$D$84,Plan_Course,'Training Matrix'!W$6,Plan_Sched,"Window"),IFERROR(AVERAGEIFS(Plan_End,Plan_Role,"All employees",Plan_Course,'Training Matrix'!W$6,Plan_Sched,"Window"),0)))</f>
        <v>0</v>
      </c>
      <c r="EA86">
        <f>IF(OR(U86=0,AQ86&gt;0),0,IFERROR(AVERAGEIFS(Plan_End,Plan_Role,People!$D$84,Plan_Course,'Training Matrix'!X$6,Plan_Sched,"Window"),IFERROR(AVERAGEIFS(Plan_End,Plan_Role,"All employees",Plan_Course,'Training Matrix'!X$6,Plan_Sched,"Window"),0)))</f>
        <v>0</v>
      </c>
      <c r="EB86">
        <f>IF(OR(V86=0,AR86&gt;0),0,IFERROR(AVERAGEIFS(Plan_End,Plan_Role,People!$D$84,Plan_Course,'Training Matrix'!Y$6,Plan_Sched,"Window"),IFERROR(AVERAGEIFS(Plan_End,Plan_Role,"All employees",Plan_Course,'Training Matrix'!Y$6,Plan_Sched,"Window"),0)))</f>
        <v>0</v>
      </c>
      <c r="EC86">
        <f>IF(OR(W86=0,AS86&gt;0),0,IFERROR(AVERAGEIFS(Plan_End,Plan_Role,People!$D$84,Plan_Course,'Training Matrix'!Z$6,Plan_Sched,"Window"),IFERROR(AVERAGEIFS(Plan_End,Plan_Role,"All employees",Plan_Course,'Training Matrix'!Z$6,Plan_Sched,"Window"),0)))</f>
        <v>0</v>
      </c>
      <c r="ED86">
        <f>IF(OR(X86=0,AT86&gt;0),0,IFERROR(AVERAGEIFS(Plan_End,Plan_Role,People!$D$84,Plan_Course,'Training Matrix'!AA$6,Plan_Sched,"Window"),IFERROR(AVERAGEIFS(Plan_End,Plan_Role,"All employees",Plan_Course,'Training Matrix'!AA$6,Plan_Sched,"Window"),0)))</f>
        <v>0</v>
      </c>
      <c r="EG86">
        <f>IF(OR(E86=0,AA86&gt;0),0,IFERROR(AVERAGEIFS(Plan_Days,Plan_Role,People!$D$84,Plan_Course,'Training Matrix'!H$6,Plan_Sched,"Within days of hire"),IFERROR(AVERAGEIFS(Plan_Days,Plan_Role,"All employees",Plan_Course,'Training Matrix'!H$6,Plan_Sched,"Within days of hire"),0)))</f>
        <v>0</v>
      </c>
      <c r="EH86">
        <f>IF(OR(F86=0,AB86&gt;0),0,IFERROR(AVERAGEIFS(Plan_Days,Plan_Role,People!$D$84,Plan_Course,'Training Matrix'!I$6,Plan_Sched,"Within days of hire"),IFERROR(AVERAGEIFS(Plan_Days,Plan_Role,"All employees",Plan_Course,'Training Matrix'!I$6,Plan_Sched,"Within days of hire"),0)))</f>
        <v>0</v>
      </c>
      <c r="EI86">
        <f>IF(OR(G86=0,AC86&gt;0),0,IFERROR(AVERAGEIFS(Plan_Days,Plan_Role,People!$D$84,Plan_Course,'Training Matrix'!J$6,Plan_Sched,"Within days of hire"),IFERROR(AVERAGEIFS(Plan_Days,Plan_Role,"All employees",Plan_Course,'Training Matrix'!J$6,Plan_Sched,"Within days of hire"),0)))</f>
        <v>0</v>
      </c>
      <c r="EJ86">
        <f>IF(OR(H86=0,AD86&gt;0),0,IFERROR(AVERAGEIFS(Plan_Days,Plan_Role,People!$D$84,Plan_Course,'Training Matrix'!K$6,Plan_Sched,"Within days of hire"),IFERROR(AVERAGEIFS(Plan_Days,Plan_Role,"All employees",Plan_Course,'Training Matrix'!K$6,Plan_Sched,"Within days of hire"),0)))</f>
        <v>0</v>
      </c>
      <c r="EK86">
        <f>IF(OR(I86=0,AE86&gt;0),0,IFERROR(AVERAGEIFS(Plan_Days,Plan_Role,People!$D$84,Plan_Course,'Training Matrix'!L$6,Plan_Sched,"Within days of hire"),IFERROR(AVERAGEIFS(Plan_Days,Plan_Role,"All employees",Plan_Course,'Training Matrix'!L$6,Plan_Sched,"Within days of hire"),0)))</f>
        <v>0</v>
      </c>
      <c r="EL86">
        <f>IF(OR(J86=0,AF86&gt;0),0,IFERROR(AVERAGEIFS(Plan_Days,Plan_Role,People!$D$84,Plan_Course,'Training Matrix'!M$6,Plan_Sched,"Within days of hire"),IFERROR(AVERAGEIFS(Plan_Days,Plan_Role,"All employees",Plan_Course,'Training Matrix'!M$6,Plan_Sched,"Within days of hire"),0)))</f>
        <v>0</v>
      </c>
      <c r="EM86">
        <f>IF(OR(K86=0,AG86&gt;0),0,IFERROR(AVERAGEIFS(Plan_Days,Plan_Role,People!$D$84,Plan_Course,'Training Matrix'!N$6,Plan_Sched,"Within days of hire"),IFERROR(AVERAGEIFS(Plan_Days,Plan_Role,"All employees",Plan_Course,'Training Matrix'!N$6,Plan_Sched,"Within days of hire"),0)))</f>
        <v>0</v>
      </c>
      <c r="EN86">
        <f>IF(OR(L86=0,AH86&gt;0),0,IFERROR(AVERAGEIFS(Plan_Days,Plan_Role,People!$D$84,Plan_Course,'Training Matrix'!O$6,Plan_Sched,"Within days of hire"),IFERROR(AVERAGEIFS(Plan_Days,Plan_Role,"All employees",Plan_Course,'Training Matrix'!O$6,Plan_Sched,"Within days of hire"),0)))</f>
        <v>0</v>
      </c>
      <c r="EO86">
        <f>IF(OR(M86=0,AI86&gt;0),0,IFERROR(AVERAGEIFS(Plan_Days,Plan_Role,People!$D$84,Plan_Course,'Training Matrix'!P$6,Plan_Sched,"Within days of hire"),IFERROR(AVERAGEIFS(Plan_Days,Plan_Role,"All employees",Plan_Course,'Training Matrix'!P$6,Plan_Sched,"Within days of hire"),0)))</f>
        <v>0</v>
      </c>
      <c r="EP86">
        <f>IF(OR(N86=0,AJ86&gt;0),0,IFERROR(AVERAGEIFS(Plan_Days,Plan_Role,People!$D$84,Plan_Course,'Training Matrix'!Q$6,Plan_Sched,"Within days of hire"),IFERROR(AVERAGEIFS(Plan_Days,Plan_Role,"All employees",Plan_Course,'Training Matrix'!Q$6,Plan_Sched,"Within days of hire"),0)))</f>
        <v>0</v>
      </c>
      <c r="EQ86">
        <f>IF(OR(O86=0,AK86&gt;0),0,IFERROR(AVERAGEIFS(Plan_Days,Plan_Role,People!$D$84,Plan_Course,'Training Matrix'!R$6,Plan_Sched,"Within days of hire"),IFERROR(AVERAGEIFS(Plan_Days,Plan_Role,"All employees",Plan_Course,'Training Matrix'!R$6,Plan_Sched,"Within days of hire"),0)))</f>
        <v>0</v>
      </c>
      <c r="ER86">
        <f>IF(OR(P86=0,AL86&gt;0),0,IFERROR(AVERAGEIFS(Plan_Days,Plan_Role,People!$D$84,Plan_Course,'Training Matrix'!S$6,Plan_Sched,"Within days of hire"),IFERROR(AVERAGEIFS(Plan_Days,Plan_Role,"All employees",Plan_Course,'Training Matrix'!S$6,Plan_Sched,"Within days of hire"),0)))</f>
        <v>0</v>
      </c>
      <c r="ES86">
        <f>IF(OR(Q86=0,AM86&gt;0),0,IFERROR(AVERAGEIFS(Plan_Days,Plan_Role,People!$D$84,Plan_Course,'Training Matrix'!T$6,Plan_Sched,"Within days of hire"),IFERROR(AVERAGEIFS(Plan_Days,Plan_Role,"All employees",Plan_Course,'Training Matrix'!T$6,Plan_Sched,"Within days of hire"),0)))</f>
        <v>0</v>
      </c>
      <c r="ET86">
        <f>IF(OR(R86=0,AN86&gt;0),0,IFERROR(AVERAGEIFS(Plan_Days,Plan_Role,People!$D$84,Plan_Course,'Training Matrix'!U$6,Plan_Sched,"Within days of hire"),IFERROR(AVERAGEIFS(Plan_Days,Plan_Role,"All employees",Plan_Course,'Training Matrix'!U$6,Plan_Sched,"Within days of hire"),0)))</f>
        <v>0</v>
      </c>
      <c r="EU86">
        <f>IF(OR(S86=0,AO86&gt;0),0,IFERROR(AVERAGEIFS(Plan_Days,Plan_Role,People!$D$84,Plan_Course,'Training Matrix'!V$6,Plan_Sched,"Within days of hire"),IFERROR(AVERAGEIFS(Plan_Days,Plan_Role,"All employees",Plan_Course,'Training Matrix'!V$6,Plan_Sched,"Within days of hire"),0)))</f>
        <v>0</v>
      </c>
      <c r="EV86">
        <f>IF(OR(T86=0,AP86&gt;0),0,IFERROR(AVERAGEIFS(Plan_Days,Plan_Role,People!$D$84,Plan_Course,'Training Matrix'!W$6,Plan_Sched,"Within days of hire"),IFERROR(AVERAGEIFS(Plan_Days,Plan_Role,"All employees",Plan_Course,'Training Matrix'!W$6,Plan_Sched,"Within days of hire"),0)))</f>
        <v>0</v>
      </c>
      <c r="EW86">
        <f>IF(OR(U86=0,AQ86&gt;0),0,IFERROR(AVERAGEIFS(Plan_Days,Plan_Role,People!$D$84,Plan_Course,'Training Matrix'!X$6,Plan_Sched,"Within days of hire"),IFERROR(AVERAGEIFS(Plan_Days,Plan_Role,"All employees",Plan_Course,'Training Matrix'!X$6,Plan_Sched,"Within days of hire"),0)))</f>
        <v>0</v>
      </c>
      <c r="EX86">
        <f>IF(OR(V86=0,AR86&gt;0),0,IFERROR(AVERAGEIFS(Plan_Days,Plan_Role,People!$D$84,Plan_Course,'Training Matrix'!Y$6,Plan_Sched,"Within days of hire"),IFERROR(AVERAGEIFS(Plan_Days,Plan_Role,"All employees",Plan_Course,'Training Matrix'!Y$6,Plan_Sched,"Within days of hire"),0)))</f>
        <v>0</v>
      </c>
      <c r="EY86">
        <f>IF(OR(W86=0,AS86&gt;0),0,IFERROR(AVERAGEIFS(Plan_Days,Plan_Role,People!$D$84,Plan_Course,'Training Matrix'!Z$6,Plan_Sched,"Within days of hire"),IFERROR(AVERAGEIFS(Plan_Days,Plan_Role,"All employees",Plan_Course,'Training Matrix'!Z$6,Plan_Sched,"Within days of hire"),0)))</f>
        <v>0</v>
      </c>
      <c r="EZ86">
        <f>IF(OR(X86=0,AT86&gt;0),0,IFERROR(AVERAGEIFS(Plan_Days,Plan_Role,People!$D$84,Plan_Course,'Training Matrix'!AA$6,Plan_Sched,"Within days of hire"),IFERROR(AVERAGEIFS(Plan_Days,Plan_Role,"All employees",Plan_Course,'Training Matrix'!AA$6,Plan_Sched,"Within days of hire"),0)))</f>
        <v>0</v>
      </c>
      <c r="FC86">
        <f>IF(OR(E86=0,AA86&gt;0),0,MAX(IF(AND(People!$F$84&lt;&gt;"",DK86&lt;People!$F$84),0,DK86),IF(AND(People!$F$84&lt;&gt;"",EG86&gt;0),People!$F$84+EG86,0)))</f>
        <v>0</v>
      </c>
      <c r="FD86">
        <f>IF(OR(F86=0,AB86&gt;0),0,MAX(IF(AND(People!$F$84&lt;&gt;"",DL86&lt;People!$F$84),0,DL86),IF(AND(People!$F$84&lt;&gt;"",EH86&gt;0),People!$F$84+EH86,0)))</f>
        <v>0</v>
      </c>
      <c r="FE86">
        <f>IF(OR(G86=0,AC86&gt;0),0,MAX(IF(AND(People!$F$84&lt;&gt;"",DM86&lt;People!$F$84),0,DM86),IF(AND(People!$F$84&lt;&gt;"",EI86&gt;0),People!$F$84+EI86,0)))</f>
        <v>0</v>
      </c>
      <c r="FF86">
        <f>IF(OR(H86=0,AD86&gt;0),0,MAX(IF(AND(People!$F$84&lt;&gt;"",DN86&lt;People!$F$84),0,DN86),IF(AND(People!$F$84&lt;&gt;"",EJ86&gt;0),People!$F$84+EJ86,0)))</f>
        <v>0</v>
      </c>
      <c r="FG86">
        <f>IF(OR(I86=0,AE86&gt;0),0,MAX(IF(AND(People!$F$84&lt;&gt;"",DO86&lt;People!$F$84),0,DO86),IF(AND(People!$F$84&lt;&gt;"",EK86&gt;0),People!$F$84+EK86,0)))</f>
        <v>0</v>
      </c>
      <c r="FH86">
        <f>IF(OR(J86=0,AF86&gt;0),0,MAX(IF(AND(People!$F$84&lt;&gt;"",DP86&lt;People!$F$84),0,DP86),IF(AND(People!$F$84&lt;&gt;"",EL86&gt;0),People!$F$84+EL86,0)))</f>
        <v>0</v>
      </c>
      <c r="FI86">
        <f>IF(OR(K86=0,AG86&gt;0),0,MAX(IF(AND(People!$F$84&lt;&gt;"",DQ86&lt;People!$F$84),0,DQ86),IF(AND(People!$F$84&lt;&gt;"",EM86&gt;0),People!$F$84+EM86,0)))</f>
        <v>0</v>
      </c>
      <c r="FJ86">
        <f>IF(OR(L86=0,AH86&gt;0),0,MAX(IF(AND(People!$F$84&lt;&gt;"",DR86&lt;People!$F$84),0,DR86),IF(AND(People!$F$84&lt;&gt;"",EN86&gt;0),People!$F$84+EN86,0)))</f>
        <v>0</v>
      </c>
      <c r="FK86">
        <f>IF(OR(M86=0,AI86&gt;0),0,MAX(IF(AND(People!$F$84&lt;&gt;"",DS86&lt;People!$F$84),0,DS86),IF(AND(People!$F$84&lt;&gt;"",EO86&gt;0),People!$F$84+EO86,0)))</f>
        <v>0</v>
      </c>
      <c r="FL86">
        <f>IF(OR(N86=0,AJ86&gt;0),0,MAX(IF(AND(People!$F$84&lt;&gt;"",DT86&lt;People!$F$84),0,DT86),IF(AND(People!$F$84&lt;&gt;"",EP86&gt;0),People!$F$84+EP86,0)))</f>
        <v>0</v>
      </c>
      <c r="FM86">
        <f>IF(OR(O86=0,AK86&gt;0),0,MAX(IF(AND(People!$F$84&lt;&gt;"",DU86&lt;People!$F$84),0,DU86),IF(AND(People!$F$84&lt;&gt;"",EQ86&gt;0),People!$F$84+EQ86,0)))</f>
        <v>0</v>
      </c>
      <c r="FN86">
        <f>IF(OR(P86=0,AL86&gt;0),0,MAX(IF(AND(People!$F$84&lt;&gt;"",DV86&lt;People!$F$84),0,DV86),IF(AND(People!$F$84&lt;&gt;"",ER86&gt;0),People!$F$84+ER86,0)))</f>
        <v>0</v>
      </c>
      <c r="FO86">
        <f>IF(OR(Q86=0,AM86&gt;0),0,MAX(IF(AND(People!$F$84&lt;&gt;"",DW86&lt;People!$F$84),0,DW86),IF(AND(People!$F$84&lt;&gt;"",ES86&gt;0),People!$F$84+ES86,0)))</f>
        <v>0</v>
      </c>
      <c r="FP86">
        <f>IF(OR(R86=0,AN86&gt;0),0,MAX(IF(AND(People!$F$84&lt;&gt;"",DX86&lt;People!$F$84),0,DX86),IF(AND(People!$F$84&lt;&gt;"",ET86&gt;0),People!$F$84+ET86,0)))</f>
        <v>0</v>
      </c>
      <c r="FQ86">
        <f>IF(OR(S86=0,AO86&gt;0),0,MAX(IF(AND(People!$F$84&lt;&gt;"",DY86&lt;People!$F$84),0,DY86),IF(AND(People!$F$84&lt;&gt;"",EU86&gt;0),People!$F$84+EU86,0)))</f>
        <v>0</v>
      </c>
      <c r="FR86">
        <f>IF(OR(T86=0,AP86&gt;0),0,MAX(IF(AND(People!$F$84&lt;&gt;"",DZ86&lt;People!$F$84),0,DZ86),IF(AND(People!$F$84&lt;&gt;"",EV86&gt;0),People!$F$84+EV86,0)))</f>
        <v>0</v>
      </c>
      <c r="FS86">
        <f>IF(OR(U86=0,AQ86&gt;0),0,MAX(IF(AND(People!$F$84&lt;&gt;"",EA86&lt;People!$F$84),0,EA86),IF(AND(People!$F$84&lt;&gt;"",EW86&gt;0),People!$F$84+EW86,0)))</f>
        <v>0</v>
      </c>
      <c r="FT86">
        <f>IF(OR(V86=0,AR86&gt;0),0,MAX(IF(AND(People!$F$84&lt;&gt;"",EB86&lt;People!$F$84),0,EB86),IF(AND(People!$F$84&lt;&gt;"",EX86&gt;0),People!$F$84+EX86,0)))</f>
        <v>0</v>
      </c>
      <c r="FU86">
        <f>IF(OR(W86=0,AS86&gt;0),0,MAX(IF(AND(People!$F$84&lt;&gt;"",EC86&lt;People!$F$84),0,EC86),IF(AND(People!$F$84&lt;&gt;"",EY86&gt;0),People!$F$84+EY86,0)))</f>
        <v>0</v>
      </c>
      <c r="FV86">
        <f>IF(OR(X86=0,AT86&gt;0),0,MAX(IF(AND(People!$F$84&lt;&gt;"",ED86&lt;People!$F$84),0,ED86),IF(AND(People!$F$84&lt;&gt;"",EZ86&gt;0),People!$F$84+EZ86,0)))</f>
        <v>0</v>
      </c>
    </row>
    <row r="87" spans="5:178" x14ac:dyDescent="0.3">
      <c r="E87">
        <f>IF(OR(People!$A$85="",'Training Matrix'!H$6=""),0,COUNTIFS(Plan_Role,People!$D$85,Plan_Course,'Training Matrix'!H$6)+COUNTIFS(Plan_Role,"All employees",Plan_Course,'Training Matrix'!H$6))</f>
        <v>0</v>
      </c>
      <c r="F87">
        <f>IF(OR(People!$A$85="",'Training Matrix'!I$6=""),0,COUNTIFS(Plan_Role,People!$D$85,Plan_Course,'Training Matrix'!I$6)+COUNTIFS(Plan_Role,"All employees",Plan_Course,'Training Matrix'!I$6))</f>
        <v>0</v>
      </c>
      <c r="G87">
        <f>IF(OR(People!$A$85="",'Training Matrix'!J$6=""),0,COUNTIFS(Plan_Role,People!$D$85,Plan_Course,'Training Matrix'!J$6)+COUNTIFS(Plan_Role,"All employees",Plan_Course,'Training Matrix'!J$6))</f>
        <v>0</v>
      </c>
      <c r="H87">
        <f>IF(OR(People!$A$85="",'Training Matrix'!K$6=""),0,COUNTIFS(Plan_Role,People!$D$85,Plan_Course,'Training Matrix'!K$6)+COUNTIFS(Plan_Role,"All employees",Plan_Course,'Training Matrix'!K$6))</f>
        <v>0</v>
      </c>
      <c r="I87">
        <f>IF(OR(People!$A$85="",'Training Matrix'!L$6=""),0,COUNTIFS(Plan_Role,People!$D$85,Plan_Course,'Training Matrix'!L$6)+COUNTIFS(Plan_Role,"All employees",Plan_Course,'Training Matrix'!L$6))</f>
        <v>0</v>
      </c>
      <c r="J87">
        <f>IF(OR(People!$A$85="",'Training Matrix'!M$6=""),0,COUNTIFS(Plan_Role,People!$D$85,Plan_Course,'Training Matrix'!M$6)+COUNTIFS(Plan_Role,"All employees",Plan_Course,'Training Matrix'!M$6))</f>
        <v>0</v>
      </c>
      <c r="K87">
        <f>IF(OR(People!$A$85="",'Training Matrix'!N$6=""),0,COUNTIFS(Plan_Role,People!$D$85,Plan_Course,'Training Matrix'!N$6)+COUNTIFS(Plan_Role,"All employees",Plan_Course,'Training Matrix'!N$6))</f>
        <v>0</v>
      </c>
      <c r="L87">
        <f>IF(OR(People!$A$85="",'Training Matrix'!O$6=""),0,COUNTIFS(Plan_Role,People!$D$85,Plan_Course,'Training Matrix'!O$6)+COUNTIFS(Plan_Role,"All employees",Plan_Course,'Training Matrix'!O$6))</f>
        <v>0</v>
      </c>
      <c r="M87">
        <f>IF(OR(People!$A$85="",'Training Matrix'!P$6=""),0,COUNTIFS(Plan_Role,People!$D$85,Plan_Course,'Training Matrix'!P$6)+COUNTIFS(Plan_Role,"All employees",Plan_Course,'Training Matrix'!P$6))</f>
        <v>0</v>
      </c>
      <c r="N87">
        <f>IF(OR(People!$A$85="",'Training Matrix'!Q$6=""),0,COUNTIFS(Plan_Role,People!$D$85,Plan_Course,'Training Matrix'!Q$6)+COUNTIFS(Plan_Role,"All employees",Plan_Course,'Training Matrix'!Q$6))</f>
        <v>0</v>
      </c>
      <c r="O87">
        <f>IF(OR(People!$A$85="",'Training Matrix'!R$6=""),0,COUNTIFS(Plan_Role,People!$D$85,Plan_Course,'Training Matrix'!R$6)+COUNTIFS(Plan_Role,"All employees",Plan_Course,'Training Matrix'!R$6))</f>
        <v>0</v>
      </c>
      <c r="P87">
        <f>IF(OR(People!$A$85="",'Training Matrix'!S$6=""),0,COUNTIFS(Plan_Role,People!$D$85,Plan_Course,'Training Matrix'!S$6)+COUNTIFS(Plan_Role,"All employees",Plan_Course,'Training Matrix'!S$6))</f>
        <v>0</v>
      </c>
      <c r="Q87">
        <f>IF(OR(People!$A$85="",'Training Matrix'!T$6=""),0,COUNTIFS(Plan_Role,People!$D$85,Plan_Course,'Training Matrix'!T$6)+COUNTIFS(Plan_Role,"All employees",Plan_Course,'Training Matrix'!T$6))</f>
        <v>0</v>
      </c>
      <c r="R87">
        <f>IF(OR(People!$A$85="",'Training Matrix'!U$6=""),0,COUNTIFS(Plan_Role,People!$D$85,Plan_Course,'Training Matrix'!U$6)+COUNTIFS(Plan_Role,"All employees",Plan_Course,'Training Matrix'!U$6))</f>
        <v>0</v>
      </c>
      <c r="S87">
        <f>IF(OR(People!$A$85="",'Training Matrix'!V$6=""),0,COUNTIFS(Plan_Role,People!$D$85,Plan_Course,'Training Matrix'!V$6)+COUNTIFS(Plan_Role,"All employees",Plan_Course,'Training Matrix'!V$6))</f>
        <v>0</v>
      </c>
      <c r="T87">
        <f>IF(OR(People!$A$85="",'Training Matrix'!W$6=""),0,COUNTIFS(Plan_Role,People!$D$85,Plan_Course,'Training Matrix'!W$6)+COUNTIFS(Plan_Role,"All employees",Plan_Course,'Training Matrix'!W$6))</f>
        <v>0</v>
      </c>
      <c r="U87">
        <f>IF(OR(People!$A$85="",'Training Matrix'!X$6=""),0,COUNTIFS(Plan_Role,People!$D$85,Plan_Course,'Training Matrix'!X$6)+COUNTIFS(Plan_Role,"All employees",Plan_Course,'Training Matrix'!X$6))</f>
        <v>0</v>
      </c>
      <c r="V87">
        <f>IF(OR(People!$A$85="",'Training Matrix'!Y$6=""),0,COUNTIFS(Plan_Role,People!$D$85,Plan_Course,'Training Matrix'!Y$6)+COUNTIFS(Plan_Role,"All employees",Plan_Course,'Training Matrix'!Y$6))</f>
        <v>0</v>
      </c>
      <c r="W87">
        <f>IF(OR(People!$A$85="",'Training Matrix'!Z$6=""),0,COUNTIFS(Plan_Role,People!$D$85,Plan_Course,'Training Matrix'!Z$6)+COUNTIFS(Plan_Role,"All employees",Plan_Course,'Training Matrix'!Z$6))</f>
        <v>0</v>
      </c>
      <c r="X87">
        <f>IF(OR(People!$A$85="",'Training Matrix'!AA$6=""),0,COUNTIFS(Plan_Role,People!$D$85,Plan_Course,'Training Matrix'!AA$6)+COUNTIFS(Plan_Role,"All employees",Plan_Course,'Training Matrix'!AA$6))</f>
        <v>0</v>
      </c>
      <c r="AA87">
        <f>IF(E87=0,0,COUNTIFS(Rec_Emp,People!$A$85,Rec_Course,'Training Matrix'!H$6,Rec_Done,1))</f>
        <v>0</v>
      </c>
      <c r="AB87">
        <f>IF(F87=0,0,COUNTIFS(Rec_Emp,People!$A$85,Rec_Course,'Training Matrix'!I$6,Rec_Done,1))</f>
        <v>0</v>
      </c>
      <c r="AC87">
        <f>IF(G87=0,0,COUNTIFS(Rec_Emp,People!$A$85,Rec_Course,'Training Matrix'!J$6,Rec_Done,1))</f>
        <v>0</v>
      </c>
      <c r="AD87">
        <f>IF(H87=0,0,COUNTIFS(Rec_Emp,People!$A$85,Rec_Course,'Training Matrix'!K$6,Rec_Done,1))</f>
        <v>0</v>
      </c>
      <c r="AE87">
        <f>IF(I87=0,0,COUNTIFS(Rec_Emp,People!$A$85,Rec_Course,'Training Matrix'!L$6,Rec_Done,1))</f>
        <v>0</v>
      </c>
      <c r="AF87">
        <f>IF(J87=0,0,COUNTIFS(Rec_Emp,People!$A$85,Rec_Course,'Training Matrix'!M$6,Rec_Done,1))</f>
        <v>0</v>
      </c>
      <c r="AG87">
        <f>IF(K87=0,0,COUNTIFS(Rec_Emp,People!$A$85,Rec_Course,'Training Matrix'!N$6,Rec_Done,1))</f>
        <v>0</v>
      </c>
      <c r="AH87">
        <f>IF(L87=0,0,COUNTIFS(Rec_Emp,People!$A$85,Rec_Course,'Training Matrix'!O$6,Rec_Done,1))</f>
        <v>0</v>
      </c>
      <c r="AI87">
        <f>IF(M87=0,0,COUNTIFS(Rec_Emp,People!$A$85,Rec_Course,'Training Matrix'!P$6,Rec_Done,1))</f>
        <v>0</v>
      </c>
      <c r="AJ87">
        <f>IF(N87=0,0,COUNTIFS(Rec_Emp,People!$A$85,Rec_Course,'Training Matrix'!Q$6,Rec_Done,1))</f>
        <v>0</v>
      </c>
      <c r="AK87">
        <f>IF(O87=0,0,COUNTIFS(Rec_Emp,People!$A$85,Rec_Course,'Training Matrix'!R$6,Rec_Done,1))</f>
        <v>0</v>
      </c>
      <c r="AL87">
        <f>IF(P87=0,0,COUNTIFS(Rec_Emp,People!$A$85,Rec_Course,'Training Matrix'!S$6,Rec_Done,1))</f>
        <v>0</v>
      </c>
      <c r="AM87">
        <f>IF(Q87=0,0,COUNTIFS(Rec_Emp,People!$A$85,Rec_Course,'Training Matrix'!T$6,Rec_Done,1))</f>
        <v>0</v>
      </c>
      <c r="AN87">
        <f>IF(R87=0,0,COUNTIFS(Rec_Emp,People!$A$85,Rec_Course,'Training Matrix'!U$6,Rec_Done,1))</f>
        <v>0</v>
      </c>
      <c r="AO87">
        <f>IF(S87=0,0,COUNTIFS(Rec_Emp,People!$A$85,Rec_Course,'Training Matrix'!V$6,Rec_Done,1))</f>
        <v>0</v>
      </c>
      <c r="AP87">
        <f>IF(T87=0,0,COUNTIFS(Rec_Emp,People!$A$85,Rec_Course,'Training Matrix'!W$6,Rec_Done,1))</f>
        <v>0</v>
      </c>
      <c r="AQ87">
        <f>IF(U87=0,0,COUNTIFS(Rec_Emp,People!$A$85,Rec_Course,'Training Matrix'!X$6,Rec_Done,1))</f>
        <v>0</v>
      </c>
      <c r="AR87">
        <f>IF(V87=0,0,COUNTIFS(Rec_Emp,People!$A$85,Rec_Course,'Training Matrix'!Y$6,Rec_Done,1))</f>
        <v>0</v>
      </c>
      <c r="AS87">
        <f>IF(W87=0,0,COUNTIFS(Rec_Emp,People!$A$85,Rec_Course,'Training Matrix'!Z$6,Rec_Done,1))</f>
        <v>0</v>
      </c>
      <c r="AT87">
        <f>IF(X87=0,0,COUNTIFS(Rec_Emp,People!$A$85,Rec_Course,'Training Matrix'!AA$6,Rec_Done,1))</f>
        <v>0</v>
      </c>
      <c r="AW87">
        <f ca="1">IF(AA87=0,0,COUNTIFS(Rec_Emp,People!$A$85,Rec_Course,'Training Matrix'!H$6,Rec_Done,1,Rec_Exp,"&gt;="&amp;TODAY()))</f>
        <v>0</v>
      </c>
      <c r="AX87">
        <f ca="1">IF(AB87=0,0,COUNTIFS(Rec_Emp,People!$A$85,Rec_Course,'Training Matrix'!I$6,Rec_Done,1,Rec_Exp,"&gt;="&amp;TODAY()))</f>
        <v>0</v>
      </c>
      <c r="AY87">
        <f ca="1">IF(AC87=0,0,COUNTIFS(Rec_Emp,People!$A$85,Rec_Course,'Training Matrix'!J$6,Rec_Done,1,Rec_Exp,"&gt;="&amp;TODAY()))</f>
        <v>0</v>
      </c>
      <c r="AZ87">
        <f ca="1">IF(AD87=0,0,COUNTIFS(Rec_Emp,People!$A$85,Rec_Course,'Training Matrix'!K$6,Rec_Done,1,Rec_Exp,"&gt;="&amp;TODAY()))</f>
        <v>0</v>
      </c>
      <c r="BA87">
        <f ca="1">IF(AE87=0,0,COUNTIFS(Rec_Emp,People!$A$85,Rec_Course,'Training Matrix'!L$6,Rec_Done,1,Rec_Exp,"&gt;="&amp;TODAY()))</f>
        <v>0</v>
      </c>
      <c r="BB87">
        <f ca="1">IF(AF87=0,0,COUNTIFS(Rec_Emp,People!$A$85,Rec_Course,'Training Matrix'!M$6,Rec_Done,1,Rec_Exp,"&gt;="&amp;TODAY()))</f>
        <v>0</v>
      </c>
      <c r="BC87">
        <f ca="1">IF(AG87=0,0,COUNTIFS(Rec_Emp,People!$A$85,Rec_Course,'Training Matrix'!N$6,Rec_Done,1,Rec_Exp,"&gt;="&amp;TODAY()))</f>
        <v>0</v>
      </c>
      <c r="BD87">
        <f ca="1">IF(AH87=0,0,COUNTIFS(Rec_Emp,People!$A$85,Rec_Course,'Training Matrix'!O$6,Rec_Done,1,Rec_Exp,"&gt;="&amp;TODAY()))</f>
        <v>0</v>
      </c>
      <c r="BE87">
        <f ca="1">IF(AI87=0,0,COUNTIFS(Rec_Emp,People!$A$85,Rec_Course,'Training Matrix'!P$6,Rec_Done,1,Rec_Exp,"&gt;="&amp;TODAY()))</f>
        <v>0</v>
      </c>
      <c r="BF87">
        <f ca="1">IF(AJ87=0,0,COUNTIFS(Rec_Emp,People!$A$85,Rec_Course,'Training Matrix'!Q$6,Rec_Done,1,Rec_Exp,"&gt;="&amp;TODAY()))</f>
        <v>0</v>
      </c>
      <c r="BG87">
        <f ca="1">IF(AK87=0,0,COUNTIFS(Rec_Emp,People!$A$85,Rec_Course,'Training Matrix'!R$6,Rec_Done,1,Rec_Exp,"&gt;="&amp;TODAY()))</f>
        <v>0</v>
      </c>
      <c r="BH87">
        <f ca="1">IF(AL87=0,0,COUNTIFS(Rec_Emp,People!$A$85,Rec_Course,'Training Matrix'!S$6,Rec_Done,1,Rec_Exp,"&gt;="&amp;TODAY()))</f>
        <v>0</v>
      </c>
      <c r="BI87">
        <f ca="1">IF(AM87=0,0,COUNTIFS(Rec_Emp,People!$A$85,Rec_Course,'Training Matrix'!T$6,Rec_Done,1,Rec_Exp,"&gt;="&amp;TODAY()))</f>
        <v>0</v>
      </c>
      <c r="BJ87">
        <f ca="1">IF(AN87=0,0,COUNTIFS(Rec_Emp,People!$A$85,Rec_Course,'Training Matrix'!U$6,Rec_Done,1,Rec_Exp,"&gt;="&amp;TODAY()))</f>
        <v>0</v>
      </c>
      <c r="BK87">
        <f ca="1">IF(AO87=0,0,COUNTIFS(Rec_Emp,People!$A$85,Rec_Course,'Training Matrix'!V$6,Rec_Done,1,Rec_Exp,"&gt;="&amp;TODAY()))</f>
        <v>0</v>
      </c>
      <c r="BL87">
        <f ca="1">IF(AP87=0,0,COUNTIFS(Rec_Emp,People!$A$85,Rec_Course,'Training Matrix'!W$6,Rec_Done,1,Rec_Exp,"&gt;="&amp;TODAY()))</f>
        <v>0</v>
      </c>
      <c r="BM87">
        <f ca="1">IF(AQ87=0,0,COUNTIFS(Rec_Emp,People!$A$85,Rec_Course,'Training Matrix'!X$6,Rec_Done,1,Rec_Exp,"&gt;="&amp;TODAY()))</f>
        <v>0</v>
      </c>
      <c r="BN87">
        <f ca="1">IF(AR87=0,0,COUNTIFS(Rec_Emp,People!$A$85,Rec_Course,'Training Matrix'!Y$6,Rec_Done,1,Rec_Exp,"&gt;="&amp;TODAY()))</f>
        <v>0</v>
      </c>
      <c r="BO87">
        <f ca="1">IF(AS87=0,0,COUNTIFS(Rec_Emp,People!$A$85,Rec_Course,'Training Matrix'!Z$6,Rec_Done,1,Rec_Exp,"&gt;="&amp;TODAY()))</f>
        <v>0</v>
      </c>
      <c r="BP87">
        <f ca="1">IF(AT87=0,0,COUNTIFS(Rec_Emp,People!$A$85,Rec_Course,'Training Matrix'!AA$6,Rec_Done,1,Rec_Exp,"&gt;="&amp;TODAY()))</f>
        <v>0</v>
      </c>
      <c r="BS87">
        <f ca="1">IF(AW87=0,0,COUNTIFS(Rec_Emp,People!$A$85,Rec_Course,'Training Matrix'!H$6,Rec_Done,1,Rec_Exp,"&gt;"&amp;(TODAY()+WarnDays)))</f>
        <v>0</v>
      </c>
      <c r="BT87">
        <f ca="1">IF(AX87=0,0,COUNTIFS(Rec_Emp,People!$A$85,Rec_Course,'Training Matrix'!I$6,Rec_Done,1,Rec_Exp,"&gt;"&amp;(TODAY()+WarnDays)))</f>
        <v>0</v>
      </c>
      <c r="BU87">
        <f ca="1">IF(AY87=0,0,COUNTIFS(Rec_Emp,People!$A$85,Rec_Course,'Training Matrix'!J$6,Rec_Done,1,Rec_Exp,"&gt;"&amp;(TODAY()+WarnDays)))</f>
        <v>0</v>
      </c>
      <c r="BV87">
        <f ca="1">IF(AZ87=0,0,COUNTIFS(Rec_Emp,People!$A$85,Rec_Course,'Training Matrix'!K$6,Rec_Done,1,Rec_Exp,"&gt;"&amp;(TODAY()+WarnDays)))</f>
        <v>0</v>
      </c>
      <c r="BW87">
        <f ca="1">IF(BA87=0,0,COUNTIFS(Rec_Emp,People!$A$85,Rec_Course,'Training Matrix'!L$6,Rec_Done,1,Rec_Exp,"&gt;"&amp;(TODAY()+WarnDays)))</f>
        <v>0</v>
      </c>
      <c r="BX87">
        <f ca="1">IF(BB87=0,0,COUNTIFS(Rec_Emp,People!$A$85,Rec_Course,'Training Matrix'!M$6,Rec_Done,1,Rec_Exp,"&gt;"&amp;(TODAY()+WarnDays)))</f>
        <v>0</v>
      </c>
      <c r="BY87">
        <f ca="1">IF(BC87=0,0,COUNTIFS(Rec_Emp,People!$A$85,Rec_Course,'Training Matrix'!N$6,Rec_Done,1,Rec_Exp,"&gt;"&amp;(TODAY()+WarnDays)))</f>
        <v>0</v>
      </c>
      <c r="BZ87">
        <f ca="1">IF(BD87=0,0,COUNTIFS(Rec_Emp,People!$A$85,Rec_Course,'Training Matrix'!O$6,Rec_Done,1,Rec_Exp,"&gt;"&amp;(TODAY()+WarnDays)))</f>
        <v>0</v>
      </c>
      <c r="CA87">
        <f ca="1">IF(BE87=0,0,COUNTIFS(Rec_Emp,People!$A$85,Rec_Course,'Training Matrix'!P$6,Rec_Done,1,Rec_Exp,"&gt;"&amp;(TODAY()+WarnDays)))</f>
        <v>0</v>
      </c>
      <c r="CB87">
        <f ca="1">IF(BF87=0,0,COUNTIFS(Rec_Emp,People!$A$85,Rec_Course,'Training Matrix'!Q$6,Rec_Done,1,Rec_Exp,"&gt;"&amp;(TODAY()+WarnDays)))</f>
        <v>0</v>
      </c>
      <c r="CC87">
        <f ca="1">IF(BG87=0,0,COUNTIFS(Rec_Emp,People!$A$85,Rec_Course,'Training Matrix'!R$6,Rec_Done,1,Rec_Exp,"&gt;"&amp;(TODAY()+WarnDays)))</f>
        <v>0</v>
      </c>
      <c r="CD87">
        <f ca="1">IF(BH87=0,0,COUNTIFS(Rec_Emp,People!$A$85,Rec_Course,'Training Matrix'!S$6,Rec_Done,1,Rec_Exp,"&gt;"&amp;(TODAY()+WarnDays)))</f>
        <v>0</v>
      </c>
      <c r="CE87">
        <f ca="1">IF(BI87=0,0,COUNTIFS(Rec_Emp,People!$A$85,Rec_Course,'Training Matrix'!T$6,Rec_Done,1,Rec_Exp,"&gt;"&amp;(TODAY()+WarnDays)))</f>
        <v>0</v>
      </c>
      <c r="CF87">
        <f ca="1">IF(BJ87=0,0,COUNTIFS(Rec_Emp,People!$A$85,Rec_Course,'Training Matrix'!U$6,Rec_Done,1,Rec_Exp,"&gt;"&amp;(TODAY()+WarnDays)))</f>
        <v>0</v>
      </c>
      <c r="CG87">
        <f ca="1">IF(BK87=0,0,COUNTIFS(Rec_Emp,People!$A$85,Rec_Course,'Training Matrix'!V$6,Rec_Done,1,Rec_Exp,"&gt;"&amp;(TODAY()+WarnDays)))</f>
        <v>0</v>
      </c>
      <c r="CH87">
        <f ca="1">IF(BL87=0,0,COUNTIFS(Rec_Emp,People!$A$85,Rec_Course,'Training Matrix'!W$6,Rec_Done,1,Rec_Exp,"&gt;"&amp;(TODAY()+WarnDays)))</f>
        <v>0</v>
      </c>
      <c r="CI87">
        <f ca="1">IF(BM87=0,0,COUNTIFS(Rec_Emp,People!$A$85,Rec_Course,'Training Matrix'!X$6,Rec_Done,1,Rec_Exp,"&gt;"&amp;(TODAY()+WarnDays)))</f>
        <v>0</v>
      </c>
      <c r="CJ87">
        <f ca="1">IF(BN87=0,0,COUNTIFS(Rec_Emp,People!$A$85,Rec_Course,'Training Matrix'!Y$6,Rec_Done,1,Rec_Exp,"&gt;"&amp;(TODAY()+WarnDays)))</f>
        <v>0</v>
      </c>
      <c r="CK87">
        <f ca="1">IF(BO87=0,0,COUNTIFS(Rec_Emp,People!$A$85,Rec_Course,'Training Matrix'!Z$6,Rec_Done,1,Rec_Exp,"&gt;"&amp;(TODAY()+WarnDays)))</f>
        <v>0</v>
      </c>
      <c r="CL87">
        <f ca="1">IF(BP87=0,0,COUNTIFS(Rec_Emp,People!$A$85,Rec_Course,'Training Matrix'!AA$6,Rec_Done,1,Rec_Exp,"&gt;"&amp;(TODAY()+WarnDays)))</f>
        <v>0</v>
      </c>
      <c r="CO87">
        <f>IF(OR(E87=0,AA87&gt;0),0,COUNTIFS(Rec_Emp,People!$A$85,Rec_Course,'Training Matrix'!H$6,Rec_Result,"Fail"))</f>
        <v>0</v>
      </c>
      <c r="CP87">
        <f>IF(OR(F87=0,AB87&gt;0),0,COUNTIFS(Rec_Emp,People!$A$85,Rec_Course,'Training Matrix'!I$6,Rec_Result,"Fail"))</f>
        <v>0</v>
      </c>
      <c r="CQ87">
        <f>IF(OR(G87=0,AC87&gt;0),0,COUNTIFS(Rec_Emp,People!$A$85,Rec_Course,'Training Matrix'!J$6,Rec_Result,"Fail"))</f>
        <v>0</v>
      </c>
      <c r="CR87">
        <f>IF(OR(H87=0,AD87&gt;0),0,COUNTIFS(Rec_Emp,People!$A$85,Rec_Course,'Training Matrix'!K$6,Rec_Result,"Fail"))</f>
        <v>0</v>
      </c>
      <c r="CS87">
        <f>IF(OR(I87=0,AE87&gt;0),0,COUNTIFS(Rec_Emp,People!$A$85,Rec_Course,'Training Matrix'!L$6,Rec_Result,"Fail"))</f>
        <v>0</v>
      </c>
      <c r="CT87">
        <f>IF(OR(J87=0,AF87&gt;0),0,COUNTIFS(Rec_Emp,People!$A$85,Rec_Course,'Training Matrix'!M$6,Rec_Result,"Fail"))</f>
        <v>0</v>
      </c>
      <c r="CU87">
        <f>IF(OR(K87=0,AG87&gt;0),0,COUNTIFS(Rec_Emp,People!$A$85,Rec_Course,'Training Matrix'!N$6,Rec_Result,"Fail"))</f>
        <v>0</v>
      </c>
      <c r="CV87">
        <f>IF(OR(L87=0,AH87&gt;0),0,COUNTIFS(Rec_Emp,People!$A$85,Rec_Course,'Training Matrix'!O$6,Rec_Result,"Fail"))</f>
        <v>0</v>
      </c>
      <c r="CW87">
        <f>IF(OR(M87=0,AI87&gt;0),0,COUNTIFS(Rec_Emp,People!$A$85,Rec_Course,'Training Matrix'!P$6,Rec_Result,"Fail"))</f>
        <v>0</v>
      </c>
      <c r="CX87">
        <f>IF(OR(N87=0,AJ87&gt;0),0,COUNTIFS(Rec_Emp,People!$A$85,Rec_Course,'Training Matrix'!Q$6,Rec_Result,"Fail"))</f>
        <v>0</v>
      </c>
      <c r="CY87">
        <f>IF(OR(O87=0,AK87&gt;0),0,COUNTIFS(Rec_Emp,People!$A$85,Rec_Course,'Training Matrix'!R$6,Rec_Result,"Fail"))</f>
        <v>0</v>
      </c>
      <c r="CZ87">
        <f>IF(OR(P87=0,AL87&gt;0),0,COUNTIFS(Rec_Emp,People!$A$85,Rec_Course,'Training Matrix'!S$6,Rec_Result,"Fail"))</f>
        <v>0</v>
      </c>
      <c r="DA87">
        <f>IF(OR(Q87=0,AM87&gt;0),0,COUNTIFS(Rec_Emp,People!$A$85,Rec_Course,'Training Matrix'!T$6,Rec_Result,"Fail"))</f>
        <v>0</v>
      </c>
      <c r="DB87">
        <f>IF(OR(R87=0,AN87&gt;0),0,COUNTIFS(Rec_Emp,People!$A$85,Rec_Course,'Training Matrix'!U$6,Rec_Result,"Fail"))</f>
        <v>0</v>
      </c>
      <c r="DC87">
        <f>IF(OR(S87=0,AO87&gt;0),0,COUNTIFS(Rec_Emp,People!$A$85,Rec_Course,'Training Matrix'!V$6,Rec_Result,"Fail"))</f>
        <v>0</v>
      </c>
      <c r="DD87">
        <f>IF(OR(T87=0,AP87&gt;0),0,COUNTIFS(Rec_Emp,People!$A$85,Rec_Course,'Training Matrix'!W$6,Rec_Result,"Fail"))</f>
        <v>0</v>
      </c>
      <c r="DE87">
        <f>IF(OR(U87=0,AQ87&gt;0),0,COUNTIFS(Rec_Emp,People!$A$85,Rec_Course,'Training Matrix'!X$6,Rec_Result,"Fail"))</f>
        <v>0</v>
      </c>
      <c r="DF87">
        <f>IF(OR(V87=0,AR87&gt;0),0,COUNTIFS(Rec_Emp,People!$A$85,Rec_Course,'Training Matrix'!Y$6,Rec_Result,"Fail"))</f>
        <v>0</v>
      </c>
      <c r="DG87">
        <f>IF(OR(W87=0,AS87&gt;0),0,COUNTIFS(Rec_Emp,People!$A$85,Rec_Course,'Training Matrix'!Z$6,Rec_Result,"Fail"))</f>
        <v>0</v>
      </c>
      <c r="DH87">
        <f>IF(OR(X87=0,AT87&gt;0),0,COUNTIFS(Rec_Emp,People!$A$85,Rec_Course,'Training Matrix'!AA$6,Rec_Result,"Fail"))</f>
        <v>0</v>
      </c>
      <c r="DK87">
        <f>IF(OR(E87=0,AA87&gt;0),0,IFERROR(AVERAGEIFS(Plan_End,Plan_Role,People!$D$85,Plan_Course,'Training Matrix'!H$6,Plan_Sched,"Window"),IFERROR(AVERAGEIFS(Plan_End,Plan_Role,"All employees",Plan_Course,'Training Matrix'!H$6,Plan_Sched,"Window"),0)))</f>
        <v>0</v>
      </c>
      <c r="DL87">
        <f>IF(OR(F87=0,AB87&gt;0),0,IFERROR(AVERAGEIFS(Plan_End,Plan_Role,People!$D$85,Plan_Course,'Training Matrix'!I$6,Plan_Sched,"Window"),IFERROR(AVERAGEIFS(Plan_End,Plan_Role,"All employees",Plan_Course,'Training Matrix'!I$6,Plan_Sched,"Window"),0)))</f>
        <v>0</v>
      </c>
      <c r="DM87">
        <f>IF(OR(G87=0,AC87&gt;0),0,IFERROR(AVERAGEIFS(Plan_End,Plan_Role,People!$D$85,Plan_Course,'Training Matrix'!J$6,Plan_Sched,"Window"),IFERROR(AVERAGEIFS(Plan_End,Plan_Role,"All employees",Plan_Course,'Training Matrix'!J$6,Plan_Sched,"Window"),0)))</f>
        <v>0</v>
      </c>
      <c r="DN87">
        <f>IF(OR(H87=0,AD87&gt;0),0,IFERROR(AVERAGEIFS(Plan_End,Plan_Role,People!$D$85,Plan_Course,'Training Matrix'!K$6,Plan_Sched,"Window"),IFERROR(AVERAGEIFS(Plan_End,Plan_Role,"All employees",Plan_Course,'Training Matrix'!K$6,Plan_Sched,"Window"),0)))</f>
        <v>0</v>
      </c>
      <c r="DO87">
        <f>IF(OR(I87=0,AE87&gt;0),0,IFERROR(AVERAGEIFS(Plan_End,Plan_Role,People!$D$85,Plan_Course,'Training Matrix'!L$6,Plan_Sched,"Window"),IFERROR(AVERAGEIFS(Plan_End,Plan_Role,"All employees",Plan_Course,'Training Matrix'!L$6,Plan_Sched,"Window"),0)))</f>
        <v>0</v>
      </c>
      <c r="DP87">
        <f>IF(OR(J87=0,AF87&gt;0),0,IFERROR(AVERAGEIFS(Plan_End,Plan_Role,People!$D$85,Plan_Course,'Training Matrix'!M$6,Plan_Sched,"Window"),IFERROR(AVERAGEIFS(Plan_End,Plan_Role,"All employees",Plan_Course,'Training Matrix'!M$6,Plan_Sched,"Window"),0)))</f>
        <v>0</v>
      </c>
      <c r="DQ87">
        <f>IF(OR(K87=0,AG87&gt;0),0,IFERROR(AVERAGEIFS(Plan_End,Plan_Role,People!$D$85,Plan_Course,'Training Matrix'!N$6,Plan_Sched,"Window"),IFERROR(AVERAGEIFS(Plan_End,Plan_Role,"All employees",Plan_Course,'Training Matrix'!N$6,Plan_Sched,"Window"),0)))</f>
        <v>0</v>
      </c>
      <c r="DR87">
        <f>IF(OR(L87=0,AH87&gt;0),0,IFERROR(AVERAGEIFS(Plan_End,Plan_Role,People!$D$85,Plan_Course,'Training Matrix'!O$6,Plan_Sched,"Window"),IFERROR(AVERAGEIFS(Plan_End,Plan_Role,"All employees",Plan_Course,'Training Matrix'!O$6,Plan_Sched,"Window"),0)))</f>
        <v>0</v>
      </c>
      <c r="DS87">
        <f>IF(OR(M87=0,AI87&gt;0),0,IFERROR(AVERAGEIFS(Plan_End,Plan_Role,People!$D$85,Plan_Course,'Training Matrix'!P$6,Plan_Sched,"Window"),IFERROR(AVERAGEIFS(Plan_End,Plan_Role,"All employees",Plan_Course,'Training Matrix'!P$6,Plan_Sched,"Window"),0)))</f>
        <v>0</v>
      </c>
      <c r="DT87">
        <f>IF(OR(N87=0,AJ87&gt;0),0,IFERROR(AVERAGEIFS(Plan_End,Plan_Role,People!$D$85,Plan_Course,'Training Matrix'!Q$6,Plan_Sched,"Window"),IFERROR(AVERAGEIFS(Plan_End,Plan_Role,"All employees",Plan_Course,'Training Matrix'!Q$6,Plan_Sched,"Window"),0)))</f>
        <v>0</v>
      </c>
      <c r="DU87">
        <f>IF(OR(O87=0,AK87&gt;0),0,IFERROR(AVERAGEIFS(Plan_End,Plan_Role,People!$D$85,Plan_Course,'Training Matrix'!R$6,Plan_Sched,"Window"),IFERROR(AVERAGEIFS(Plan_End,Plan_Role,"All employees",Plan_Course,'Training Matrix'!R$6,Plan_Sched,"Window"),0)))</f>
        <v>0</v>
      </c>
      <c r="DV87">
        <f>IF(OR(P87=0,AL87&gt;0),0,IFERROR(AVERAGEIFS(Plan_End,Plan_Role,People!$D$85,Plan_Course,'Training Matrix'!S$6,Plan_Sched,"Window"),IFERROR(AVERAGEIFS(Plan_End,Plan_Role,"All employees",Plan_Course,'Training Matrix'!S$6,Plan_Sched,"Window"),0)))</f>
        <v>0</v>
      </c>
      <c r="DW87">
        <f>IF(OR(Q87=0,AM87&gt;0),0,IFERROR(AVERAGEIFS(Plan_End,Plan_Role,People!$D$85,Plan_Course,'Training Matrix'!T$6,Plan_Sched,"Window"),IFERROR(AVERAGEIFS(Plan_End,Plan_Role,"All employees",Plan_Course,'Training Matrix'!T$6,Plan_Sched,"Window"),0)))</f>
        <v>0</v>
      </c>
      <c r="DX87">
        <f>IF(OR(R87=0,AN87&gt;0),0,IFERROR(AVERAGEIFS(Plan_End,Plan_Role,People!$D$85,Plan_Course,'Training Matrix'!U$6,Plan_Sched,"Window"),IFERROR(AVERAGEIFS(Plan_End,Plan_Role,"All employees",Plan_Course,'Training Matrix'!U$6,Plan_Sched,"Window"),0)))</f>
        <v>0</v>
      </c>
      <c r="DY87">
        <f>IF(OR(S87=0,AO87&gt;0),0,IFERROR(AVERAGEIFS(Plan_End,Plan_Role,People!$D$85,Plan_Course,'Training Matrix'!V$6,Plan_Sched,"Window"),IFERROR(AVERAGEIFS(Plan_End,Plan_Role,"All employees",Plan_Course,'Training Matrix'!V$6,Plan_Sched,"Window"),0)))</f>
        <v>0</v>
      </c>
      <c r="DZ87">
        <f>IF(OR(T87=0,AP87&gt;0),0,IFERROR(AVERAGEIFS(Plan_End,Plan_Role,People!$D$85,Plan_Course,'Training Matrix'!W$6,Plan_Sched,"Window"),IFERROR(AVERAGEIFS(Plan_End,Plan_Role,"All employees",Plan_Course,'Training Matrix'!W$6,Plan_Sched,"Window"),0)))</f>
        <v>0</v>
      </c>
      <c r="EA87">
        <f>IF(OR(U87=0,AQ87&gt;0),0,IFERROR(AVERAGEIFS(Plan_End,Plan_Role,People!$D$85,Plan_Course,'Training Matrix'!X$6,Plan_Sched,"Window"),IFERROR(AVERAGEIFS(Plan_End,Plan_Role,"All employees",Plan_Course,'Training Matrix'!X$6,Plan_Sched,"Window"),0)))</f>
        <v>0</v>
      </c>
      <c r="EB87">
        <f>IF(OR(V87=0,AR87&gt;0),0,IFERROR(AVERAGEIFS(Plan_End,Plan_Role,People!$D$85,Plan_Course,'Training Matrix'!Y$6,Plan_Sched,"Window"),IFERROR(AVERAGEIFS(Plan_End,Plan_Role,"All employees",Plan_Course,'Training Matrix'!Y$6,Plan_Sched,"Window"),0)))</f>
        <v>0</v>
      </c>
      <c r="EC87">
        <f>IF(OR(W87=0,AS87&gt;0),0,IFERROR(AVERAGEIFS(Plan_End,Plan_Role,People!$D$85,Plan_Course,'Training Matrix'!Z$6,Plan_Sched,"Window"),IFERROR(AVERAGEIFS(Plan_End,Plan_Role,"All employees",Plan_Course,'Training Matrix'!Z$6,Plan_Sched,"Window"),0)))</f>
        <v>0</v>
      </c>
      <c r="ED87">
        <f>IF(OR(X87=0,AT87&gt;0),0,IFERROR(AVERAGEIFS(Plan_End,Plan_Role,People!$D$85,Plan_Course,'Training Matrix'!AA$6,Plan_Sched,"Window"),IFERROR(AVERAGEIFS(Plan_End,Plan_Role,"All employees",Plan_Course,'Training Matrix'!AA$6,Plan_Sched,"Window"),0)))</f>
        <v>0</v>
      </c>
      <c r="EG87">
        <f>IF(OR(E87=0,AA87&gt;0),0,IFERROR(AVERAGEIFS(Plan_Days,Plan_Role,People!$D$85,Plan_Course,'Training Matrix'!H$6,Plan_Sched,"Within days of hire"),IFERROR(AVERAGEIFS(Plan_Days,Plan_Role,"All employees",Plan_Course,'Training Matrix'!H$6,Plan_Sched,"Within days of hire"),0)))</f>
        <v>0</v>
      </c>
      <c r="EH87">
        <f>IF(OR(F87=0,AB87&gt;0),0,IFERROR(AVERAGEIFS(Plan_Days,Plan_Role,People!$D$85,Plan_Course,'Training Matrix'!I$6,Plan_Sched,"Within days of hire"),IFERROR(AVERAGEIFS(Plan_Days,Plan_Role,"All employees",Plan_Course,'Training Matrix'!I$6,Plan_Sched,"Within days of hire"),0)))</f>
        <v>0</v>
      </c>
      <c r="EI87">
        <f>IF(OR(G87=0,AC87&gt;0),0,IFERROR(AVERAGEIFS(Plan_Days,Plan_Role,People!$D$85,Plan_Course,'Training Matrix'!J$6,Plan_Sched,"Within days of hire"),IFERROR(AVERAGEIFS(Plan_Days,Plan_Role,"All employees",Plan_Course,'Training Matrix'!J$6,Plan_Sched,"Within days of hire"),0)))</f>
        <v>0</v>
      </c>
      <c r="EJ87">
        <f>IF(OR(H87=0,AD87&gt;0),0,IFERROR(AVERAGEIFS(Plan_Days,Plan_Role,People!$D$85,Plan_Course,'Training Matrix'!K$6,Plan_Sched,"Within days of hire"),IFERROR(AVERAGEIFS(Plan_Days,Plan_Role,"All employees",Plan_Course,'Training Matrix'!K$6,Plan_Sched,"Within days of hire"),0)))</f>
        <v>0</v>
      </c>
      <c r="EK87">
        <f>IF(OR(I87=0,AE87&gt;0),0,IFERROR(AVERAGEIFS(Plan_Days,Plan_Role,People!$D$85,Plan_Course,'Training Matrix'!L$6,Plan_Sched,"Within days of hire"),IFERROR(AVERAGEIFS(Plan_Days,Plan_Role,"All employees",Plan_Course,'Training Matrix'!L$6,Plan_Sched,"Within days of hire"),0)))</f>
        <v>0</v>
      </c>
      <c r="EL87">
        <f>IF(OR(J87=0,AF87&gt;0),0,IFERROR(AVERAGEIFS(Plan_Days,Plan_Role,People!$D$85,Plan_Course,'Training Matrix'!M$6,Plan_Sched,"Within days of hire"),IFERROR(AVERAGEIFS(Plan_Days,Plan_Role,"All employees",Plan_Course,'Training Matrix'!M$6,Plan_Sched,"Within days of hire"),0)))</f>
        <v>0</v>
      </c>
      <c r="EM87">
        <f>IF(OR(K87=0,AG87&gt;0),0,IFERROR(AVERAGEIFS(Plan_Days,Plan_Role,People!$D$85,Plan_Course,'Training Matrix'!N$6,Plan_Sched,"Within days of hire"),IFERROR(AVERAGEIFS(Plan_Days,Plan_Role,"All employees",Plan_Course,'Training Matrix'!N$6,Plan_Sched,"Within days of hire"),0)))</f>
        <v>0</v>
      </c>
      <c r="EN87">
        <f>IF(OR(L87=0,AH87&gt;0),0,IFERROR(AVERAGEIFS(Plan_Days,Plan_Role,People!$D$85,Plan_Course,'Training Matrix'!O$6,Plan_Sched,"Within days of hire"),IFERROR(AVERAGEIFS(Plan_Days,Plan_Role,"All employees",Plan_Course,'Training Matrix'!O$6,Plan_Sched,"Within days of hire"),0)))</f>
        <v>0</v>
      </c>
      <c r="EO87">
        <f>IF(OR(M87=0,AI87&gt;0),0,IFERROR(AVERAGEIFS(Plan_Days,Plan_Role,People!$D$85,Plan_Course,'Training Matrix'!P$6,Plan_Sched,"Within days of hire"),IFERROR(AVERAGEIFS(Plan_Days,Plan_Role,"All employees",Plan_Course,'Training Matrix'!P$6,Plan_Sched,"Within days of hire"),0)))</f>
        <v>0</v>
      </c>
      <c r="EP87">
        <f>IF(OR(N87=0,AJ87&gt;0),0,IFERROR(AVERAGEIFS(Plan_Days,Plan_Role,People!$D$85,Plan_Course,'Training Matrix'!Q$6,Plan_Sched,"Within days of hire"),IFERROR(AVERAGEIFS(Plan_Days,Plan_Role,"All employees",Plan_Course,'Training Matrix'!Q$6,Plan_Sched,"Within days of hire"),0)))</f>
        <v>0</v>
      </c>
      <c r="EQ87">
        <f>IF(OR(O87=0,AK87&gt;0),0,IFERROR(AVERAGEIFS(Plan_Days,Plan_Role,People!$D$85,Plan_Course,'Training Matrix'!R$6,Plan_Sched,"Within days of hire"),IFERROR(AVERAGEIFS(Plan_Days,Plan_Role,"All employees",Plan_Course,'Training Matrix'!R$6,Plan_Sched,"Within days of hire"),0)))</f>
        <v>0</v>
      </c>
      <c r="ER87">
        <f>IF(OR(P87=0,AL87&gt;0),0,IFERROR(AVERAGEIFS(Plan_Days,Plan_Role,People!$D$85,Plan_Course,'Training Matrix'!S$6,Plan_Sched,"Within days of hire"),IFERROR(AVERAGEIFS(Plan_Days,Plan_Role,"All employees",Plan_Course,'Training Matrix'!S$6,Plan_Sched,"Within days of hire"),0)))</f>
        <v>0</v>
      </c>
      <c r="ES87">
        <f>IF(OR(Q87=0,AM87&gt;0),0,IFERROR(AVERAGEIFS(Plan_Days,Plan_Role,People!$D$85,Plan_Course,'Training Matrix'!T$6,Plan_Sched,"Within days of hire"),IFERROR(AVERAGEIFS(Plan_Days,Plan_Role,"All employees",Plan_Course,'Training Matrix'!T$6,Plan_Sched,"Within days of hire"),0)))</f>
        <v>0</v>
      </c>
      <c r="ET87">
        <f>IF(OR(R87=0,AN87&gt;0),0,IFERROR(AVERAGEIFS(Plan_Days,Plan_Role,People!$D$85,Plan_Course,'Training Matrix'!U$6,Plan_Sched,"Within days of hire"),IFERROR(AVERAGEIFS(Plan_Days,Plan_Role,"All employees",Plan_Course,'Training Matrix'!U$6,Plan_Sched,"Within days of hire"),0)))</f>
        <v>0</v>
      </c>
      <c r="EU87">
        <f>IF(OR(S87=0,AO87&gt;0),0,IFERROR(AVERAGEIFS(Plan_Days,Plan_Role,People!$D$85,Plan_Course,'Training Matrix'!V$6,Plan_Sched,"Within days of hire"),IFERROR(AVERAGEIFS(Plan_Days,Plan_Role,"All employees",Plan_Course,'Training Matrix'!V$6,Plan_Sched,"Within days of hire"),0)))</f>
        <v>0</v>
      </c>
      <c r="EV87">
        <f>IF(OR(T87=0,AP87&gt;0),0,IFERROR(AVERAGEIFS(Plan_Days,Plan_Role,People!$D$85,Plan_Course,'Training Matrix'!W$6,Plan_Sched,"Within days of hire"),IFERROR(AVERAGEIFS(Plan_Days,Plan_Role,"All employees",Plan_Course,'Training Matrix'!W$6,Plan_Sched,"Within days of hire"),0)))</f>
        <v>0</v>
      </c>
      <c r="EW87">
        <f>IF(OR(U87=0,AQ87&gt;0),0,IFERROR(AVERAGEIFS(Plan_Days,Plan_Role,People!$D$85,Plan_Course,'Training Matrix'!X$6,Plan_Sched,"Within days of hire"),IFERROR(AVERAGEIFS(Plan_Days,Plan_Role,"All employees",Plan_Course,'Training Matrix'!X$6,Plan_Sched,"Within days of hire"),0)))</f>
        <v>0</v>
      </c>
      <c r="EX87">
        <f>IF(OR(V87=0,AR87&gt;0),0,IFERROR(AVERAGEIFS(Plan_Days,Plan_Role,People!$D$85,Plan_Course,'Training Matrix'!Y$6,Plan_Sched,"Within days of hire"),IFERROR(AVERAGEIFS(Plan_Days,Plan_Role,"All employees",Plan_Course,'Training Matrix'!Y$6,Plan_Sched,"Within days of hire"),0)))</f>
        <v>0</v>
      </c>
      <c r="EY87">
        <f>IF(OR(W87=0,AS87&gt;0),0,IFERROR(AVERAGEIFS(Plan_Days,Plan_Role,People!$D$85,Plan_Course,'Training Matrix'!Z$6,Plan_Sched,"Within days of hire"),IFERROR(AVERAGEIFS(Plan_Days,Plan_Role,"All employees",Plan_Course,'Training Matrix'!Z$6,Plan_Sched,"Within days of hire"),0)))</f>
        <v>0</v>
      </c>
      <c r="EZ87">
        <f>IF(OR(X87=0,AT87&gt;0),0,IFERROR(AVERAGEIFS(Plan_Days,Plan_Role,People!$D$85,Plan_Course,'Training Matrix'!AA$6,Plan_Sched,"Within days of hire"),IFERROR(AVERAGEIFS(Plan_Days,Plan_Role,"All employees",Plan_Course,'Training Matrix'!AA$6,Plan_Sched,"Within days of hire"),0)))</f>
        <v>0</v>
      </c>
      <c r="FC87">
        <f>IF(OR(E87=0,AA87&gt;0),0,MAX(IF(AND(People!$F$85&lt;&gt;"",DK87&lt;People!$F$85),0,DK87),IF(AND(People!$F$85&lt;&gt;"",EG87&gt;0),People!$F$85+EG87,0)))</f>
        <v>0</v>
      </c>
      <c r="FD87">
        <f>IF(OR(F87=0,AB87&gt;0),0,MAX(IF(AND(People!$F$85&lt;&gt;"",DL87&lt;People!$F$85),0,DL87),IF(AND(People!$F$85&lt;&gt;"",EH87&gt;0),People!$F$85+EH87,0)))</f>
        <v>0</v>
      </c>
      <c r="FE87">
        <f>IF(OR(G87=0,AC87&gt;0),0,MAX(IF(AND(People!$F$85&lt;&gt;"",DM87&lt;People!$F$85),0,DM87),IF(AND(People!$F$85&lt;&gt;"",EI87&gt;0),People!$F$85+EI87,0)))</f>
        <v>0</v>
      </c>
      <c r="FF87">
        <f>IF(OR(H87=0,AD87&gt;0),0,MAX(IF(AND(People!$F$85&lt;&gt;"",DN87&lt;People!$F$85),0,DN87),IF(AND(People!$F$85&lt;&gt;"",EJ87&gt;0),People!$F$85+EJ87,0)))</f>
        <v>0</v>
      </c>
      <c r="FG87">
        <f>IF(OR(I87=0,AE87&gt;0),0,MAX(IF(AND(People!$F$85&lt;&gt;"",DO87&lt;People!$F$85),0,DO87),IF(AND(People!$F$85&lt;&gt;"",EK87&gt;0),People!$F$85+EK87,0)))</f>
        <v>0</v>
      </c>
      <c r="FH87">
        <f>IF(OR(J87=0,AF87&gt;0),0,MAX(IF(AND(People!$F$85&lt;&gt;"",DP87&lt;People!$F$85),0,DP87),IF(AND(People!$F$85&lt;&gt;"",EL87&gt;0),People!$F$85+EL87,0)))</f>
        <v>0</v>
      </c>
      <c r="FI87">
        <f>IF(OR(K87=0,AG87&gt;0),0,MAX(IF(AND(People!$F$85&lt;&gt;"",DQ87&lt;People!$F$85),0,DQ87),IF(AND(People!$F$85&lt;&gt;"",EM87&gt;0),People!$F$85+EM87,0)))</f>
        <v>0</v>
      </c>
      <c r="FJ87">
        <f>IF(OR(L87=0,AH87&gt;0),0,MAX(IF(AND(People!$F$85&lt;&gt;"",DR87&lt;People!$F$85),0,DR87),IF(AND(People!$F$85&lt;&gt;"",EN87&gt;0),People!$F$85+EN87,0)))</f>
        <v>0</v>
      </c>
      <c r="FK87">
        <f>IF(OR(M87=0,AI87&gt;0),0,MAX(IF(AND(People!$F$85&lt;&gt;"",DS87&lt;People!$F$85),0,DS87),IF(AND(People!$F$85&lt;&gt;"",EO87&gt;0),People!$F$85+EO87,0)))</f>
        <v>0</v>
      </c>
      <c r="FL87">
        <f>IF(OR(N87=0,AJ87&gt;0),0,MAX(IF(AND(People!$F$85&lt;&gt;"",DT87&lt;People!$F$85),0,DT87),IF(AND(People!$F$85&lt;&gt;"",EP87&gt;0),People!$F$85+EP87,0)))</f>
        <v>0</v>
      </c>
      <c r="FM87">
        <f>IF(OR(O87=0,AK87&gt;0),0,MAX(IF(AND(People!$F$85&lt;&gt;"",DU87&lt;People!$F$85),0,DU87),IF(AND(People!$F$85&lt;&gt;"",EQ87&gt;0),People!$F$85+EQ87,0)))</f>
        <v>0</v>
      </c>
      <c r="FN87">
        <f>IF(OR(P87=0,AL87&gt;0),0,MAX(IF(AND(People!$F$85&lt;&gt;"",DV87&lt;People!$F$85),0,DV87),IF(AND(People!$F$85&lt;&gt;"",ER87&gt;0),People!$F$85+ER87,0)))</f>
        <v>0</v>
      </c>
      <c r="FO87">
        <f>IF(OR(Q87=0,AM87&gt;0),0,MAX(IF(AND(People!$F$85&lt;&gt;"",DW87&lt;People!$F$85),0,DW87),IF(AND(People!$F$85&lt;&gt;"",ES87&gt;0),People!$F$85+ES87,0)))</f>
        <v>0</v>
      </c>
      <c r="FP87">
        <f>IF(OR(R87=0,AN87&gt;0),0,MAX(IF(AND(People!$F$85&lt;&gt;"",DX87&lt;People!$F$85),0,DX87),IF(AND(People!$F$85&lt;&gt;"",ET87&gt;0),People!$F$85+ET87,0)))</f>
        <v>0</v>
      </c>
      <c r="FQ87">
        <f>IF(OR(S87=0,AO87&gt;0),0,MAX(IF(AND(People!$F$85&lt;&gt;"",DY87&lt;People!$F$85),0,DY87),IF(AND(People!$F$85&lt;&gt;"",EU87&gt;0),People!$F$85+EU87,0)))</f>
        <v>0</v>
      </c>
      <c r="FR87">
        <f>IF(OR(T87=0,AP87&gt;0),0,MAX(IF(AND(People!$F$85&lt;&gt;"",DZ87&lt;People!$F$85),0,DZ87),IF(AND(People!$F$85&lt;&gt;"",EV87&gt;0),People!$F$85+EV87,0)))</f>
        <v>0</v>
      </c>
      <c r="FS87">
        <f>IF(OR(U87=0,AQ87&gt;0),0,MAX(IF(AND(People!$F$85&lt;&gt;"",EA87&lt;People!$F$85),0,EA87),IF(AND(People!$F$85&lt;&gt;"",EW87&gt;0),People!$F$85+EW87,0)))</f>
        <v>0</v>
      </c>
      <c r="FT87">
        <f>IF(OR(V87=0,AR87&gt;0),0,MAX(IF(AND(People!$F$85&lt;&gt;"",EB87&lt;People!$F$85),0,EB87),IF(AND(People!$F$85&lt;&gt;"",EX87&gt;0),People!$F$85+EX87,0)))</f>
        <v>0</v>
      </c>
      <c r="FU87">
        <f>IF(OR(W87=0,AS87&gt;0),0,MAX(IF(AND(People!$F$85&lt;&gt;"",EC87&lt;People!$F$85),0,EC87),IF(AND(People!$F$85&lt;&gt;"",EY87&gt;0),People!$F$85+EY87,0)))</f>
        <v>0</v>
      </c>
      <c r="FV87">
        <f>IF(OR(X87=0,AT87&gt;0),0,MAX(IF(AND(People!$F$85&lt;&gt;"",ED87&lt;People!$F$85),0,ED87),IF(AND(People!$F$85&lt;&gt;"",EZ87&gt;0),People!$F$85+EZ87,0)))</f>
        <v>0</v>
      </c>
    </row>
    <row r="88" spans="5:178" x14ac:dyDescent="0.3">
      <c r="E88">
        <f>IF(OR(People!$A$86="",'Training Matrix'!H$6=""),0,COUNTIFS(Plan_Role,People!$D$86,Plan_Course,'Training Matrix'!H$6)+COUNTIFS(Plan_Role,"All employees",Plan_Course,'Training Matrix'!H$6))</f>
        <v>0</v>
      </c>
      <c r="F88">
        <f>IF(OR(People!$A$86="",'Training Matrix'!I$6=""),0,COUNTIFS(Plan_Role,People!$D$86,Plan_Course,'Training Matrix'!I$6)+COUNTIFS(Plan_Role,"All employees",Plan_Course,'Training Matrix'!I$6))</f>
        <v>0</v>
      </c>
      <c r="G88">
        <f>IF(OR(People!$A$86="",'Training Matrix'!J$6=""),0,COUNTIFS(Plan_Role,People!$D$86,Plan_Course,'Training Matrix'!J$6)+COUNTIFS(Plan_Role,"All employees",Plan_Course,'Training Matrix'!J$6))</f>
        <v>0</v>
      </c>
      <c r="H88">
        <f>IF(OR(People!$A$86="",'Training Matrix'!K$6=""),0,COUNTIFS(Plan_Role,People!$D$86,Plan_Course,'Training Matrix'!K$6)+COUNTIFS(Plan_Role,"All employees",Plan_Course,'Training Matrix'!K$6))</f>
        <v>0</v>
      </c>
      <c r="I88">
        <f>IF(OR(People!$A$86="",'Training Matrix'!L$6=""),0,COUNTIFS(Plan_Role,People!$D$86,Plan_Course,'Training Matrix'!L$6)+COUNTIFS(Plan_Role,"All employees",Plan_Course,'Training Matrix'!L$6))</f>
        <v>0</v>
      </c>
      <c r="J88">
        <f>IF(OR(People!$A$86="",'Training Matrix'!M$6=""),0,COUNTIFS(Plan_Role,People!$D$86,Plan_Course,'Training Matrix'!M$6)+COUNTIFS(Plan_Role,"All employees",Plan_Course,'Training Matrix'!M$6))</f>
        <v>0</v>
      </c>
      <c r="K88">
        <f>IF(OR(People!$A$86="",'Training Matrix'!N$6=""),0,COUNTIFS(Plan_Role,People!$D$86,Plan_Course,'Training Matrix'!N$6)+COUNTIFS(Plan_Role,"All employees",Plan_Course,'Training Matrix'!N$6))</f>
        <v>0</v>
      </c>
      <c r="L88">
        <f>IF(OR(People!$A$86="",'Training Matrix'!O$6=""),0,COUNTIFS(Plan_Role,People!$D$86,Plan_Course,'Training Matrix'!O$6)+COUNTIFS(Plan_Role,"All employees",Plan_Course,'Training Matrix'!O$6))</f>
        <v>0</v>
      </c>
      <c r="M88">
        <f>IF(OR(People!$A$86="",'Training Matrix'!P$6=""),0,COUNTIFS(Plan_Role,People!$D$86,Plan_Course,'Training Matrix'!P$6)+COUNTIFS(Plan_Role,"All employees",Plan_Course,'Training Matrix'!P$6))</f>
        <v>0</v>
      </c>
      <c r="N88">
        <f>IF(OR(People!$A$86="",'Training Matrix'!Q$6=""),0,COUNTIFS(Plan_Role,People!$D$86,Plan_Course,'Training Matrix'!Q$6)+COUNTIFS(Plan_Role,"All employees",Plan_Course,'Training Matrix'!Q$6))</f>
        <v>0</v>
      </c>
      <c r="O88">
        <f>IF(OR(People!$A$86="",'Training Matrix'!R$6=""),0,COUNTIFS(Plan_Role,People!$D$86,Plan_Course,'Training Matrix'!R$6)+COUNTIFS(Plan_Role,"All employees",Plan_Course,'Training Matrix'!R$6))</f>
        <v>0</v>
      </c>
      <c r="P88">
        <f>IF(OR(People!$A$86="",'Training Matrix'!S$6=""),0,COUNTIFS(Plan_Role,People!$D$86,Plan_Course,'Training Matrix'!S$6)+COUNTIFS(Plan_Role,"All employees",Plan_Course,'Training Matrix'!S$6))</f>
        <v>0</v>
      </c>
      <c r="Q88">
        <f>IF(OR(People!$A$86="",'Training Matrix'!T$6=""),0,COUNTIFS(Plan_Role,People!$D$86,Plan_Course,'Training Matrix'!T$6)+COUNTIFS(Plan_Role,"All employees",Plan_Course,'Training Matrix'!T$6))</f>
        <v>0</v>
      </c>
      <c r="R88">
        <f>IF(OR(People!$A$86="",'Training Matrix'!U$6=""),0,COUNTIFS(Plan_Role,People!$D$86,Plan_Course,'Training Matrix'!U$6)+COUNTIFS(Plan_Role,"All employees",Plan_Course,'Training Matrix'!U$6))</f>
        <v>0</v>
      </c>
      <c r="S88">
        <f>IF(OR(People!$A$86="",'Training Matrix'!V$6=""),0,COUNTIFS(Plan_Role,People!$D$86,Plan_Course,'Training Matrix'!V$6)+COUNTIFS(Plan_Role,"All employees",Plan_Course,'Training Matrix'!V$6))</f>
        <v>0</v>
      </c>
      <c r="T88">
        <f>IF(OR(People!$A$86="",'Training Matrix'!W$6=""),0,COUNTIFS(Plan_Role,People!$D$86,Plan_Course,'Training Matrix'!W$6)+COUNTIFS(Plan_Role,"All employees",Plan_Course,'Training Matrix'!W$6))</f>
        <v>0</v>
      </c>
      <c r="U88">
        <f>IF(OR(People!$A$86="",'Training Matrix'!X$6=""),0,COUNTIFS(Plan_Role,People!$D$86,Plan_Course,'Training Matrix'!X$6)+COUNTIFS(Plan_Role,"All employees",Plan_Course,'Training Matrix'!X$6))</f>
        <v>0</v>
      </c>
      <c r="V88">
        <f>IF(OR(People!$A$86="",'Training Matrix'!Y$6=""),0,COUNTIFS(Plan_Role,People!$D$86,Plan_Course,'Training Matrix'!Y$6)+COUNTIFS(Plan_Role,"All employees",Plan_Course,'Training Matrix'!Y$6))</f>
        <v>0</v>
      </c>
      <c r="W88">
        <f>IF(OR(People!$A$86="",'Training Matrix'!Z$6=""),0,COUNTIFS(Plan_Role,People!$D$86,Plan_Course,'Training Matrix'!Z$6)+COUNTIFS(Plan_Role,"All employees",Plan_Course,'Training Matrix'!Z$6))</f>
        <v>0</v>
      </c>
      <c r="X88">
        <f>IF(OR(People!$A$86="",'Training Matrix'!AA$6=""),0,COUNTIFS(Plan_Role,People!$D$86,Plan_Course,'Training Matrix'!AA$6)+COUNTIFS(Plan_Role,"All employees",Plan_Course,'Training Matrix'!AA$6))</f>
        <v>0</v>
      </c>
      <c r="AA88">
        <f>IF(E88=0,0,COUNTIFS(Rec_Emp,People!$A$86,Rec_Course,'Training Matrix'!H$6,Rec_Done,1))</f>
        <v>0</v>
      </c>
      <c r="AB88">
        <f>IF(F88=0,0,COUNTIFS(Rec_Emp,People!$A$86,Rec_Course,'Training Matrix'!I$6,Rec_Done,1))</f>
        <v>0</v>
      </c>
      <c r="AC88">
        <f>IF(G88=0,0,COUNTIFS(Rec_Emp,People!$A$86,Rec_Course,'Training Matrix'!J$6,Rec_Done,1))</f>
        <v>0</v>
      </c>
      <c r="AD88">
        <f>IF(H88=0,0,COUNTIFS(Rec_Emp,People!$A$86,Rec_Course,'Training Matrix'!K$6,Rec_Done,1))</f>
        <v>0</v>
      </c>
      <c r="AE88">
        <f>IF(I88=0,0,COUNTIFS(Rec_Emp,People!$A$86,Rec_Course,'Training Matrix'!L$6,Rec_Done,1))</f>
        <v>0</v>
      </c>
      <c r="AF88">
        <f>IF(J88=0,0,COUNTIFS(Rec_Emp,People!$A$86,Rec_Course,'Training Matrix'!M$6,Rec_Done,1))</f>
        <v>0</v>
      </c>
      <c r="AG88">
        <f>IF(K88=0,0,COUNTIFS(Rec_Emp,People!$A$86,Rec_Course,'Training Matrix'!N$6,Rec_Done,1))</f>
        <v>0</v>
      </c>
      <c r="AH88">
        <f>IF(L88=0,0,COUNTIFS(Rec_Emp,People!$A$86,Rec_Course,'Training Matrix'!O$6,Rec_Done,1))</f>
        <v>0</v>
      </c>
      <c r="AI88">
        <f>IF(M88=0,0,COUNTIFS(Rec_Emp,People!$A$86,Rec_Course,'Training Matrix'!P$6,Rec_Done,1))</f>
        <v>0</v>
      </c>
      <c r="AJ88">
        <f>IF(N88=0,0,COUNTIFS(Rec_Emp,People!$A$86,Rec_Course,'Training Matrix'!Q$6,Rec_Done,1))</f>
        <v>0</v>
      </c>
      <c r="AK88">
        <f>IF(O88=0,0,COUNTIFS(Rec_Emp,People!$A$86,Rec_Course,'Training Matrix'!R$6,Rec_Done,1))</f>
        <v>0</v>
      </c>
      <c r="AL88">
        <f>IF(P88=0,0,COUNTIFS(Rec_Emp,People!$A$86,Rec_Course,'Training Matrix'!S$6,Rec_Done,1))</f>
        <v>0</v>
      </c>
      <c r="AM88">
        <f>IF(Q88=0,0,COUNTIFS(Rec_Emp,People!$A$86,Rec_Course,'Training Matrix'!T$6,Rec_Done,1))</f>
        <v>0</v>
      </c>
      <c r="AN88">
        <f>IF(R88=0,0,COUNTIFS(Rec_Emp,People!$A$86,Rec_Course,'Training Matrix'!U$6,Rec_Done,1))</f>
        <v>0</v>
      </c>
      <c r="AO88">
        <f>IF(S88=0,0,COUNTIFS(Rec_Emp,People!$A$86,Rec_Course,'Training Matrix'!V$6,Rec_Done,1))</f>
        <v>0</v>
      </c>
      <c r="AP88">
        <f>IF(T88=0,0,COUNTIFS(Rec_Emp,People!$A$86,Rec_Course,'Training Matrix'!W$6,Rec_Done,1))</f>
        <v>0</v>
      </c>
      <c r="AQ88">
        <f>IF(U88=0,0,COUNTIFS(Rec_Emp,People!$A$86,Rec_Course,'Training Matrix'!X$6,Rec_Done,1))</f>
        <v>0</v>
      </c>
      <c r="AR88">
        <f>IF(V88=0,0,COUNTIFS(Rec_Emp,People!$A$86,Rec_Course,'Training Matrix'!Y$6,Rec_Done,1))</f>
        <v>0</v>
      </c>
      <c r="AS88">
        <f>IF(W88=0,0,COUNTIFS(Rec_Emp,People!$A$86,Rec_Course,'Training Matrix'!Z$6,Rec_Done,1))</f>
        <v>0</v>
      </c>
      <c r="AT88">
        <f>IF(X88=0,0,COUNTIFS(Rec_Emp,People!$A$86,Rec_Course,'Training Matrix'!AA$6,Rec_Done,1))</f>
        <v>0</v>
      </c>
      <c r="AW88">
        <f ca="1">IF(AA88=0,0,COUNTIFS(Rec_Emp,People!$A$86,Rec_Course,'Training Matrix'!H$6,Rec_Done,1,Rec_Exp,"&gt;="&amp;TODAY()))</f>
        <v>0</v>
      </c>
      <c r="AX88">
        <f ca="1">IF(AB88=0,0,COUNTIFS(Rec_Emp,People!$A$86,Rec_Course,'Training Matrix'!I$6,Rec_Done,1,Rec_Exp,"&gt;="&amp;TODAY()))</f>
        <v>0</v>
      </c>
      <c r="AY88">
        <f ca="1">IF(AC88=0,0,COUNTIFS(Rec_Emp,People!$A$86,Rec_Course,'Training Matrix'!J$6,Rec_Done,1,Rec_Exp,"&gt;="&amp;TODAY()))</f>
        <v>0</v>
      </c>
      <c r="AZ88">
        <f ca="1">IF(AD88=0,0,COUNTIFS(Rec_Emp,People!$A$86,Rec_Course,'Training Matrix'!K$6,Rec_Done,1,Rec_Exp,"&gt;="&amp;TODAY()))</f>
        <v>0</v>
      </c>
      <c r="BA88">
        <f ca="1">IF(AE88=0,0,COUNTIFS(Rec_Emp,People!$A$86,Rec_Course,'Training Matrix'!L$6,Rec_Done,1,Rec_Exp,"&gt;="&amp;TODAY()))</f>
        <v>0</v>
      </c>
      <c r="BB88">
        <f ca="1">IF(AF88=0,0,COUNTIFS(Rec_Emp,People!$A$86,Rec_Course,'Training Matrix'!M$6,Rec_Done,1,Rec_Exp,"&gt;="&amp;TODAY()))</f>
        <v>0</v>
      </c>
      <c r="BC88">
        <f ca="1">IF(AG88=0,0,COUNTIFS(Rec_Emp,People!$A$86,Rec_Course,'Training Matrix'!N$6,Rec_Done,1,Rec_Exp,"&gt;="&amp;TODAY()))</f>
        <v>0</v>
      </c>
      <c r="BD88">
        <f ca="1">IF(AH88=0,0,COUNTIFS(Rec_Emp,People!$A$86,Rec_Course,'Training Matrix'!O$6,Rec_Done,1,Rec_Exp,"&gt;="&amp;TODAY()))</f>
        <v>0</v>
      </c>
      <c r="BE88">
        <f ca="1">IF(AI88=0,0,COUNTIFS(Rec_Emp,People!$A$86,Rec_Course,'Training Matrix'!P$6,Rec_Done,1,Rec_Exp,"&gt;="&amp;TODAY()))</f>
        <v>0</v>
      </c>
      <c r="BF88">
        <f ca="1">IF(AJ88=0,0,COUNTIFS(Rec_Emp,People!$A$86,Rec_Course,'Training Matrix'!Q$6,Rec_Done,1,Rec_Exp,"&gt;="&amp;TODAY()))</f>
        <v>0</v>
      </c>
      <c r="BG88">
        <f ca="1">IF(AK88=0,0,COUNTIFS(Rec_Emp,People!$A$86,Rec_Course,'Training Matrix'!R$6,Rec_Done,1,Rec_Exp,"&gt;="&amp;TODAY()))</f>
        <v>0</v>
      </c>
      <c r="BH88">
        <f ca="1">IF(AL88=0,0,COUNTIFS(Rec_Emp,People!$A$86,Rec_Course,'Training Matrix'!S$6,Rec_Done,1,Rec_Exp,"&gt;="&amp;TODAY()))</f>
        <v>0</v>
      </c>
      <c r="BI88">
        <f ca="1">IF(AM88=0,0,COUNTIFS(Rec_Emp,People!$A$86,Rec_Course,'Training Matrix'!T$6,Rec_Done,1,Rec_Exp,"&gt;="&amp;TODAY()))</f>
        <v>0</v>
      </c>
      <c r="BJ88">
        <f ca="1">IF(AN88=0,0,COUNTIFS(Rec_Emp,People!$A$86,Rec_Course,'Training Matrix'!U$6,Rec_Done,1,Rec_Exp,"&gt;="&amp;TODAY()))</f>
        <v>0</v>
      </c>
      <c r="BK88">
        <f ca="1">IF(AO88=0,0,COUNTIFS(Rec_Emp,People!$A$86,Rec_Course,'Training Matrix'!V$6,Rec_Done,1,Rec_Exp,"&gt;="&amp;TODAY()))</f>
        <v>0</v>
      </c>
      <c r="BL88">
        <f ca="1">IF(AP88=0,0,COUNTIFS(Rec_Emp,People!$A$86,Rec_Course,'Training Matrix'!W$6,Rec_Done,1,Rec_Exp,"&gt;="&amp;TODAY()))</f>
        <v>0</v>
      </c>
      <c r="BM88">
        <f ca="1">IF(AQ88=0,0,COUNTIFS(Rec_Emp,People!$A$86,Rec_Course,'Training Matrix'!X$6,Rec_Done,1,Rec_Exp,"&gt;="&amp;TODAY()))</f>
        <v>0</v>
      </c>
      <c r="BN88">
        <f ca="1">IF(AR88=0,0,COUNTIFS(Rec_Emp,People!$A$86,Rec_Course,'Training Matrix'!Y$6,Rec_Done,1,Rec_Exp,"&gt;="&amp;TODAY()))</f>
        <v>0</v>
      </c>
      <c r="BO88">
        <f ca="1">IF(AS88=0,0,COUNTIFS(Rec_Emp,People!$A$86,Rec_Course,'Training Matrix'!Z$6,Rec_Done,1,Rec_Exp,"&gt;="&amp;TODAY()))</f>
        <v>0</v>
      </c>
      <c r="BP88">
        <f ca="1">IF(AT88=0,0,COUNTIFS(Rec_Emp,People!$A$86,Rec_Course,'Training Matrix'!AA$6,Rec_Done,1,Rec_Exp,"&gt;="&amp;TODAY()))</f>
        <v>0</v>
      </c>
      <c r="BS88">
        <f ca="1">IF(AW88=0,0,COUNTIFS(Rec_Emp,People!$A$86,Rec_Course,'Training Matrix'!H$6,Rec_Done,1,Rec_Exp,"&gt;"&amp;(TODAY()+WarnDays)))</f>
        <v>0</v>
      </c>
      <c r="BT88">
        <f ca="1">IF(AX88=0,0,COUNTIFS(Rec_Emp,People!$A$86,Rec_Course,'Training Matrix'!I$6,Rec_Done,1,Rec_Exp,"&gt;"&amp;(TODAY()+WarnDays)))</f>
        <v>0</v>
      </c>
      <c r="BU88">
        <f ca="1">IF(AY88=0,0,COUNTIFS(Rec_Emp,People!$A$86,Rec_Course,'Training Matrix'!J$6,Rec_Done,1,Rec_Exp,"&gt;"&amp;(TODAY()+WarnDays)))</f>
        <v>0</v>
      </c>
      <c r="BV88">
        <f ca="1">IF(AZ88=0,0,COUNTIFS(Rec_Emp,People!$A$86,Rec_Course,'Training Matrix'!K$6,Rec_Done,1,Rec_Exp,"&gt;"&amp;(TODAY()+WarnDays)))</f>
        <v>0</v>
      </c>
      <c r="BW88">
        <f ca="1">IF(BA88=0,0,COUNTIFS(Rec_Emp,People!$A$86,Rec_Course,'Training Matrix'!L$6,Rec_Done,1,Rec_Exp,"&gt;"&amp;(TODAY()+WarnDays)))</f>
        <v>0</v>
      </c>
      <c r="BX88">
        <f ca="1">IF(BB88=0,0,COUNTIFS(Rec_Emp,People!$A$86,Rec_Course,'Training Matrix'!M$6,Rec_Done,1,Rec_Exp,"&gt;"&amp;(TODAY()+WarnDays)))</f>
        <v>0</v>
      </c>
      <c r="BY88">
        <f ca="1">IF(BC88=0,0,COUNTIFS(Rec_Emp,People!$A$86,Rec_Course,'Training Matrix'!N$6,Rec_Done,1,Rec_Exp,"&gt;"&amp;(TODAY()+WarnDays)))</f>
        <v>0</v>
      </c>
      <c r="BZ88">
        <f ca="1">IF(BD88=0,0,COUNTIFS(Rec_Emp,People!$A$86,Rec_Course,'Training Matrix'!O$6,Rec_Done,1,Rec_Exp,"&gt;"&amp;(TODAY()+WarnDays)))</f>
        <v>0</v>
      </c>
      <c r="CA88">
        <f ca="1">IF(BE88=0,0,COUNTIFS(Rec_Emp,People!$A$86,Rec_Course,'Training Matrix'!P$6,Rec_Done,1,Rec_Exp,"&gt;"&amp;(TODAY()+WarnDays)))</f>
        <v>0</v>
      </c>
      <c r="CB88">
        <f ca="1">IF(BF88=0,0,COUNTIFS(Rec_Emp,People!$A$86,Rec_Course,'Training Matrix'!Q$6,Rec_Done,1,Rec_Exp,"&gt;"&amp;(TODAY()+WarnDays)))</f>
        <v>0</v>
      </c>
      <c r="CC88">
        <f ca="1">IF(BG88=0,0,COUNTIFS(Rec_Emp,People!$A$86,Rec_Course,'Training Matrix'!R$6,Rec_Done,1,Rec_Exp,"&gt;"&amp;(TODAY()+WarnDays)))</f>
        <v>0</v>
      </c>
      <c r="CD88">
        <f ca="1">IF(BH88=0,0,COUNTIFS(Rec_Emp,People!$A$86,Rec_Course,'Training Matrix'!S$6,Rec_Done,1,Rec_Exp,"&gt;"&amp;(TODAY()+WarnDays)))</f>
        <v>0</v>
      </c>
      <c r="CE88">
        <f ca="1">IF(BI88=0,0,COUNTIFS(Rec_Emp,People!$A$86,Rec_Course,'Training Matrix'!T$6,Rec_Done,1,Rec_Exp,"&gt;"&amp;(TODAY()+WarnDays)))</f>
        <v>0</v>
      </c>
      <c r="CF88">
        <f ca="1">IF(BJ88=0,0,COUNTIFS(Rec_Emp,People!$A$86,Rec_Course,'Training Matrix'!U$6,Rec_Done,1,Rec_Exp,"&gt;"&amp;(TODAY()+WarnDays)))</f>
        <v>0</v>
      </c>
      <c r="CG88">
        <f ca="1">IF(BK88=0,0,COUNTIFS(Rec_Emp,People!$A$86,Rec_Course,'Training Matrix'!V$6,Rec_Done,1,Rec_Exp,"&gt;"&amp;(TODAY()+WarnDays)))</f>
        <v>0</v>
      </c>
      <c r="CH88">
        <f ca="1">IF(BL88=0,0,COUNTIFS(Rec_Emp,People!$A$86,Rec_Course,'Training Matrix'!W$6,Rec_Done,1,Rec_Exp,"&gt;"&amp;(TODAY()+WarnDays)))</f>
        <v>0</v>
      </c>
      <c r="CI88">
        <f ca="1">IF(BM88=0,0,COUNTIFS(Rec_Emp,People!$A$86,Rec_Course,'Training Matrix'!X$6,Rec_Done,1,Rec_Exp,"&gt;"&amp;(TODAY()+WarnDays)))</f>
        <v>0</v>
      </c>
      <c r="CJ88">
        <f ca="1">IF(BN88=0,0,COUNTIFS(Rec_Emp,People!$A$86,Rec_Course,'Training Matrix'!Y$6,Rec_Done,1,Rec_Exp,"&gt;"&amp;(TODAY()+WarnDays)))</f>
        <v>0</v>
      </c>
      <c r="CK88">
        <f ca="1">IF(BO88=0,0,COUNTIFS(Rec_Emp,People!$A$86,Rec_Course,'Training Matrix'!Z$6,Rec_Done,1,Rec_Exp,"&gt;"&amp;(TODAY()+WarnDays)))</f>
        <v>0</v>
      </c>
      <c r="CL88">
        <f ca="1">IF(BP88=0,0,COUNTIFS(Rec_Emp,People!$A$86,Rec_Course,'Training Matrix'!AA$6,Rec_Done,1,Rec_Exp,"&gt;"&amp;(TODAY()+WarnDays)))</f>
        <v>0</v>
      </c>
      <c r="CO88">
        <f>IF(OR(E88=0,AA88&gt;0),0,COUNTIFS(Rec_Emp,People!$A$86,Rec_Course,'Training Matrix'!H$6,Rec_Result,"Fail"))</f>
        <v>0</v>
      </c>
      <c r="CP88">
        <f>IF(OR(F88=0,AB88&gt;0),0,COUNTIFS(Rec_Emp,People!$A$86,Rec_Course,'Training Matrix'!I$6,Rec_Result,"Fail"))</f>
        <v>0</v>
      </c>
      <c r="CQ88">
        <f>IF(OR(G88=0,AC88&gt;0),0,COUNTIFS(Rec_Emp,People!$A$86,Rec_Course,'Training Matrix'!J$6,Rec_Result,"Fail"))</f>
        <v>0</v>
      </c>
      <c r="CR88">
        <f>IF(OR(H88=0,AD88&gt;0),0,COUNTIFS(Rec_Emp,People!$A$86,Rec_Course,'Training Matrix'!K$6,Rec_Result,"Fail"))</f>
        <v>0</v>
      </c>
      <c r="CS88">
        <f>IF(OR(I88=0,AE88&gt;0),0,COUNTIFS(Rec_Emp,People!$A$86,Rec_Course,'Training Matrix'!L$6,Rec_Result,"Fail"))</f>
        <v>0</v>
      </c>
      <c r="CT88">
        <f>IF(OR(J88=0,AF88&gt;0),0,COUNTIFS(Rec_Emp,People!$A$86,Rec_Course,'Training Matrix'!M$6,Rec_Result,"Fail"))</f>
        <v>0</v>
      </c>
      <c r="CU88">
        <f>IF(OR(K88=0,AG88&gt;0),0,COUNTIFS(Rec_Emp,People!$A$86,Rec_Course,'Training Matrix'!N$6,Rec_Result,"Fail"))</f>
        <v>0</v>
      </c>
      <c r="CV88">
        <f>IF(OR(L88=0,AH88&gt;0),0,COUNTIFS(Rec_Emp,People!$A$86,Rec_Course,'Training Matrix'!O$6,Rec_Result,"Fail"))</f>
        <v>0</v>
      </c>
      <c r="CW88">
        <f>IF(OR(M88=0,AI88&gt;0),0,COUNTIFS(Rec_Emp,People!$A$86,Rec_Course,'Training Matrix'!P$6,Rec_Result,"Fail"))</f>
        <v>0</v>
      </c>
      <c r="CX88">
        <f>IF(OR(N88=0,AJ88&gt;0),0,COUNTIFS(Rec_Emp,People!$A$86,Rec_Course,'Training Matrix'!Q$6,Rec_Result,"Fail"))</f>
        <v>0</v>
      </c>
      <c r="CY88">
        <f>IF(OR(O88=0,AK88&gt;0),0,COUNTIFS(Rec_Emp,People!$A$86,Rec_Course,'Training Matrix'!R$6,Rec_Result,"Fail"))</f>
        <v>0</v>
      </c>
      <c r="CZ88">
        <f>IF(OR(P88=0,AL88&gt;0),0,COUNTIFS(Rec_Emp,People!$A$86,Rec_Course,'Training Matrix'!S$6,Rec_Result,"Fail"))</f>
        <v>0</v>
      </c>
      <c r="DA88">
        <f>IF(OR(Q88=0,AM88&gt;0),0,COUNTIFS(Rec_Emp,People!$A$86,Rec_Course,'Training Matrix'!T$6,Rec_Result,"Fail"))</f>
        <v>0</v>
      </c>
      <c r="DB88">
        <f>IF(OR(R88=0,AN88&gt;0),0,COUNTIFS(Rec_Emp,People!$A$86,Rec_Course,'Training Matrix'!U$6,Rec_Result,"Fail"))</f>
        <v>0</v>
      </c>
      <c r="DC88">
        <f>IF(OR(S88=0,AO88&gt;0),0,COUNTIFS(Rec_Emp,People!$A$86,Rec_Course,'Training Matrix'!V$6,Rec_Result,"Fail"))</f>
        <v>0</v>
      </c>
      <c r="DD88">
        <f>IF(OR(T88=0,AP88&gt;0),0,COUNTIFS(Rec_Emp,People!$A$86,Rec_Course,'Training Matrix'!W$6,Rec_Result,"Fail"))</f>
        <v>0</v>
      </c>
      <c r="DE88">
        <f>IF(OR(U88=0,AQ88&gt;0),0,COUNTIFS(Rec_Emp,People!$A$86,Rec_Course,'Training Matrix'!X$6,Rec_Result,"Fail"))</f>
        <v>0</v>
      </c>
      <c r="DF88">
        <f>IF(OR(V88=0,AR88&gt;0),0,COUNTIFS(Rec_Emp,People!$A$86,Rec_Course,'Training Matrix'!Y$6,Rec_Result,"Fail"))</f>
        <v>0</v>
      </c>
      <c r="DG88">
        <f>IF(OR(W88=0,AS88&gt;0),0,COUNTIFS(Rec_Emp,People!$A$86,Rec_Course,'Training Matrix'!Z$6,Rec_Result,"Fail"))</f>
        <v>0</v>
      </c>
      <c r="DH88">
        <f>IF(OR(X88=0,AT88&gt;0),0,COUNTIFS(Rec_Emp,People!$A$86,Rec_Course,'Training Matrix'!AA$6,Rec_Result,"Fail"))</f>
        <v>0</v>
      </c>
      <c r="DK88">
        <f>IF(OR(E88=0,AA88&gt;0),0,IFERROR(AVERAGEIFS(Plan_End,Plan_Role,People!$D$86,Plan_Course,'Training Matrix'!H$6,Plan_Sched,"Window"),IFERROR(AVERAGEIFS(Plan_End,Plan_Role,"All employees",Plan_Course,'Training Matrix'!H$6,Plan_Sched,"Window"),0)))</f>
        <v>0</v>
      </c>
      <c r="DL88">
        <f>IF(OR(F88=0,AB88&gt;0),0,IFERROR(AVERAGEIFS(Plan_End,Plan_Role,People!$D$86,Plan_Course,'Training Matrix'!I$6,Plan_Sched,"Window"),IFERROR(AVERAGEIFS(Plan_End,Plan_Role,"All employees",Plan_Course,'Training Matrix'!I$6,Plan_Sched,"Window"),0)))</f>
        <v>0</v>
      </c>
      <c r="DM88">
        <f>IF(OR(G88=0,AC88&gt;0),0,IFERROR(AVERAGEIFS(Plan_End,Plan_Role,People!$D$86,Plan_Course,'Training Matrix'!J$6,Plan_Sched,"Window"),IFERROR(AVERAGEIFS(Plan_End,Plan_Role,"All employees",Plan_Course,'Training Matrix'!J$6,Plan_Sched,"Window"),0)))</f>
        <v>0</v>
      </c>
      <c r="DN88">
        <f>IF(OR(H88=0,AD88&gt;0),0,IFERROR(AVERAGEIFS(Plan_End,Plan_Role,People!$D$86,Plan_Course,'Training Matrix'!K$6,Plan_Sched,"Window"),IFERROR(AVERAGEIFS(Plan_End,Plan_Role,"All employees",Plan_Course,'Training Matrix'!K$6,Plan_Sched,"Window"),0)))</f>
        <v>0</v>
      </c>
      <c r="DO88">
        <f>IF(OR(I88=0,AE88&gt;0),0,IFERROR(AVERAGEIFS(Plan_End,Plan_Role,People!$D$86,Plan_Course,'Training Matrix'!L$6,Plan_Sched,"Window"),IFERROR(AVERAGEIFS(Plan_End,Plan_Role,"All employees",Plan_Course,'Training Matrix'!L$6,Plan_Sched,"Window"),0)))</f>
        <v>0</v>
      </c>
      <c r="DP88">
        <f>IF(OR(J88=0,AF88&gt;0),0,IFERROR(AVERAGEIFS(Plan_End,Plan_Role,People!$D$86,Plan_Course,'Training Matrix'!M$6,Plan_Sched,"Window"),IFERROR(AVERAGEIFS(Plan_End,Plan_Role,"All employees",Plan_Course,'Training Matrix'!M$6,Plan_Sched,"Window"),0)))</f>
        <v>0</v>
      </c>
      <c r="DQ88">
        <f>IF(OR(K88=0,AG88&gt;0),0,IFERROR(AVERAGEIFS(Plan_End,Plan_Role,People!$D$86,Plan_Course,'Training Matrix'!N$6,Plan_Sched,"Window"),IFERROR(AVERAGEIFS(Plan_End,Plan_Role,"All employees",Plan_Course,'Training Matrix'!N$6,Plan_Sched,"Window"),0)))</f>
        <v>0</v>
      </c>
      <c r="DR88">
        <f>IF(OR(L88=0,AH88&gt;0),0,IFERROR(AVERAGEIFS(Plan_End,Plan_Role,People!$D$86,Plan_Course,'Training Matrix'!O$6,Plan_Sched,"Window"),IFERROR(AVERAGEIFS(Plan_End,Plan_Role,"All employees",Plan_Course,'Training Matrix'!O$6,Plan_Sched,"Window"),0)))</f>
        <v>0</v>
      </c>
      <c r="DS88">
        <f>IF(OR(M88=0,AI88&gt;0),0,IFERROR(AVERAGEIFS(Plan_End,Plan_Role,People!$D$86,Plan_Course,'Training Matrix'!P$6,Plan_Sched,"Window"),IFERROR(AVERAGEIFS(Plan_End,Plan_Role,"All employees",Plan_Course,'Training Matrix'!P$6,Plan_Sched,"Window"),0)))</f>
        <v>0</v>
      </c>
      <c r="DT88">
        <f>IF(OR(N88=0,AJ88&gt;0),0,IFERROR(AVERAGEIFS(Plan_End,Plan_Role,People!$D$86,Plan_Course,'Training Matrix'!Q$6,Plan_Sched,"Window"),IFERROR(AVERAGEIFS(Plan_End,Plan_Role,"All employees",Plan_Course,'Training Matrix'!Q$6,Plan_Sched,"Window"),0)))</f>
        <v>0</v>
      </c>
      <c r="DU88">
        <f>IF(OR(O88=0,AK88&gt;0),0,IFERROR(AVERAGEIFS(Plan_End,Plan_Role,People!$D$86,Plan_Course,'Training Matrix'!R$6,Plan_Sched,"Window"),IFERROR(AVERAGEIFS(Plan_End,Plan_Role,"All employees",Plan_Course,'Training Matrix'!R$6,Plan_Sched,"Window"),0)))</f>
        <v>0</v>
      </c>
      <c r="DV88">
        <f>IF(OR(P88=0,AL88&gt;0),0,IFERROR(AVERAGEIFS(Plan_End,Plan_Role,People!$D$86,Plan_Course,'Training Matrix'!S$6,Plan_Sched,"Window"),IFERROR(AVERAGEIFS(Plan_End,Plan_Role,"All employees",Plan_Course,'Training Matrix'!S$6,Plan_Sched,"Window"),0)))</f>
        <v>0</v>
      </c>
      <c r="DW88">
        <f>IF(OR(Q88=0,AM88&gt;0),0,IFERROR(AVERAGEIFS(Plan_End,Plan_Role,People!$D$86,Plan_Course,'Training Matrix'!T$6,Plan_Sched,"Window"),IFERROR(AVERAGEIFS(Plan_End,Plan_Role,"All employees",Plan_Course,'Training Matrix'!T$6,Plan_Sched,"Window"),0)))</f>
        <v>0</v>
      </c>
      <c r="DX88">
        <f>IF(OR(R88=0,AN88&gt;0),0,IFERROR(AVERAGEIFS(Plan_End,Plan_Role,People!$D$86,Plan_Course,'Training Matrix'!U$6,Plan_Sched,"Window"),IFERROR(AVERAGEIFS(Plan_End,Plan_Role,"All employees",Plan_Course,'Training Matrix'!U$6,Plan_Sched,"Window"),0)))</f>
        <v>0</v>
      </c>
      <c r="DY88">
        <f>IF(OR(S88=0,AO88&gt;0),0,IFERROR(AVERAGEIFS(Plan_End,Plan_Role,People!$D$86,Plan_Course,'Training Matrix'!V$6,Plan_Sched,"Window"),IFERROR(AVERAGEIFS(Plan_End,Plan_Role,"All employees",Plan_Course,'Training Matrix'!V$6,Plan_Sched,"Window"),0)))</f>
        <v>0</v>
      </c>
      <c r="DZ88">
        <f>IF(OR(T88=0,AP88&gt;0),0,IFERROR(AVERAGEIFS(Plan_End,Plan_Role,People!$D$86,Plan_Course,'Training Matrix'!W$6,Plan_Sched,"Window"),IFERROR(AVERAGEIFS(Plan_End,Plan_Role,"All employees",Plan_Course,'Training Matrix'!W$6,Plan_Sched,"Window"),0)))</f>
        <v>0</v>
      </c>
      <c r="EA88">
        <f>IF(OR(U88=0,AQ88&gt;0),0,IFERROR(AVERAGEIFS(Plan_End,Plan_Role,People!$D$86,Plan_Course,'Training Matrix'!X$6,Plan_Sched,"Window"),IFERROR(AVERAGEIFS(Plan_End,Plan_Role,"All employees",Plan_Course,'Training Matrix'!X$6,Plan_Sched,"Window"),0)))</f>
        <v>0</v>
      </c>
      <c r="EB88">
        <f>IF(OR(V88=0,AR88&gt;0),0,IFERROR(AVERAGEIFS(Plan_End,Plan_Role,People!$D$86,Plan_Course,'Training Matrix'!Y$6,Plan_Sched,"Window"),IFERROR(AVERAGEIFS(Plan_End,Plan_Role,"All employees",Plan_Course,'Training Matrix'!Y$6,Plan_Sched,"Window"),0)))</f>
        <v>0</v>
      </c>
      <c r="EC88">
        <f>IF(OR(W88=0,AS88&gt;0),0,IFERROR(AVERAGEIFS(Plan_End,Plan_Role,People!$D$86,Plan_Course,'Training Matrix'!Z$6,Plan_Sched,"Window"),IFERROR(AVERAGEIFS(Plan_End,Plan_Role,"All employees",Plan_Course,'Training Matrix'!Z$6,Plan_Sched,"Window"),0)))</f>
        <v>0</v>
      </c>
      <c r="ED88">
        <f>IF(OR(X88=0,AT88&gt;0),0,IFERROR(AVERAGEIFS(Plan_End,Plan_Role,People!$D$86,Plan_Course,'Training Matrix'!AA$6,Plan_Sched,"Window"),IFERROR(AVERAGEIFS(Plan_End,Plan_Role,"All employees",Plan_Course,'Training Matrix'!AA$6,Plan_Sched,"Window"),0)))</f>
        <v>0</v>
      </c>
      <c r="EG88">
        <f>IF(OR(E88=0,AA88&gt;0),0,IFERROR(AVERAGEIFS(Plan_Days,Plan_Role,People!$D$86,Plan_Course,'Training Matrix'!H$6,Plan_Sched,"Within days of hire"),IFERROR(AVERAGEIFS(Plan_Days,Plan_Role,"All employees",Plan_Course,'Training Matrix'!H$6,Plan_Sched,"Within days of hire"),0)))</f>
        <v>0</v>
      </c>
      <c r="EH88">
        <f>IF(OR(F88=0,AB88&gt;0),0,IFERROR(AVERAGEIFS(Plan_Days,Plan_Role,People!$D$86,Plan_Course,'Training Matrix'!I$6,Plan_Sched,"Within days of hire"),IFERROR(AVERAGEIFS(Plan_Days,Plan_Role,"All employees",Plan_Course,'Training Matrix'!I$6,Plan_Sched,"Within days of hire"),0)))</f>
        <v>0</v>
      </c>
      <c r="EI88">
        <f>IF(OR(G88=0,AC88&gt;0),0,IFERROR(AVERAGEIFS(Plan_Days,Plan_Role,People!$D$86,Plan_Course,'Training Matrix'!J$6,Plan_Sched,"Within days of hire"),IFERROR(AVERAGEIFS(Plan_Days,Plan_Role,"All employees",Plan_Course,'Training Matrix'!J$6,Plan_Sched,"Within days of hire"),0)))</f>
        <v>0</v>
      </c>
      <c r="EJ88">
        <f>IF(OR(H88=0,AD88&gt;0),0,IFERROR(AVERAGEIFS(Plan_Days,Plan_Role,People!$D$86,Plan_Course,'Training Matrix'!K$6,Plan_Sched,"Within days of hire"),IFERROR(AVERAGEIFS(Plan_Days,Plan_Role,"All employees",Plan_Course,'Training Matrix'!K$6,Plan_Sched,"Within days of hire"),0)))</f>
        <v>0</v>
      </c>
      <c r="EK88">
        <f>IF(OR(I88=0,AE88&gt;0),0,IFERROR(AVERAGEIFS(Plan_Days,Plan_Role,People!$D$86,Plan_Course,'Training Matrix'!L$6,Plan_Sched,"Within days of hire"),IFERROR(AVERAGEIFS(Plan_Days,Plan_Role,"All employees",Plan_Course,'Training Matrix'!L$6,Plan_Sched,"Within days of hire"),0)))</f>
        <v>0</v>
      </c>
      <c r="EL88">
        <f>IF(OR(J88=0,AF88&gt;0),0,IFERROR(AVERAGEIFS(Plan_Days,Plan_Role,People!$D$86,Plan_Course,'Training Matrix'!M$6,Plan_Sched,"Within days of hire"),IFERROR(AVERAGEIFS(Plan_Days,Plan_Role,"All employees",Plan_Course,'Training Matrix'!M$6,Plan_Sched,"Within days of hire"),0)))</f>
        <v>0</v>
      </c>
      <c r="EM88">
        <f>IF(OR(K88=0,AG88&gt;0),0,IFERROR(AVERAGEIFS(Plan_Days,Plan_Role,People!$D$86,Plan_Course,'Training Matrix'!N$6,Plan_Sched,"Within days of hire"),IFERROR(AVERAGEIFS(Plan_Days,Plan_Role,"All employees",Plan_Course,'Training Matrix'!N$6,Plan_Sched,"Within days of hire"),0)))</f>
        <v>0</v>
      </c>
      <c r="EN88">
        <f>IF(OR(L88=0,AH88&gt;0),0,IFERROR(AVERAGEIFS(Plan_Days,Plan_Role,People!$D$86,Plan_Course,'Training Matrix'!O$6,Plan_Sched,"Within days of hire"),IFERROR(AVERAGEIFS(Plan_Days,Plan_Role,"All employees",Plan_Course,'Training Matrix'!O$6,Plan_Sched,"Within days of hire"),0)))</f>
        <v>0</v>
      </c>
      <c r="EO88">
        <f>IF(OR(M88=0,AI88&gt;0),0,IFERROR(AVERAGEIFS(Plan_Days,Plan_Role,People!$D$86,Plan_Course,'Training Matrix'!P$6,Plan_Sched,"Within days of hire"),IFERROR(AVERAGEIFS(Plan_Days,Plan_Role,"All employees",Plan_Course,'Training Matrix'!P$6,Plan_Sched,"Within days of hire"),0)))</f>
        <v>0</v>
      </c>
      <c r="EP88">
        <f>IF(OR(N88=0,AJ88&gt;0),0,IFERROR(AVERAGEIFS(Plan_Days,Plan_Role,People!$D$86,Plan_Course,'Training Matrix'!Q$6,Plan_Sched,"Within days of hire"),IFERROR(AVERAGEIFS(Plan_Days,Plan_Role,"All employees",Plan_Course,'Training Matrix'!Q$6,Plan_Sched,"Within days of hire"),0)))</f>
        <v>0</v>
      </c>
      <c r="EQ88">
        <f>IF(OR(O88=0,AK88&gt;0),0,IFERROR(AVERAGEIFS(Plan_Days,Plan_Role,People!$D$86,Plan_Course,'Training Matrix'!R$6,Plan_Sched,"Within days of hire"),IFERROR(AVERAGEIFS(Plan_Days,Plan_Role,"All employees",Plan_Course,'Training Matrix'!R$6,Plan_Sched,"Within days of hire"),0)))</f>
        <v>0</v>
      </c>
      <c r="ER88">
        <f>IF(OR(P88=0,AL88&gt;0),0,IFERROR(AVERAGEIFS(Plan_Days,Plan_Role,People!$D$86,Plan_Course,'Training Matrix'!S$6,Plan_Sched,"Within days of hire"),IFERROR(AVERAGEIFS(Plan_Days,Plan_Role,"All employees",Plan_Course,'Training Matrix'!S$6,Plan_Sched,"Within days of hire"),0)))</f>
        <v>0</v>
      </c>
      <c r="ES88">
        <f>IF(OR(Q88=0,AM88&gt;0),0,IFERROR(AVERAGEIFS(Plan_Days,Plan_Role,People!$D$86,Plan_Course,'Training Matrix'!T$6,Plan_Sched,"Within days of hire"),IFERROR(AVERAGEIFS(Plan_Days,Plan_Role,"All employees",Plan_Course,'Training Matrix'!T$6,Plan_Sched,"Within days of hire"),0)))</f>
        <v>0</v>
      </c>
      <c r="ET88">
        <f>IF(OR(R88=0,AN88&gt;0),0,IFERROR(AVERAGEIFS(Plan_Days,Plan_Role,People!$D$86,Plan_Course,'Training Matrix'!U$6,Plan_Sched,"Within days of hire"),IFERROR(AVERAGEIFS(Plan_Days,Plan_Role,"All employees",Plan_Course,'Training Matrix'!U$6,Plan_Sched,"Within days of hire"),0)))</f>
        <v>0</v>
      </c>
      <c r="EU88">
        <f>IF(OR(S88=0,AO88&gt;0),0,IFERROR(AVERAGEIFS(Plan_Days,Plan_Role,People!$D$86,Plan_Course,'Training Matrix'!V$6,Plan_Sched,"Within days of hire"),IFERROR(AVERAGEIFS(Plan_Days,Plan_Role,"All employees",Plan_Course,'Training Matrix'!V$6,Plan_Sched,"Within days of hire"),0)))</f>
        <v>0</v>
      </c>
      <c r="EV88">
        <f>IF(OR(T88=0,AP88&gt;0),0,IFERROR(AVERAGEIFS(Plan_Days,Plan_Role,People!$D$86,Plan_Course,'Training Matrix'!W$6,Plan_Sched,"Within days of hire"),IFERROR(AVERAGEIFS(Plan_Days,Plan_Role,"All employees",Plan_Course,'Training Matrix'!W$6,Plan_Sched,"Within days of hire"),0)))</f>
        <v>0</v>
      </c>
      <c r="EW88">
        <f>IF(OR(U88=0,AQ88&gt;0),0,IFERROR(AVERAGEIFS(Plan_Days,Plan_Role,People!$D$86,Plan_Course,'Training Matrix'!X$6,Plan_Sched,"Within days of hire"),IFERROR(AVERAGEIFS(Plan_Days,Plan_Role,"All employees",Plan_Course,'Training Matrix'!X$6,Plan_Sched,"Within days of hire"),0)))</f>
        <v>0</v>
      </c>
      <c r="EX88">
        <f>IF(OR(V88=0,AR88&gt;0),0,IFERROR(AVERAGEIFS(Plan_Days,Plan_Role,People!$D$86,Plan_Course,'Training Matrix'!Y$6,Plan_Sched,"Within days of hire"),IFERROR(AVERAGEIFS(Plan_Days,Plan_Role,"All employees",Plan_Course,'Training Matrix'!Y$6,Plan_Sched,"Within days of hire"),0)))</f>
        <v>0</v>
      </c>
      <c r="EY88">
        <f>IF(OR(W88=0,AS88&gt;0),0,IFERROR(AVERAGEIFS(Plan_Days,Plan_Role,People!$D$86,Plan_Course,'Training Matrix'!Z$6,Plan_Sched,"Within days of hire"),IFERROR(AVERAGEIFS(Plan_Days,Plan_Role,"All employees",Plan_Course,'Training Matrix'!Z$6,Plan_Sched,"Within days of hire"),0)))</f>
        <v>0</v>
      </c>
      <c r="EZ88">
        <f>IF(OR(X88=0,AT88&gt;0),0,IFERROR(AVERAGEIFS(Plan_Days,Plan_Role,People!$D$86,Plan_Course,'Training Matrix'!AA$6,Plan_Sched,"Within days of hire"),IFERROR(AVERAGEIFS(Plan_Days,Plan_Role,"All employees",Plan_Course,'Training Matrix'!AA$6,Plan_Sched,"Within days of hire"),0)))</f>
        <v>0</v>
      </c>
      <c r="FC88">
        <f>IF(OR(E88=0,AA88&gt;0),0,MAX(IF(AND(People!$F$86&lt;&gt;"",DK88&lt;People!$F$86),0,DK88),IF(AND(People!$F$86&lt;&gt;"",EG88&gt;0),People!$F$86+EG88,0)))</f>
        <v>0</v>
      </c>
      <c r="FD88">
        <f>IF(OR(F88=0,AB88&gt;0),0,MAX(IF(AND(People!$F$86&lt;&gt;"",DL88&lt;People!$F$86),0,DL88),IF(AND(People!$F$86&lt;&gt;"",EH88&gt;0),People!$F$86+EH88,0)))</f>
        <v>0</v>
      </c>
      <c r="FE88">
        <f>IF(OR(G88=0,AC88&gt;0),0,MAX(IF(AND(People!$F$86&lt;&gt;"",DM88&lt;People!$F$86),0,DM88),IF(AND(People!$F$86&lt;&gt;"",EI88&gt;0),People!$F$86+EI88,0)))</f>
        <v>0</v>
      </c>
      <c r="FF88">
        <f>IF(OR(H88=0,AD88&gt;0),0,MAX(IF(AND(People!$F$86&lt;&gt;"",DN88&lt;People!$F$86),0,DN88),IF(AND(People!$F$86&lt;&gt;"",EJ88&gt;0),People!$F$86+EJ88,0)))</f>
        <v>0</v>
      </c>
      <c r="FG88">
        <f>IF(OR(I88=0,AE88&gt;0),0,MAX(IF(AND(People!$F$86&lt;&gt;"",DO88&lt;People!$F$86),0,DO88),IF(AND(People!$F$86&lt;&gt;"",EK88&gt;0),People!$F$86+EK88,0)))</f>
        <v>0</v>
      </c>
      <c r="FH88">
        <f>IF(OR(J88=0,AF88&gt;0),0,MAX(IF(AND(People!$F$86&lt;&gt;"",DP88&lt;People!$F$86),0,DP88),IF(AND(People!$F$86&lt;&gt;"",EL88&gt;0),People!$F$86+EL88,0)))</f>
        <v>0</v>
      </c>
      <c r="FI88">
        <f>IF(OR(K88=0,AG88&gt;0),0,MAX(IF(AND(People!$F$86&lt;&gt;"",DQ88&lt;People!$F$86),0,DQ88),IF(AND(People!$F$86&lt;&gt;"",EM88&gt;0),People!$F$86+EM88,0)))</f>
        <v>0</v>
      </c>
      <c r="FJ88">
        <f>IF(OR(L88=0,AH88&gt;0),0,MAX(IF(AND(People!$F$86&lt;&gt;"",DR88&lt;People!$F$86),0,DR88),IF(AND(People!$F$86&lt;&gt;"",EN88&gt;0),People!$F$86+EN88,0)))</f>
        <v>0</v>
      </c>
      <c r="FK88">
        <f>IF(OR(M88=0,AI88&gt;0),0,MAX(IF(AND(People!$F$86&lt;&gt;"",DS88&lt;People!$F$86),0,DS88),IF(AND(People!$F$86&lt;&gt;"",EO88&gt;0),People!$F$86+EO88,0)))</f>
        <v>0</v>
      </c>
      <c r="FL88">
        <f>IF(OR(N88=0,AJ88&gt;0),0,MAX(IF(AND(People!$F$86&lt;&gt;"",DT88&lt;People!$F$86),0,DT88),IF(AND(People!$F$86&lt;&gt;"",EP88&gt;0),People!$F$86+EP88,0)))</f>
        <v>0</v>
      </c>
      <c r="FM88">
        <f>IF(OR(O88=0,AK88&gt;0),0,MAX(IF(AND(People!$F$86&lt;&gt;"",DU88&lt;People!$F$86),0,DU88),IF(AND(People!$F$86&lt;&gt;"",EQ88&gt;0),People!$F$86+EQ88,0)))</f>
        <v>0</v>
      </c>
      <c r="FN88">
        <f>IF(OR(P88=0,AL88&gt;0),0,MAX(IF(AND(People!$F$86&lt;&gt;"",DV88&lt;People!$F$86),0,DV88),IF(AND(People!$F$86&lt;&gt;"",ER88&gt;0),People!$F$86+ER88,0)))</f>
        <v>0</v>
      </c>
      <c r="FO88">
        <f>IF(OR(Q88=0,AM88&gt;0),0,MAX(IF(AND(People!$F$86&lt;&gt;"",DW88&lt;People!$F$86),0,DW88),IF(AND(People!$F$86&lt;&gt;"",ES88&gt;0),People!$F$86+ES88,0)))</f>
        <v>0</v>
      </c>
      <c r="FP88">
        <f>IF(OR(R88=0,AN88&gt;0),0,MAX(IF(AND(People!$F$86&lt;&gt;"",DX88&lt;People!$F$86),0,DX88),IF(AND(People!$F$86&lt;&gt;"",ET88&gt;0),People!$F$86+ET88,0)))</f>
        <v>0</v>
      </c>
      <c r="FQ88">
        <f>IF(OR(S88=0,AO88&gt;0),0,MAX(IF(AND(People!$F$86&lt;&gt;"",DY88&lt;People!$F$86),0,DY88),IF(AND(People!$F$86&lt;&gt;"",EU88&gt;0),People!$F$86+EU88,0)))</f>
        <v>0</v>
      </c>
      <c r="FR88">
        <f>IF(OR(T88=0,AP88&gt;0),0,MAX(IF(AND(People!$F$86&lt;&gt;"",DZ88&lt;People!$F$86),0,DZ88),IF(AND(People!$F$86&lt;&gt;"",EV88&gt;0),People!$F$86+EV88,0)))</f>
        <v>0</v>
      </c>
      <c r="FS88">
        <f>IF(OR(U88=0,AQ88&gt;0),0,MAX(IF(AND(People!$F$86&lt;&gt;"",EA88&lt;People!$F$86),0,EA88),IF(AND(People!$F$86&lt;&gt;"",EW88&gt;0),People!$F$86+EW88,0)))</f>
        <v>0</v>
      </c>
      <c r="FT88">
        <f>IF(OR(V88=0,AR88&gt;0),0,MAX(IF(AND(People!$F$86&lt;&gt;"",EB88&lt;People!$F$86),0,EB88),IF(AND(People!$F$86&lt;&gt;"",EX88&gt;0),People!$F$86+EX88,0)))</f>
        <v>0</v>
      </c>
      <c r="FU88">
        <f>IF(OR(W88=0,AS88&gt;0),0,MAX(IF(AND(People!$F$86&lt;&gt;"",EC88&lt;People!$F$86),0,EC88),IF(AND(People!$F$86&lt;&gt;"",EY88&gt;0),People!$F$86+EY88,0)))</f>
        <v>0</v>
      </c>
      <c r="FV88">
        <f>IF(OR(X88=0,AT88&gt;0),0,MAX(IF(AND(People!$F$86&lt;&gt;"",ED88&lt;People!$F$86),0,ED88),IF(AND(People!$F$86&lt;&gt;"",EZ88&gt;0),People!$F$86+EZ88,0)))</f>
        <v>0</v>
      </c>
    </row>
    <row r="89" spans="5:178" x14ac:dyDescent="0.3">
      <c r="E89">
        <f>IF(OR(People!$A$87="",'Training Matrix'!H$6=""),0,COUNTIFS(Plan_Role,People!$D$87,Plan_Course,'Training Matrix'!H$6)+COUNTIFS(Plan_Role,"All employees",Plan_Course,'Training Matrix'!H$6))</f>
        <v>0</v>
      </c>
      <c r="F89">
        <f>IF(OR(People!$A$87="",'Training Matrix'!I$6=""),0,COUNTIFS(Plan_Role,People!$D$87,Plan_Course,'Training Matrix'!I$6)+COUNTIFS(Plan_Role,"All employees",Plan_Course,'Training Matrix'!I$6))</f>
        <v>0</v>
      </c>
      <c r="G89">
        <f>IF(OR(People!$A$87="",'Training Matrix'!J$6=""),0,COUNTIFS(Plan_Role,People!$D$87,Plan_Course,'Training Matrix'!J$6)+COUNTIFS(Plan_Role,"All employees",Plan_Course,'Training Matrix'!J$6))</f>
        <v>0</v>
      </c>
      <c r="H89">
        <f>IF(OR(People!$A$87="",'Training Matrix'!K$6=""),0,COUNTIFS(Plan_Role,People!$D$87,Plan_Course,'Training Matrix'!K$6)+COUNTIFS(Plan_Role,"All employees",Plan_Course,'Training Matrix'!K$6))</f>
        <v>0</v>
      </c>
      <c r="I89">
        <f>IF(OR(People!$A$87="",'Training Matrix'!L$6=""),0,COUNTIFS(Plan_Role,People!$D$87,Plan_Course,'Training Matrix'!L$6)+COUNTIFS(Plan_Role,"All employees",Plan_Course,'Training Matrix'!L$6))</f>
        <v>0</v>
      </c>
      <c r="J89">
        <f>IF(OR(People!$A$87="",'Training Matrix'!M$6=""),0,COUNTIFS(Plan_Role,People!$D$87,Plan_Course,'Training Matrix'!M$6)+COUNTIFS(Plan_Role,"All employees",Plan_Course,'Training Matrix'!M$6))</f>
        <v>0</v>
      </c>
      <c r="K89">
        <f>IF(OR(People!$A$87="",'Training Matrix'!N$6=""),0,COUNTIFS(Plan_Role,People!$D$87,Plan_Course,'Training Matrix'!N$6)+COUNTIFS(Plan_Role,"All employees",Plan_Course,'Training Matrix'!N$6))</f>
        <v>0</v>
      </c>
      <c r="L89">
        <f>IF(OR(People!$A$87="",'Training Matrix'!O$6=""),0,COUNTIFS(Plan_Role,People!$D$87,Plan_Course,'Training Matrix'!O$6)+COUNTIFS(Plan_Role,"All employees",Plan_Course,'Training Matrix'!O$6))</f>
        <v>0</v>
      </c>
      <c r="M89">
        <f>IF(OR(People!$A$87="",'Training Matrix'!P$6=""),0,COUNTIFS(Plan_Role,People!$D$87,Plan_Course,'Training Matrix'!P$6)+COUNTIFS(Plan_Role,"All employees",Plan_Course,'Training Matrix'!P$6))</f>
        <v>0</v>
      </c>
      <c r="N89">
        <f>IF(OR(People!$A$87="",'Training Matrix'!Q$6=""),0,COUNTIFS(Plan_Role,People!$D$87,Plan_Course,'Training Matrix'!Q$6)+COUNTIFS(Plan_Role,"All employees",Plan_Course,'Training Matrix'!Q$6))</f>
        <v>0</v>
      </c>
      <c r="O89">
        <f>IF(OR(People!$A$87="",'Training Matrix'!R$6=""),0,COUNTIFS(Plan_Role,People!$D$87,Plan_Course,'Training Matrix'!R$6)+COUNTIFS(Plan_Role,"All employees",Plan_Course,'Training Matrix'!R$6))</f>
        <v>0</v>
      </c>
      <c r="P89">
        <f>IF(OR(People!$A$87="",'Training Matrix'!S$6=""),0,COUNTIFS(Plan_Role,People!$D$87,Plan_Course,'Training Matrix'!S$6)+COUNTIFS(Plan_Role,"All employees",Plan_Course,'Training Matrix'!S$6))</f>
        <v>0</v>
      </c>
      <c r="Q89">
        <f>IF(OR(People!$A$87="",'Training Matrix'!T$6=""),0,COUNTIFS(Plan_Role,People!$D$87,Plan_Course,'Training Matrix'!T$6)+COUNTIFS(Plan_Role,"All employees",Plan_Course,'Training Matrix'!T$6))</f>
        <v>0</v>
      </c>
      <c r="R89">
        <f>IF(OR(People!$A$87="",'Training Matrix'!U$6=""),0,COUNTIFS(Plan_Role,People!$D$87,Plan_Course,'Training Matrix'!U$6)+COUNTIFS(Plan_Role,"All employees",Plan_Course,'Training Matrix'!U$6))</f>
        <v>0</v>
      </c>
      <c r="S89">
        <f>IF(OR(People!$A$87="",'Training Matrix'!V$6=""),0,COUNTIFS(Plan_Role,People!$D$87,Plan_Course,'Training Matrix'!V$6)+COUNTIFS(Plan_Role,"All employees",Plan_Course,'Training Matrix'!V$6))</f>
        <v>0</v>
      </c>
      <c r="T89">
        <f>IF(OR(People!$A$87="",'Training Matrix'!W$6=""),0,COUNTIFS(Plan_Role,People!$D$87,Plan_Course,'Training Matrix'!W$6)+COUNTIFS(Plan_Role,"All employees",Plan_Course,'Training Matrix'!W$6))</f>
        <v>0</v>
      </c>
      <c r="U89">
        <f>IF(OR(People!$A$87="",'Training Matrix'!X$6=""),0,COUNTIFS(Plan_Role,People!$D$87,Plan_Course,'Training Matrix'!X$6)+COUNTIFS(Plan_Role,"All employees",Plan_Course,'Training Matrix'!X$6))</f>
        <v>0</v>
      </c>
      <c r="V89">
        <f>IF(OR(People!$A$87="",'Training Matrix'!Y$6=""),0,COUNTIFS(Plan_Role,People!$D$87,Plan_Course,'Training Matrix'!Y$6)+COUNTIFS(Plan_Role,"All employees",Plan_Course,'Training Matrix'!Y$6))</f>
        <v>0</v>
      </c>
      <c r="W89">
        <f>IF(OR(People!$A$87="",'Training Matrix'!Z$6=""),0,COUNTIFS(Plan_Role,People!$D$87,Plan_Course,'Training Matrix'!Z$6)+COUNTIFS(Plan_Role,"All employees",Plan_Course,'Training Matrix'!Z$6))</f>
        <v>0</v>
      </c>
      <c r="X89">
        <f>IF(OR(People!$A$87="",'Training Matrix'!AA$6=""),0,COUNTIFS(Plan_Role,People!$D$87,Plan_Course,'Training Matrix'!AA$6)+COUNTIFS(Plan_Role,"All employees",Plan_Course,'Training Matrix'!AA$6))</f>
        <v>0</v>
      </c>
      <c r="AA89">
        <f>IF(E89=0,0,COUNTIFS(Rec_Emp,People!$A$87,Rec_Course,'Training Matrix'!H$6,Rec_Done,1))</f>
        <v>0</v>
      </c>
      <c r="AB89">
        <f>IF(F89=0,0,COUNTIFS(Rec_Emp,People!$A$87,Rec_Course,'Training Matrix'!I$6,Rec_Done,1))</f>
        <v>0</v>
      </c>
      <c r="AC89">
        <f>IF(G89=0,0,COUNTIFS(Rec_Emp,People!$A$87,Rec_Course,'Training Matrix'!J$6,Rec_Done,1))</f>
        <v>0</v>
      </c>
      <c r="AD89">
        <f>IF(H89=0,0,COUNTIFS(Rec_Emp,People!$A$87,Rec_Course,'Training Matrix'!K$6,Rec_Done,1))</f>
        <v>0</v>
      </c>
      <c r="AE89">
        <f>IF(I89=0,0,COUNTIFS(Rec_Emp,People!$A$87,Rec_Course,'Training Matrix'!L$6,Rec_Done,1))</f>
        <v>0</v>
      </c>
      <c r="AF89">
        <f>IF(J89=0,0,COUNTIFS(Rec_Emp,People!$A$87,Rec_Course,'Training Matrix'!M$6,Rec_Done,1))</f>
        <v>0</v>
      </c>
      <c r="AG89">
        <f>IF(K89=0,0,COUNTIFS(Rec_Emp,People!$A$87,Rec_Course,'Training Matrix'!N$6,Rec_Done,1))</f>
        <v>0</v>
      </c>
      <c r="AH89">
        <f>IF(L89=0,0,COUNTIFS(Rec_Emp,People!$A$87,Rec_Course,'Training Matrix'!O$6,Rec_Done,1))</f>
        <v>0</v>
      </c>
      <c r="AI89">
        <f>IF(M89=0,0,COUNTIFS(Rec_Emp,People!$A$87,Rec_Course,'Training Matrix'!P$6,Rec_Done,1))</f>
        <v>0</v>
      </c>
      <c r="AJ89">
        <f>IF(N89=0,0,COUNTIFS(Rec_Emp,People!$A$87,Rec_Course,'Training Matrix'!Q$6,Rec_Done,1))</f>
        <v>0</v>
      </c>
      <c r="AK89">
        <f>IF(O89=0,0,COUNTIFS(Rec_Emp,People!$A$87,Rec_Course,'Training Matrix'!R$6,Rec_Done,1))</f>
        <v>0</v>
      </c>
      <c r="AL89">
        <f>IF(P89=0,0,COUNTIFS(Rec_Emp,People!$A$87,Rec_Course,'Training Matrix'!S$6,Rec_Done,1))</f>
        <v>0</v>
      </c>
      <c r="AM89">
        <f>IF(Q89=0,0,COUNTIFS(Rec_Emp,People!$A$87,Rec_Course,'Training Matrix'!T$6,Rec_Done,1))</f>
        <v>0</v>
      </c>
      <c r="AN89">
        <f>IF(R89=0,0,COUNTIFS(Rec_Emp,People!$A$87,Rec_Course,'Training Matrix'!U$6,Rec_Done,1))</f>
        <v>0</v>
      </c>
      <c r="AO89">
        <f>IF(S89=0,0,COUNTIFS(Rec_Emp,People!$A$87,Rec_Course,'Training Matrix'!V$6,Rec_Done,1))</f>
        <v>0</v>
      </c>
      <c r="AP89">
        <f>IF(T89=0,0,COUNTIFS(Rec_Emp,People!$A$87,Rec_Course,'Training Matrix'!W$6,Rec_Done,1))</f>
        <v>0</v>
      </c>
      <c r="AQ89">
        <f>IF(U89=0,0,COUNTIFS(Rec_Emp,People!$A$87,Rec_Course,'Training Matrix'!X$6,Rec_Done,1))</f>
        <v>0</v>
      </c>
      <c r="AR89">
        <f>IF(V89=0,0,COUNTIFS(Rec_Emp,People!$A$87,Rec_Course,'Training Matrix'!Y$6,Rec_Done,1))</f>
        <v>0</v>
      </c>
      <c r="AS89">
        <f>IF(W89=0,0,COUNTIFS(Rec_Emp,People!$A$87,Rec_Course,'Training Matrix'!Z$6,Rec_Done,1))</f>
        <v>0</v>
      </c>
      <c r="AT89">
        <f>IF(X89=0,0,COUNTIFS(Rec_Emp,People!$A$87,Rec_Course,'Training Matrix'!AA$6,Rec_Done,1))</f>
        <v>0</v>
      </c>
      <c r="AW89">
        <f ca="1">IF(AA89=0,0,COUNTIFS(Rec_Emp,People!$A$87,Rec_Course,'Training Matrix'!H$6,Rec_Done,1,Rec_Exp,"&gt;="&amp;TODAY()))</f>
        <v>0</v>
      </c>
      <c r="AX89">
        <f ca="1">IF(AB89=0,0,COUNTIFS(Rec_Emp,People!$A$87,Rec_Course,'Training Matrix'!I$6,Rec_Done,1,Rec_Exp,"&gt;="&amp;TODAY()))</f>
        <v>0</v>
      </c>
      <c r="AY89">
        <f ca="1">IF(AC89=0,0,COUNTIFS(Rec_Emp,People!$A$87,Rec_Course,'Training Matrix'!J$6,Rec_Done,1,Rec_Exp,"&gt;="&amp;TODAY()))</f>
        <v>0</v>
      </c>
      <c r="AZ89">
        <f ca="1">IF(AD89=0,0,COUNTIFS(Rec_Emp,People!$A$87,Rec_Course,'Training Matrix'!K$6,Rec_Done,1,Rec_Exp,"&gt;="&amp;TODAY()))</f>
        <v>0</v>
      </c>
      <c r="BA89">
        <f ca="1">IF(AE89=0,0,COUNTIFS(Rec_Emp,People!$A$87,Rec_Course,'Training Matrix'!L$6,Rec_Done,1,Rec_Exp,"&gt;="&amp;TODAY()))</f>
        <v>0</v>
      </c>
      <c r="BB89">
        <f ca="1">IF(AF89=0,0,COUNTIFS(Rec_Emp,People!$A$87,Rec_Course,'Training Matrix'!M$6,Rec_Done,1,Rec_Exp,"&gt;="&amp;TODAY()))</f>
        <v>0</v>
      </c>
      <c r="BC89">
        <f ca="1">IF(AG89=0,0,COUNTIFS(Rec_Emp,People!$A$87,Rec_Course,'Training Matrix'!N$6,Rec_Done,1,Rec_Exp,"&gt;="&amp;TODAY()))</f>
        <v>0</v>
      </c>
      <c r="BD89">
        <f ca="1">IF(AH89=0,0,COUNTIFS(Rec_Emp,People!$A$87,Rec_Course,'Training Matrix'!O$6,Rec_Done,1,Rec_Exp,"&gt;="&amp;TODAY()))</f>
        <v>0</v>
      </c>
      <c r="BE89">
        <f ca="1">IF(AI89=0,0,COUNTIFS(Rec_Emp,People!$A$87,Rec_Course,'Training Matrix'!P$6,Rec_Done,1,Rec_Exp,"&gt;="&amp;TODAY()))</f>
        <v>0</v>
      </c>
      <c r="BF89">
        <f ca="1">IF(AJ89=0,0,COUNTIFS(Rec_Emp,People!$A$87,Rec_Course,'Training Matrix'!Q$6,Rec_Done,1,Rec_Exp,"&gt;="&amp;TODAY()))</f>
        <v>0</v>
      </c>
      <c r="BG89">
        <f ca="1">IF(AK89=0,0,COUNTIFS(Rec_Emp,People!$A$87,Rec_Course,'Training Matrix'!R$6,Rec_Done,1,Rec_Exp,"&gt;="&amp;TODAY()))</f>
        <v>0</v>
      </c>
      <c r="BH89">
        <f ca="1">IF(AL89=0,0,COUNTIFS(Rec_Emp,People!$A$87,Rec_Course,'Training Matrix'!S$6,Rec_Done,1,Rec_Exp,"&gt;="&amp;TODAY()))</f>
        <v>0</v>
      </c>
      <c r="BI89">
        <f ca="1">IF(AM89=0,0,COUNTIFS(Rec_Emp,People!$A$87,Rec_Course,'Training Matrix'!T$6,Rec_Done,1,Rec_Exp,"&gt;="&amp;TODAY()))</f>
        <v>0</v>
      </c>
      <c r="BJ89">
        <f ca="1">IF(AN89=0,0,COUNTIFS(Rec_Emp,People!$A$87,Rec_Course,'Training Matrix'!U$6,Rec_Done,1,Rec_Exp,"&gt;="&amp;TODAY()))</f>
        <v>0</v>
      </c>
      <c r="BK89">
        <f ca="1">IF(AO89=0,0,COUNTIFS(Rec_Emp,People!$A$87,Rec_Course,'Training Matrix'!V$6,Rec_Done,1,Rec_Exp,"&gt;="&amp;TODAY()))</f>
        <v>0</v>
      </c>
      <c r="BL89">
        <f ca="1">IF(AP89=0,0,COUNTIFS(Rec_Emp,People!$A$87,Rec_Course,'Training Matrix'!W$6,Rec_Done,1,Rec_Exp,"&gt;="&amp;TODAY()))</f>
        <v>0</v>
      </c>
      <c r="BM89">
        <f ca="1">IF(AQ89=0,0,COUNTIFS(Rec_Emp,People!$A$87,Rec_Course,'Training Matrix'!X$6,Rec_Done,1,Rec_Exp,"&gt;="&amp;TODAY()))</f>
        <v>0</v>
      </c>
      <c r="BN89">
        <f ca="1">IF(AR89=0,0,COUNTIFS(Rec_Emp,People!$A$87,Rec_Course,'Training Matrix'!Y$6,Rec_Done,1,Rec_Exp,"&gt;="&amp;TODAY()))</f>
        <v>0</v>
      </c>
      <c r="BO89">
        <f ca="1">IF(AS89=0,0,COUNTIFS(Rec_Emp,People!$A$87,Rec_Course,'Training Matrix'!Z$6,Rec_Done,1,Rec_Exp,"&gt;="&amp;TODAY()))</f>
        <v>0</v>
      </c>
      <c r="BP89">
        <f ca="1">IF(AT89=0,0,COUNTIFS(Rec_Emp,People!$A$87,Rec_Course,'Training Matrix'!AA$6,Rec_Done,1,Rec_Exp,"&gt;="&amp;TODAY()))</f>
        <v>0</v>
      </c>
      <c r="BS89">
        <f ca="1">IF(AW89=0,0,COUNTIFS(Rec_Emp,People!$A$87,Rec_Course,'Training Matrix'!H$6,Rec_Done,1,Rec_Exp,"&gt;"&amp;(TODAY()+WarnDays)))</f>
        <v>0</v>
      </c>
      <c r="BT89">
        <f ca="1">IF(AX89=0,0,COUNTIFS(Rec_Emp,People!$A$87,Rec_Course,'Training Matrix'!I$6,Rec_Done,1,Rec_Exp,"&gt;"&amp;(TODAY()+WarnDays)))</f>
        <v>0</v>
      </c>
      <c r="BU89">
        <f ca="1">IF(AY89=0,0,COUNTIFS(Rec_Emp,People!$A$87,Rec_Course,'Training Matrix'!J$6,Rec_Done,1,Rec_Exp,"&gt;"&amp;(TODAY()+WarnDays)))</f>
        <v>0</v>
      </c>
      <c r="BV89">
        <f ca="1">IF(AZ89=0,0,COUNTIFS(Rec_Emp,People!$A$87,Rec_Course,'Training Matrix'!K$6,Rec_Done,1,Rec_Exp,"&gt;"&amp;(TODAY()+WarnDays)))</f>
        <v>0</v>
      </c>
      <c r="BW89">
        <f ca="1">IF(BA89=0,0,COUNTIFS(Rec_Emp,People!$A$87,Rec_Course,'Training Matrix'!L$6,Rec_Done,1,Rec_Exp,"&gt;"&amp;(TODAY()+WarnDays)))</f>
        <v>0</v>
      </c>
      <c r="BX89">
        <f ca="1">IF(BB89=0,0,COUNTIFS(Rec_Emp,People!$A$87,Rec_Course,'Training Matrix'!M$6,Rec_Done,1,Rec_Exp,"&gt;"&amp;(TODAY()+WarnDays)))</f>
        <v>0</v>
      </c>
      <c r="BY89">
        <f ca="1">IF(BC89=0,0,COUNTIFS(Rec_Emp,People!$A$87,Rec_Course,'Training Matrix'!N$6,Rec_Done,1,Rec_Exp,"&gt;"&amp;(TODAY()+WarnDays)))</f>
        <v>0</v>
      </c>
      <c r="BZ89">
        <f ca="1">IF(BD89=0,0,COUNTIFS(Rec_Emp,People!$A$87,Rec_Course,'Training Matrix'!O$6,Rec_Done,1,Rec_Exp,"&gt;"&amp;(TODAY()+WarnDays)))</f>
        <v>0</v>
      </c>
      <c r="CA89">
        <f ca="1">IF(BE89=0,0,COUNTIFS(Rec_Emp,People!$A$87,Rec_Course,'Training Matrix'!P$6,Rec_Done,1,Rec_Exp,"&gt;"&amp;(TODAY()+WarnDays)))</f>
        <v>0</v>
      </c>
      <c r="CB89">
        <f ca="1">IF(BF89=0,0,COUNTIFS(Rec_Emp,People!$A$87,Rec_Course,'Training Matrix'!Q$6,Rec_Done,1,Rec_Exp,"&gt;"&amp;(TODAY()+WarnDays)))</f>
        <v>0</v>
      </c>
      <c r="CC89">
        <f ca="1">IF(BG89=0,0,COUNTIFS(Rec_Emp,People!$A$87,Rec_Course,'Training Matrix'!R$6,Rec_Done,1,Rec_Exp,"&gt;"&amp;(TODAY()+WarnDays)))</f>
        <v>0</v>
      </c>
      <c r="CD89">
        <f ca="1">IF(BH89=0,0,COUNTIFS(Rec_Emp,People!$A$87,Rec_Course,'Training Matrix'!S$6,Rec_Done,1,Rec_Exp,"&gt;"&amp;(TODAY()+WarnDays)))</f>
        <v>0</v>
      </c>
      <c r="CE89">
        <f ca="1">IF(BI89=0,0,COUNTIFS(Rec_Emp,People!$A$87,Rec_Course,'Training Matrix'!T$6,Rec_Done,1,Rec_Exp,"&gt;"&amp;(TODAY()+WarnDays)))</f>
        <v>0</v>
      </c>
      <c r="CF89">
        <f ca="1">IF(BJ89=0,0,COUNTIFS(Rec_Emp,People!$A$87,Rec_Course,'Training Matrix'!U$6,Rec_Done,1,Rec_Exp,"&gt;"&amp;(TODAY()+WarnDays)))</f>
        <v>0</v>
      </c>
      <c r="CG89">
        <f ca="1">IF(BK89=0,0,COUNTIFS(Rec_Emp,People!$A$87,Rec_Course,'Training Matrix'!V$6,Rec_Done,1,Rec_Exp,"&gt;"&amp;(TODAY()+WarnDays)))</f>
        <v>0</v>
      </c>
      <c r="CH89">
        <f ca="1">IF(BL89=0,0,COUNTIFS(Rec_Emp,People!$A$87,Rec_Course,'Training Matrix'!W$6,Rec_Done,1,Rec_Exp,"&gt;"&amp;(TODAY()+WarnDays)))</f>
        <v>0</v>
      </c>
      <c r="CI89">
        <f ca="1">IF(BM89=0,0,COUNTIFS(Rec_Emp,People!$A$87,Rec_Course,'Training Matrix'!X$6,Rec_Done,1,Rec_Exp,"&gt;"&amp;(TODAY()+WarnDays)))</f>
        <v>0</v>
      </c>
      <c r="CJ89">
        <f ca="1">IF(BN89=0,0,COUNTIFS(Rec_Emp,People!$A$87,Rec_Course,'Training Matrix'!Y$6,Rec_Done,1,Rec_Exp,"&gt;"&amp;(TODAY()+WarnDays)))</f>
        <v>0</v>
      </c>
      <c r="CK89">
        <f ca="1">IF(BO89=0,0,COUNTIFS(Rec_Emp,People!$A$87,Rec_Course,'Training Matrix'!Z$6,Rec_Done,1,Rec_Exp,"&gt;"&amp;(TODAY()+WarnDays)))</f>
        <v>0</v>
      </c>
      <c r="CL89">
        <f ca="1">IF(BP89=0,0,COUNTIFS(Rec_Emp,People!$A$87,Rec_Course,'Training Matrix'!AA$6,Rec_Done,1,Rec_Exp,"&gt;"&amp;(TODAY()+WarnDays)))</f>
        <v>0</v>
      </c>
      <c r="CO89">
        <f>IF(OR(E89=0,AA89&gt;0),0,COUNTIFS(Rec_Emp,People!$A$87,Rec_Course,'Training Matrix'!H$6,Rec_Result,"Fail"))</f>
        <v>0</v>
      </c>
      <c r="CP89">
        <f>IF(OR(F89=0,AB89&gt;0),0,COUNTIFS(Rec_Emp,People!$A$87,Rec_Course,'Training Matrix'!I$6,Rec_Result,"Fail"))</f>
        <v>0</v>
      </c>
      <c r="CQ89">
        <f>IF(OR(G89=0,AC89&gt;0),0,COUNTIFS(Rec_Emp,People!$A$87,Rec_Course,'Training Matrix'!J$6,Rec_Result,"Fail"))</f>
        <v>0</v>
      </c>
      <c r="CR89">
        <f>IF(OR(H89=0,AD89&gt;0),0,COUNTIFS(Rec_Emp,People!$A$87,Rec_Course,'Training Matrix'!K$6,Rec_Result,"Fail"))</f>
        <v>0</v>
      </c>
      <c r="CS89">
        <f>IF(OR(I89=0,AE89&gt;0),0,COUNTIFS(Rec_Emp,People!$A$87,Rec_Course,'Training Matrix'!L$6,Rec_Result,"Fail"))</f>
        <v>0</v>
      </c>
      <c r="CT89">
        <f>IF(OR(J89=0,AF89&gt;0),0,COUNTIFS(Rec_Emp,People!$A$87,Rec_Course,'Training Matrix'!M$6,Rec_Result,"Fail"))</f>
        <v>0</v>
      </c>
      <c r="CU89">
        <f>IF(OR(K89=0,AG89&gt;0),0,COUNTIFS(Rec_Emp,People!$A$87,Rec_Course,'Training Matrix'!N$6,Rec_Result,"Fail"))</f>
        <v>0</v>
      </c>
      <c r="CV89">
        <f>IF(OR(L89=0,AH89&gt;0),0,COUNTIFS(Rec_Emp,People!$A$87,Rec_Course,'Training Matrix'!O$6,Rec_Result,"Fail"))</f>
        <v>0</v>
      </c>
      <c r="CW89">
        <f>IF(OR(M89=0,AI89&gt;0),0,COUNTIFS(Rec_Emp,People!$A$87,Rec_Course,'Training Matrix'!P$6,Rec_Result,"Fail"))</f>
        <v>0</v>
      </c>
      <c r="CX89">
        <f>IF(OR(N89=0,AJ89&gt;0),0,COUNTIFS(Rec_Emp,People!$A$87,Rec_Course,'Training Matrix'!Q$6,Rec_Result,"Fail"))</f>
        <v>0</v>
      </c>
      <c r="CY89">
        <f>IF(OR(O89=0,AK89&gt;0),0,COUNTIFS(Rec_Emp,People!$A$87,Rec_Course,'Training Matrix'!R$6,Rec_Result,"Fail"))</f>
        <v>0</v>
      </c>
      <c r="CZ89">
        <f>IF(OR(P89=0,AL89&gt;0),0,COUNTIFS(Rec_Emp,People!$A$87,Rec_Course,'Training Matrix'!S$6,Rec_Result,"Fail"))</f>
        <v>0</v>
      </c>
      <c r="DA89">
        <f>IF(OR(Q89=0,AM89&gt;0),0,COUNTIFS(Rec_Emp,People!$A$87,Rec_Course,'Training Matrix'!T$6,Rec_Result,"Fail"))</f>
        <v>0</v>
      </c>
      <c r="DB89">
        <f>IF(OR(R89=0,AN89&gt;0),0,COUNTIFS(Rec_Emp,People!$A$87,Rec_Course,'Training Matrix'!U$6,Rec_Result,"Fail"))</f>
        <v>0</v>
      </c>
      <c r="DC89">
        <f>IF(OR(S89=0,AO89&gt;0),0,COUNTIFS(Rec_Emp,People!$A$87,Rec_Course,'Training Matrix'!V$6,Rec_Result,"Fail"))</f>
        <v>0</v>
      </c>
      <c r="DD89">
        <f>IF(OR(T89=0,AP89&gt;0),0,COUNTIFS(Rec_Emp,People!$A$87,Rec_Course,'Training Matrix'!W$6,Rec_Result,"Fail"))</f>
        <v>0</v>
      </c>
      <c r="DE89">
        <f>IF(OR(U89=0,AQ89&gt;0),0,COUNTIFS(Rec_Emp,People!$A$87,Rec_Course,'Training Matrix'!X$6,Rec_Result,"Fail"))</f>
        <v>0</v>
      </c>
      <c r="DF89">
        <f>IF(OR(V89=0,AR89&gt;0),0,COUNTIFS(Rec_Emp,People!$A$87,Rec_Course,'Training Matrix'!Y$6,Rec_Result,"Fail"))</f>
        <v>0</v>
      </c>
      <c r="DG89">
        <f>IF(OR(W89=0,AS89&gt;0),0,COUNTIFS(Rec_Emp,People!$A$87,Rec_Course,'Training Matrix'!Z$6,Rec_Result,"Fail"))</f>
        <v>0</v>
      </c>
      <c r="DH89">
        <f>IF(OR(X89=0,AT89&gt;0),0,COUNTIFS(Rec_Emp,People!$A$87,Rec_Course,'Training Matrix'!AA$6,Rec_Result,"Fail"))</f>
        <v>0</v>
      </c>
      <c r="DK89">
        <f>IF(OR(E89=0,AA89&gt;0),0,IFERROR(AVERAGEIFS(Plan_End,Plan_Role,People!$D$87,Plan_Course,'Training Matrix'!H$6,Plan_Sched,"Window"),IFERROR(AVERAGEIFS(Plan_End,Plan_Role,"All employees",Plan_Course,'Training Matrix'!H$6,Plan_Sched,"Window"),0)))</f>
        <v>0</v>
      </c>
      <c r="DL89">
        <f>IF(OR(F89=0,AB89&gt;0),0,IFERROR(AVERAGEIFS(Plan_End,Plan_Role,People!$D$87,Plan_Course,'Training Matrix'!I$6,Plan_Sched,"Window"),IFERROR(AVERAGEIFS(Plan_End,Plan_Role,"All employees",Plan_Course,'Training Matrix'!I$6,Plan_Sched,"Window"),0)))</f>
        <v>0</v>
      </c>
      <c r="DM89">
        <f>IF(OR(G89=0,AC89&gt;0),0,IFERROR(AVERAGEIFS(Plan_End,Plan_Role,People!$D$87,Plan_Course,'Training Matrix'!J$6,Plan_Sched,"Window"),IFERROR(AVERAGEIFS(Plan_End,Plan_Role,"All employees",Plan_Course,'Training Matrix'!J$6,Plan_Sched,"Window"),0)))</f>
        <v>0</v>
      </c>
      <c r="DN89">
        <f>IF(OR(H89=0,AD89&gt;0),0,IFERROR(AVERAGEIFS(Plan_End,Plan_Role,People!$D$87,Plan_Course,'Training Matrix'!K$6,Plan_Sched,"Window"),IFERROR(AVERAGEIFS(Plan_End,Plan_Role,"All employees",Plan_Course,'Training Matrix'!K$6,Plan_Sched,"Window"),0)))</f>
        <v>0</v>
      </c>
      <c r="DO89">
        <f>IF(OR(I89=0,AE89&gt;0),0,IFERROR(AVERAGEIFS(Plan_End,Plan_Role,People!$D$87,Plan_Course,'Training Matrix'!L$6,Plan_Sched,"Window"),IFERROR(AVERAGEIFS(Plan_End,Plan_Role,"All employees",Plan_Course,'Training Matrix'!L$6,Plan_Sched,"Window"),0)))</f>
        <v>0</v>
      </c>
      <c r="DP89">
        <f>IF(OR(J89=0,AF89&gt;0),0,IFERROR(AVERAGEIFS(Plan_End,Plan_Role,People!$D$87,Plan_Course,'Training Matrix'!M$6,Plan_Sched,"Window"),IFERROR(AVERAGEIFS(Plan_End,Plan_Role,"All employees",Plan_Course,'Training Matrix'!M$6,Plan_Sched,"Window"),0)))</f>
        <v>0</v>
      </c>
      <c r="DQ89">
        <f>IF(OR(K89=0,AG89&gt;0),0,IFERROR(AVERAGEIFS(Plan_End,Plan_Role,People!$D$87,Plan_Course,'Training Matrix'!N$6,Plan_Sched,"Window"),IFERROR(AVERAGEIFS(Plan_End,Plan_Role,"All employees",Plan_Course,'Training Matrix'!N$6,Plan_Sched,"Window"),0)))</f>
        <v>0</v>
      </c>
      <c r="DR89">
        <f>IF(OR(L89=0,AH89&gt;0),0,IFERROR(AVERAGEIFS(Plan_End,Plan_Role,People!$D$87,Plan_Course,'Training Matrix'!O$6,Plan_Sched,"Window"),IFERROR(AVERAGEIFS(Plan_End,Plan_Role,"All employees",Plan_Course,'Training Matrix'!O$6,Plan_Sched,"Window"),0)))</f>
        <v>0</v>
      </c>
      <c r="DS89">
        <f>IF(OR(M89=0,AI89&gt;0),0,IFERROR(AVERAGEIFS(Plan_End,Plan_Role,People!$D$87,Plan_Course,'Training Matrix'!P$6,Plan_Sched,"Window"),IFERROR(AVERAGEIFS(Plan_End,Plan_Role,"All employees",Plan_Course,'Training Matrix'!P$6,Plan_Sched,"Window"),0)))</f>
        <v>0</v>
      </c>
      <c r="DT89">
        <f>IF(OR(N89=0,AJ89&gt;0),0,IFERROR(AVERAGEIFS(Plan_End,Plan_Role,People!$D$87,Plan_Course,'Training Matrix'!Q$6,Plan_Sched,"Window"),IFERROR(AVERAGEIFS(Plan_End,Plan_Role,"All employees",Plan_Course,'Training Matrix'!Q$6,Plan_Sched,"Window"),0)))</f>
        <v>0</v>
      </c>
      <c r="DU89">
        <f>IF(OR(O89=0,AK89&gt;0),0,IFERROR(AVERAGEIFS(Plan_End,Plan_Role,People!$D$87,Plan_Course,'Training Matrix'!R$6,Plan_Sched,"Window"),IFERROR(AVERAGEIFS(Plan_End,Plan_Role,"All employees",Plan_Course,'Training Matrix'!R$6,Plan_Sched,"Window"),0)))</f>
        <v>0</v>
      </c>
      <c r="DV89">
        <f>IF(OR(P89=0,AL89&gt;0),0,IFERROR(AVERAGEIFS(Plan_End,Plan_Role,People!$D$87,Plan_Course,'Training Matrix'!S$6,Plan_Sched,"Window"),IFERROR(AVERAGEIFS(Plan_End,Plan_Role,"All employees",Plan_Course,'Training Matrix'!S$6,Plan_Sched,"Window"),0)))</f>
        <v>0</v>
      </c>
      <c r="DW89">
        <f>IF(OR(Q89=0,AM89&gt;0),0,IFERROR(AVERAGEIFS(Plan_End,Plan_Role,People!$D$87,Plan_Course,'Training Matrix'!T$6,Plan_Sched,"Window"),IFERROR(AVERAGEIFS(Plan_End,Plan_Role,"All employees",Plan_Course,'Training Matrix'!T$6,Plan_Sched,"Window"),0)))</f>
        <v>0</v>
      </c>
      <c r="DX89">
        <f>IF(OR(R89=0,AN89&gt;0),0,IFERROR(AVERAGEIFS(Plan_End,Plan_Role,People!$D$87,Plan_Course,'Training Matrix'!U$6,Plan_Sched,"Window"),IFERROR(AVERAGEIFS(Plan_End,Plan_Role,"All employees",Plan_Course,'Training Matrix'!U$6,Plan_Sched,"Window"),0)))</f>
        <v>0</v>
      </c>
      <c r="DY89">
        <f>IF(OR(S89=0,AO89&gt;0),0,IFERROR(AVERAGEIFS(Plan_End,Plan_Role,People!$D$87,Plan_Course,'Training Matrix'!V$6,Plan_Sched,"Window"),IFERROR(AVERAGEIFS(Plan_End,Plan_Role,"All employees",Plan_Course,'Training Matrix'!V$6,Plan_Sched,"Window"),0)))</f>
        <v>0</v>
      </c>
      <c r="DZ89">
        <f>IF(OR(T89=0,AP89&gt;0),0,IFERROR(AVERAGEIFS(Plan_End,Plan_Role,People!$D$87,Plan_Course,'Training Matrix'!W$6,Plan_Sched,"Window"),IFERROR(AVERAGEIFS(Plan_End,Plan_Role,"All employees",Plan_Course,'Training Matrix'!W$6,Plan_Sched,"Window"),0)))</f>
        <v>0</v>
      </c>
      <c r="EA89">
        <f>IF(OR(U89=0,AQ89&gt;0),0,IFERROR(AVERAGEIFS(Plan_End,Plan_Role,People!$D$87,Plan_Course,'Training Matrix'!X$6,Plan_Sched,"Window"),IFERROR(AVERAGEIFS(Plan_End,Plan_Role,"All employees",Plan_Course,'Training Matrix'!X$6,Plan_Sched,"Window"),0)))</f>
        <v>0</v>
      </c>
      <c r="EB89">
        <f>IF(OR(V89=0,AR89&gt;0),0,IFERROR(AVERAGEIFS(Plan_End,Plan_Role,People!$D$87,Plan_Course,'Training Matrix'!Y$6,Plan_Sched,"Window"),IFERROR(AVERAGEIFS(Plan_End,Plan_Role,"All employees",Plan_Course,'Training Matrix'!Y$6,Plan_Sched,"Window"),0)))</f>
        <v>0</v>
      </c>
      <c r="EC89">
        <f>IF(OR(W89=0,AS89&gt;0),0,IFERROR(AVERAGEIFS(Plan_End,Plan_Role,People!$D$87,Plan_Course,'Training Matrix'!Z$6,Plan_Sched,"Window"),IFERROR(AVERAGEIFS(Plan_End,Plan_Role,"All employees",Plan_Course,'Training Matrix'!Z$6,Plan_Sched,"Window"),0)))</f>
        <v>0</v>
      </c>
      <c r="ED89">
        <f>IF(OR(X89=0,AT89&gt;0),0,IFERROR(AVERAGEIFS(Plan_End,Plan_Role,People!$D$87,Plan_Course,'Training Matrix'!AA$6,Plan_Sched,"Window"),IFERROR(AVERAGEIFS(Plan_End,Plan_Role,"All employees",Plan_Course,'Training Matrix'!AA$6,Plan_Sched,"Window"),0)))</f>
        <v>0</v>
      </c>
      <c r="EG89">
        <f>IF(OR(E89=0,AA89&gt;0),0,IFERROR(AVERAGEIFS(Plan_Days,Plan_Role,People!$D$87,Plan_Course,'Training Matrix'!H$6,Plan_Sched,"Within days of hire"),IFERROR(AVERAGEIFS(Plan_Days,Plan_Role,"All employees",Plan_Course,'Training Matrix'!H$6,Plan_Sched,"Within days of hire"),0)))</f>
        <v>0</v>
      </c>
      <c r="EH89">
        <f>IF(OR(F89=0,AB89&gt;0),0,IFERROR(AVERAGEIFS(Plan_Days,Plan_Role,People!$D$87,Plan_Course,'Training Matrix'!I$6,Plan_Sched,"Within days of hire"),IFERROR(AVERAGEIFS(Plan_Days,Plan_Role,"All employees",Plan_Course,'Training Matrix'!I$6,Plan_Sched,"Within days of hire"),0)))</f>
        <v>0</v>
      </c>
      <c r="EI89">
        <f>IF(OR(G89=0,AC89&gt;0),0,IFERROR(AVERAGEIFS(Plan_Days,Plan_Role,People!$D$87,Plan_Course,'Training Matrix'!J$6,Plan_Sched,"Within days of hire"),IFERROR(AVERAGEIFS(Plan_Days,Plan_Role,"All employees",Plan_Course,'Training Matrix'!J$6,Plan_Sched,"Within days of hire"),0)))</f>
        <v>0</v>
      </c>
      <c r="EJ89">
        <f>IF(OR(H89=0,AD89&gt;0),0,IFERROR(AVERAGEIFS(Plan_Days,Plan_Role,People!$D$87,Plan_Course,'Training Matrix'!K$6,Plan_Sched,"Within days of hire"),IFERROR(AVERAGEIFS(Plan_Days,Plan_Role,"All employees",Plan_Course,'Training Matrix'!K$6,Plan_Sched,"Within days of hire"),0)))</f>
        <v>0</v>
      </c>
      <c r="EK89">
        <f>IF(OR(I89=0,AE89&gt;0),0,IFERROR(AVERAGEIFS(Plan_Days,Plan_Role,People!$D$87,Plan_Course,'Training Matrix'!L$6,Plan_Sched,"Within days of hire"),IFERROR(AVERAGEIFS(Plan_Days,Plan_Role,"All employees",Plan_Course,'Training Matrix'!L$6,Plan_Sched,"Within days of hire"),0)))</f>
        <v>0</v>
      </c>
      <c r="EL89">
        <f>IF(OR(J89=0,AF89&gt;0),0,IFERROR(AVERAGEIFS(Plan_Days,Plan_Role,People!$D$87,Plan_Course,'Training Matrix'!M$6,Plan_Sched,"Within days of hire"),IFERROR(AVERAGEIFS(Plan_Days,Plan_Role,"All employees",Plan_Course,'Training Matrix'!M$6,Plan_Sched,"Within days of hire"),0)))</f>
        <v>0</v>
      </c>
      <c r="EM89">
        <f>IF(OR(K89=0,AG89&gt;0),0,IFERROR(AVERAGEIFS(Plan_Days,Plan_Role,People!$D$87,Plan_Course,'Training Matrix'!N$6,Plan_Sched,"Within days of hire"),IFERROR(AVERAGEIFS(Plan_Days,Plan_Role,"All employees",Plan_Course,'Training Matrix'!N$6,Plan_Sched,"Within days of hire"),0)))</f>
        <v>0</v>
      </c>
      <c r="EN89">
        <f>IF(OR(L89=0,AH89&gt;0),0,IFERROR(AVERAGEIFS(Plan_Days,Plan_Role,People!$D$87,Plan_Course,'Training Matrix'!O$6,Plan_Sched,"Within days of hire"),IFERROR(AVERAGEIFS(Plan_Days,Plan_Role,"All employees",Plan_Course,'Training Matrix'!O$6,Plan_Sched,"Within days of hire"),0)))</f>
        <v>0</v>
      </c>
      <c r="EO89">
        <f>IF(OR(M89=0,AI89&gt;0),0,IFERROR(AVERAGEIFS(Plan_Days,Plan_Role,People!$D$87,Plan_Course,'Training Matrix'!P$6,Plan_Sched,"Within days of hire"),IFERROR(AVERAGEIFS(Plan_Days,Plan_Role,"All employees",Plan_Course,'Training Matrix'!P$6,Plan_Sched,"Within days of hire"),0)))</f>
        <v>0</v>
      </c>
      <c r="EP89">
        <f>IF(OR(N89=0,AJ89&gt;0),0,IFERROR(AVERAGEIFS(Plan_Days,Plan_Role,People!$D$87,Plan_Course,'Training Matrix'!Q$6,Plan_Sched,"Within days of hire"),IFERROR(AVERAGEIFS(Plan_Days,Plan_Role,"All employees",Plan_Course,'Training Matrix'!Q$6,Plan_Sched,"Within days of hire"),0)))</f>
        <v>0</v>
      </c>
      <c r="EQ89">
        <f>IF(OR(O89=0,AK89&gt;0),0,IFERROR(AVERAGEIFS(Plan_Days,Plan_Role,People!$D$87,Plan_Course,'Training Matrix'!R$6,Plan_Sched,"Within days of hire"),IFERROR(AVERAGEIFS(Plan_Days,Plan_Role,"All employees",Plan_Course,'Training Matrix'!R$6,Plan_Sched,"Within days of hire"),0)))</f>
        <v>0</v>
      </c>
      <c r="ER89">
        <f>IF(OR(P89=0,AL89&gt;0),0,IFERROR(AVERAGEIFS(Plan_Days,Plan_Role,People!$D$87,Plan_Course,'Training Matrix'!S$6,Plan_Sched,"Within days of hire"),IFERROR(AVERAGEIFS(Plan_Days,Plan_Role,"All employees",Plan_Course,'Training Matrix'!S$6,Plan_Sched,"Within days of hire"),0)))</f>
        <v>0</v>
      </c>
      <c r="ES89">
        <f>IF(OR(Q89=0,AM89&gt;0),0,IFERROR(AVERAGEIFS(Plan_Days,Plan_Role,People!$D$87,Plan_Course,'Training Matrix'!T$6,Plan_Sched,"Within days of hire"),IFERROR(AVERAGEIFS(Plan_Days,Plan_Role,"All employees",Plan_Course,'Training Matrix'!T$6,Plan_Sched,"Within days of hire"),0)))</f>
        <v>0</v>
      </c>
      <c r="ET89">
        <f>IF(OR(R89=0,AN89&gt;0),0,IFERROR(AVERAGEIFS(Plan_Days,Plan_Role,People!$D$87,Plan_Course,'Training Matrix'!U$6,Plan_Sched,"Within days of hire"),IFERROR(AVERAGEIFS(Plan_Days,Plan_Role,"All employees",Plan_Course,'Training Matrix'!U$6,Plan_Sched,"Within days of hire"),0)))</f>
        <v>0</v>
      </c>
      <c r="EU89">
        <f>IF(OR(S89=0,AO89&gt;0),0,IFERROR(AVERAGEIFS(Plan_Days,Plan_Role,People!$D$87,Plan_Course,'Training Matrix'!V$6,Plan_Sched,"Within days of hire"),IFERROR(AVERAGEIFS(Plan_Days,Plan_Role,"All employees",Plan_Course,'Training Matrix'!V$6,Plan_Sched,"Within days of hire"),0)))</f>
        <v>0</v>
      </c>
      <c r="EV89">
        <f>IF(OR(T89=0,AP89&gt;0),0,IFERROR(AVERAGEIFS(Plan_Days,Plan_Role,People!$D$87,Plan_Course,'Training Matrix'!W$6,Plan_Sched,"Within days of hire"),IFERROR(AVERAGEIFS(Plan_Days,Plan_Role,"All employees",Plan_Course,'Training Matrix'!W$6,Plan_Sched,"Within days of hire"),0)))</f>
        <v>0</v>
      </c>
      <c r="EW89">
        <f>IF(OR(U89=0,AQ89&gt;0),0,IFERROR(AVERAGEIFS(Plan_Days,Plan_Role,People!$D$87,Plan_Course,'Training Matrix'!X$6,Plan_Sched,"Within days of hire"),IFERROR(AVERAGEIFS(Plan_Days,Plan_Role,"All employees",Plan_Course,'Training Matrix'!X$6,Plan_Sched,"Within days of hire"),0)))</f>
        <v>0</v>
      </c>
      <c r="EX89">
        <f>IF(OR(V89=0,AR89&gt;0),0,IFERROR(AVERAGEIFS(Plan_Days,Plan_Role,People!$D$87,Plan_Course,'Training Matrix'!Y$6,Plan_Sched,"Within days of hire"),IFERROR(AVERAGEIFS(Plan_Days,Plan_Role,"All employees",Plan_Course,'Training Matrix'!Y$6,Plan_Sched,"Within days of hire"),0)))</f>
        <v>0</v>
      </c>
      <c r="EY89">
        <f>IF(OR(W89=0,AS89&gt;0),0,IFERROR(AVERAGEIFS(Plan_Days,Plan_Role,People!$D$87,Plan_Course,'Training Matrix'!Z$6,Plan_Sched,"Within days of hire"),IFERROR(AVERAGEIFS(Plan_Days,Plan_Role,"All employees",Plan_Course,'Training Matrix'!Z$6,Plan_Sched,"Within days of hire"),0)))</f>
        <v>0</v>
      </c>
      <c r="EZ89">
        <f>IF(OR(X89=0,AT89&gt;0),0,IFERROR(AVERAGEIFS(Plan_Days,Plan_Role,People!$D$87,Plan_Course,'Training Matrix'!AA$6,Plan_Sched,"Within days of hire"),IFERROR(AVERAGEIFS(Plan_Days,Plan_Role,"All employees",Plan_Course,'Training Matrix'!AA$6,Plan_Sched,"Within days of hire"),0)))</f>
        <v>0</v>
      </c>
      <c r="FC89">
        <f>IF(OR(E89=0,AA89&gt;0),0,MAX(IF(AND(People!$F$87&lt;&gt;"",DK89&lt;People!$F$87),0,DK89),IF(AND(People!$F$87&lt;&gt;"",EG89&gt;0),People!$F$87+EG89,0)))</f>
        <v>0</v>
      </c>
      <c r="FD89">
        <f>IF(OR(F89=0,AB89&gt;0),0,MAX(IF(AND(People!$F$87&lt;&gt;"",DL89&lt;People!$F$87),0,DL89),IF(AND(People!$F$87&lt;&gt;"",EH89&gt;0),People!$F$87+EH89,0)))</f>
        <v>0</v>
      </c>
      <c r="FE89">
        <f>IF(OR(G89=0,AC89&gt;0),0,MAX(IF(AND(People!$F$87&lt;&gt;"",DM89&lt;People!$F$87),0,DM89),IF(AND(People!$F$87&lt;&gt;"",EI89&gt;0),People!$F$87+EI89,0)))</f>
        <v>0</v>
      </c>
      <c r="FF89">
        <f>IF(OR(H89=0,AD89&gt;0),0,MAX(IF(AND(People!$F$87&lt;&gt;"",DN89&lt;People!$F$87),0,DN89),IF(AND(People!$F$87&lt;&gt;"",EJ89&gt;0),People!$F$87+EJ89,0)))</f>
        <v>0</v>
      </c>
      <c r="FG89">
        <f>IF(OR(I89=0,AE89&gt;0),0,MAX(IF(AND(People!$F$87&lt;&gt;"",DO89&lt;People!$F$87),0,DO89),IF(AND(People!$F$87&lt;&gt;"",EK89&gt;0),People!$F$87+EK89,0)))</f>
        <v>0</v>
      </c>
      <c r="FH89">
        <f>IF(OR(J89=0,AF89&gt;0),0,MAX(IF(AND(People!$F$87&lt;&gt;"",DP89&lt;People!$F$87),0,DP89),IF(AND(People!$F$87&lt;&gt;"",EL89&gt;0),People!$F$87+EL89,0)))</f>
        <v>0</v>
      </c>
      <c r="FI89">
        <f>IF(OR(K89=0,AG89&gt;0),0,MAX(IF(AND(People!$F$87&lt;&gt;"",DQ89&lt;People!$F$87),0,DQ89),IF(AND(People!$F$87&lt;&gt;"",EM89&gt;0),People!$F$87+EM89,0)))</f>
        <v>0</v>
      </c>
      <c r="FJ89">
        <f>IF(OR(L89=0,AH89&gt;0),0,MAX(IF(AND(People!$F$87&lt;&gt;"",DR89&lt;People!$F$87),0,DR89),IF(AND(People!$F$87&lt;&gt;"",EN89&gt;0),People!$F$87+EN89,0)))</f>
        <v>0</v>
      </c>
      <c r="FK89">
        <f>IF(OR(M89=0,AI89&gt;0),0,MAX(IF(AND(People!$F$87&lt;&gt;"",DS89&lt;People!$F$87),0,DS89),IF(AND(People!$F$87&lt;&gt;"",EO89&gt;0),People!$F$87+EO89,0)))</f>
        <v>0</v>
      </c>
      <c r="FL89">
        <f>IF(OR(N89=0,AJ89&gt;0),0,MAX(IF(AND(People!$F$87&lt;&gt;"",DT89&lt;People!$F$87),0,DT89),IF(AND(People!$F$87&lt;&gt;"",EP89&gt;0),People!$F$87+EP89,0)))</f>
        <v>0</v>
      </c>
      <c r="FM89">
        <f>IF(OR(O89=0,AK89&gt;0),0,MAX(IF(AND(People!$F$87&lt;&gt;"",DU89&lt;People!$F$87),0,DU89),IF(AND(People!$F$87&lt;&gt;"",EQ89&gt;0),People!$F$87+EQ89,0)))</f>
        <v>0</v>
      </c>
      <c r="FN89">
        <f>IF(OR(P89=0,AL89&gt;0),0,MAX(IF(AND(People!$F$87&lt;&gt;"",DV89&lt;People!$F$87),0,DV89),IF(AND(People!$F$87&lt;&gt;"",ER89&gt;0),People!$F$87+ER89,0)))</f>
        <v>0</v>
      </c>
      <c r="FO89">
        <f>IF(OR(Q89=0,AM89&gt;0),0,MAX(IF(AND(People!$F$87&lt;&gt;"",DW89&lt;People!$F$87),0,DW89),IF(AND(People!$F$87&lt;&gt;"",ES89&gt;0),People!$F$87+ES89,0)))</f>
        <v>0</v>
      </c>
      <c r="FP89">
        <f>IF(OR(R89=0,AN89&gt;0),0,MAX(IF(AND(People!$F$87&lt;&gt;"",DX89&lt;People!$F$87),0,DX89),IF(AND(People!$F$87&lt;&gt;"",ET89&gt;0),People!$F$87+ET89,0)))</f>
        <v>0</v>
      </c>
      <c r="FQ89">
        <f>IF(OR(S89=0,AO89&gt;0),0,MAX(IF(AND(People!$F$87&lt;&gt;"",DY89&lt;People!$F$87),0,DY89),IF(AND(People!$F$87&lt;&gt;"",EU89&gt;0),People!$F$87+EU89,0)))</f>
        <v>0</v>
      </c>
      <c r="FR89">
        <f>IF(OR(T89=0,AP89&gt;0),0,MAX(IF(AND(People!$F$87&lt;&gt;"",DZ89&lt;People!$F$87),0,DZ89),IF(AND(People!$F$87&lt;&gt;"",EV89&gt;0),People!$F$87+EV89,0)))</f>
        <v>0</v>
      </c>
      <c r="FS89">
        <f>IF(OR(U89=0,AQ89&gt;0),0,MAX(IF(AND(People!$F$87&lt;&gt;"",EA89&lt;People!$F$87),0,EA89),IF(AND(People!$F$87&lt;&gt;"",EW89&gt;0),People!$F$87+EW89,0)))</f>
        <v>0</v>
      </c>
      <c r="FT89">
        <f>IF(OR(V89=0,AR89&gt;0),0,MAX(IF(AND(People!$F$87&lt;&gt;"",EB89&lt;People!$F$87),0,EB89),IF(AND(People!$F$87&lt;&gt;"",EX89&gt;0),People!$F$87+EX89,0)))</f>
        <v>0</v>
      </c>
      <c r="FU89">
        <f>IF(OR(W89=0,AS89&gt;0),0,MAX(IF(AND(People!$F$87&lt;&gt;"",EC89&lt;People!$F$87),0,EC89),IF(AND(People!$F$87&lt;&gt;"",EY89&gt;0),People!$F$87+EY89,0)))</f>
        <v>0</v>
      </c>
      <c r="FV89">
        <f>IF(OR(X89=0,AT89&gt;0),0,MAX(IF(AND(People!$F$87&lt;&gt;"",ED89&lt;People!$F$87),0,ED89),IF(AND(People!$F$87&lt;&gt;"",EZ89&gt;0),People!$F$87+EZ89,0)))</f>
        <v>0</v>
      </c>
    </row>
    <row r="90" spans="5:178" x14ac:dyDescent="0.3">
      <c r="E90">
        <f>IF(OR(People!$A$88="",'Training Matrix'!H$6=""),0,COUNTIFS(Plan_Role,People!$D$88,Plan_Course,'Training Matrix'!H$6)+COUNTIFS(Plan_Role,"All employees",Plan_Course,'Training Matrix'!H$6))</f>
        <v>0</v>
      </c>
      <c r="F90">
        <f>IF(OR(People!$A$88="",'Training Matrix'!I$6=""),0,COUNTIFS(Plan_Role,People!$D$88,Plan_Course,'Training Matrix'!I$6)+COUNTIFS(Plan_Role,"All employees",Plan_Course,'Training Matrix'!I$6))</f>
        <v>0</v>
      </c>
      <c r="G90">
        <f>IF(OR(People!$A$88="",'Training Matrix'!J$6=""),0,COUNTIFS(Plan_Role,People!$D$88,Plan_Course,'Training Matrix'!J$6)+COUNTIFS(Plan_Role,"All employees",Plan_Course,'Training Matrix'!J$6))</f>
        <v>0</v>
      </c>
      <c r="H90">
        <f>IF(OR(People!$A$88="",'Training Matrix'!K$6=""),0,COUNTIFS(Plan_Role,People!$D$88,Plan_Course,'Training Matrix'!K$6)+COUNTIFS(Plan_Role,"All employees",Plan_Course,'Training Matrix'!K$6))</f>
        <v>0</v>
      </c>
      <c r="I90">
        <f>IF(OR(People!$A$88="",'Training Matrix'!L$6=""),0,COUNTIFS(Plan_Role,People!$D$88,Plan_Course,'Training Matrix'!L$6)+COUNTIFS(Plan_Role,"All employees",Plan_Course,'Training Matrix'!L$6))</f>
        <v>0</v>
      </c>
      <c r="J90">
        <f>IF(OR(People!$A$88="",'Training Matrix'!M$6=""),0,COUNTIFS(Plan_Role,People!$D$88,Plan_Course,'Training Matrix'!M$6)+COUNTIFS(Plan_Role,"All employees",Plan_Course,'Training Matrix'!M$6))</f>
        <v>0</v>
      </c>
      <c r="K90">
        <f>IF(OR(People!$A$88="",'Training Matrix'!N$6=""),0,COUNTIFS(Plan_Role,People!$D$88,Plan_Course,'Training Matrix'!N$6)+COUNTIFS(Plan_Role,"All employees",Plan_Course,'Training Matrix'!N$6))</f>
        <v>0</v>
      </c>
      <c r="L90">
        <f>IF(OR(People!$A$88="",'Training Matrix'!O$6=""),0,COUNTIFS(Plan_Role,People!$D$88,Plan_Course,'Training Matrix'!O$6)+COUNTIFS(Plan_Role,"All employees",Plan_Course,'Training Matrix'!O$6))</f>
        <v>0</v>
      </c>
      <c r="M90">
        <f>IF(OR(People!$A$88="",'Training Matrix'!P$6=""),0,COUNTIFS(Plan_Role,People!$D$88,Plan_Course,'Training Matrix'!P$6)+COUNTIFS(Plan_Role,"All employees",Plan_Course,'Training Matrix'!P$6))</f>
        <v>0</v>
      </c>
      <c r="N90">
        <f>IF(OR(People!$A$88="",'Training Matrix'!Q$6=""),0,COUNTIFS(Plan_Role,People!$D$88,Plan_Course,'Training Matrix'!Q$6)+COUNTIFS(Plan_Role,"All employees",Plan_Course,'Training Matrix'!Q$6))</f>
        <v>0</v>
      </c>
      <c r="O90">
        <f>IF(OR(People!$A$88="",'Training Matrix'!R$6=""),0,COUNTIFS(Plan_Role,People!$D$88,Plan_Course,'Training Matrix'!R$6)+COUNTIFS(Plan_Role,"All employees",Plan_Course,'Training Matrix'!R$6))</f>
        <v>0</v>
      </c>
      <c r="P90">
        <f>IF(OR(People!$A$88="",'Training Matrix'!S$6=""),0,COUNTIFS(Plan_Role,People!$D$88,Plan_Course,'Training Matrix'!S$6)+COUNTIFS(Plan_Role,"All employees",Plan_Course,'Training Matrix'!S$6))</f>
        <v>0</v>
      </c>
      <c r="Q90">
        <f>IF(OR(People!$A$88="",'Training Matrix'!T$6=""),0,COUNTIFS(Plan_Role,People!$D$88,Plan_Course,'Training Matrix'!T$6)+COUNTIFS(Plan_Role,"All employees",Plan_Course,'Training Matrix'!T$6))</f>
        <v>0</v>
      </c>
      <c r="R90">
        <f>IF(OR(People!$A$88="",'Training Matrix'!U$6=""),0,COUNTIFS(Plan_Role,People!$D$88,Plan_Course,'Training Matrix'!U$6)+COUNTIFS(Plan_Role,"All employees",Plan_Course,'Training Matrix'!U$6))</f>
        <v>0</v>
      </c>
      <c r="S90">
        <f>IF(OR(People!$A$88="",'Training Matrix'!V$6=""),0,COUNTIFS(Plan_Role,People!$D$88,Plan_Course,'Training Matrix'!V$6)+COUNTIFS(Plan_Role,"All employees",Plan_Course,'Training Matrix'!V$6))</f>
        <v>0</v>
      </c>
      <c r="T90">
        <f>IF(OR(People!$A$88="",'Training Matrix'!W$6=""),0,COUNTIFS(Plan_Role,People!$D$88,Plan_Course,'Training Matrix'!W$6)+COUNTIFS(Plan_Role,"All employees",Plan_Course,'Training Matrix'!W$6))</f>
        <v>0</v>
      </c>
      <c r="U90">
        <f>IF(OR(People!$A$88="",'Training Matrix'!X$6=""),0,COUNTIFS(Plan_Role,People!$D$88,Plan_Course,'Training Matrix'!X$6)+COUNTIFS(Plan_Role,"All employees",Plan_Course,'Training Matrix'!X$6))</f>
        <v>0</v>
      </c>
      <c r="V90">
        <f>IF(OR(People!$A$88="",'Training Matrix'!Y$6=""),0,COUNTIFS(Plan_Role,People!$D$88,Plan_Course,'Training Matrix'!Y$6)+COUNTIFS(Plan_Role,"All employees",Plan_Course,'Training Matrix'!Y$6))</f>
        <v>0</v>
      </c>
      <c r="W90">
        <f>IF(OR(People!$A$88="",'Training Matrix'!Z$6=""),0,COUNTIFS(Plan_Role,People!$D$88,Plan_Course,'Training Matrix'!Z$6)+COUNTIFS(Plan_Role,"All employees",Plan_Course,'Training Matrix'!Z$6))</f>
        <v>0</v>
      </c>
      <c r="X90">
        <f>IF(OR(People!$A$88="",'Training Matrix'!AA$6=""),0,COUNTIFS(Plan_Role,People!$D$88,Plan_Course,'Training Matrix'!AA$6)+COUNTIFS(Plan_Role,"All employees",Plan_Course,'Training Matrix'!AA$6))</f>
        <v>0</v>
      </c>
      <c r="AA90">
        <f>IF(E90=0,0,COUNTIFS(Rec_Emp,People!$A$88,Rec_Course,'Training Matrix'!H$6,Rec_Done,1))</f>
        <v>0</v>
      </c>
      <c r="AB90">
        <f>IF(F90=0,0,COUNTIFS(Rec_Emp,People!$A$88,Rec_Course,'Training Matrix'!I$6,Rec_Done,1))</f>
        <v>0</v>
      </c>
      <c r="AC90">
        <f>IF(G90=0,0,COUNTIFS(Rec_Emp,People!$A$88,Rec_Course,'Training Matrix'!J$6,Rec_Done,1))</f>
        <v>0</v>
      </c>
      <c r="AD90">
        <f>IF(H90=0,0,COUNTIFS(Rec_Emp,People!$A$88,Rec_Course,'Training Matrix'!K$6,Rec_Done,1))</f>
        <v>0</v>
      </c>
      <c r="AE90">
        <f>IF(I90=0,0,COUNTIFS(Rec_Emp,People!$A$88,Rec_Course,'Training Matrix'!L$6,Rec_Done,1))</f>
        <v>0</v>
      </c>
      <c r="AF90">
        <f>IF(J90=0,0,COUNTIFS(Rec_Emp,People!$A$88,Rec_Course,'Training Matrix'!M$6,Rec_Done,1))</f>
        <v>0</v>
      </c>
      <c r="AG90">
        <f>IF(K90=0,0,COUNTIFS(Rec_Emp,People!$A$88,Rec_Course,'Training Matrix'!N$6,Rec_Done,1))</f>
        <v>0</v>
      </c>
      <c r="AH90">
        <f>IF(L90=0,0,COUNTIFS(Rec_Emp,People!$A$88,Rec_Course,'Training Matrix'!O$6,Rec_Done,1))</f>
        <v>0</v>
      </c>
      <c r="AI90">
        <f>IF(M90=0,0,COUNTIFS(Rec_Emp,People!$A$88,Rec_Course,'Training Matrix'!P$6,Rec_Done,1))</f>
        <v>0</v>
      </c>
      <c r="AJ90">
        <f>IF(N90=0,0,COUNTIFS(Rec_Emp,People!$A$88,Rec_Course,'Training Matrix'!Q$6,Rec_Done,1))</f>
        <v>0</v>
      </c>
      <c r="AK90">
        <f>IF(O90=0,0,COUNTIFS(Rec_Emp,People!$A$88,Rec_Course,'Training Matrix'!R$6,Rec_Done,1))</f>
        <v>0</v>
      </c>
      <c r="AL90">
        <f>IF(P90=0,0,COUNTIFS(Rec_Emp,People!$A$88,Rec_Course,'Training Matrix'!S$6,Rec_Done,1))</f>
        <v>0</v>
      </c>
      <c r="AM90">
        <f>IF(Q90=0,0,COUNTIFS(Rec_Emp,People!$A$88,Rec_Course,'Training Matrix'!T$6,Rec_Done,1))</f>
        <v>0</v>
      </c>
      <c r="AN90">
        <f>IF(R90=0,0,COUNTIFS(Rec_Emp,People!$A$88,Rec_Course,'Training Matrix'!U$6,Rec_Done,1))</f>
        <v>0</v>
      </c>
      <c r="AO90">
        <f>IF(S90=0,0,COUNTIFS(Rec_Emp,People!$A$88,Rec_Course,'Training Matrix'!V$6,Rec_Done,1))</f>
        <v>0</v>
      </c>
      <c r="AP90">
        <f>IF(T90=0,0,COUNTIFS(Rec_Emp,People!$A$88,Rec_Course,'Training Matrix'!W$6,Rec_Done,1))</f>
        <v>0</v>
      </c>
      <c r="AQ90">
        <f>IF(U90=0,0,COUNTIFS(Rec_Emp,People!$A$88,Rec_Course,'Training Matrix'!X$6,Rec_Done,1))</f>
        <v>0</v>
      </c>
      <c r="AR90">
        <f>IF(V90=0,0,COUNTIFS(Rec_Emp,People!$A$88,Rec_Course,'Training Matrix'!Y$6,Rec_Done,1))</f>
        <v>0</v>
      </c>
      <c r="AS90">
        <f>IF(W90=0,0,COUNTIFS(Rec_Emp,People!$A$88,Rec_Course,'Training Matrix'!Z$6,Rec_Done,1))</f>
        <v>0</v>
      </c>
      <c r="AT90">
        <f>IF(X90=0,0,COUNTIFS(Rec_Emp,People!$A$88,Rec_Course,'Training Matrix'!AA$6,Rec_Done,1))</f>
        <v>0</v>
      </c>
      <c r="AW90">
        <f ca="1">IF(AA90=0,0,COUNTIFS(Rec_Emp,People!$A$88,Rec_Course,'Training Matrix'!H$6,Rec_Done,1,Rec_Exp,"&gt;="&amp;TODAY()))</f>
        <v>0</v>
      </c>
      <c r="AX90">
        <f ca="1">IF(AB90=0,0,COUNTIFS(Rec_Emp,People!$A$88,Rec_Course,'Training Matrix'!I$6,Rec_Done,1,Rec_Exp,"&gt;="&amp;TODAY()))</f>
        <v>0</v>
      </c>
      <c r="AY90">
        <f ca="1">IF(AC90=0,0,COUNTIFS(Rec_Emp,People!$A$88,Rec_Course,'Training Matrix'!J$6,Rec_Done,1,Rec_Exp,"&gt;="&amp;TODAY()))</f>
        <v>0</v>
      </c>
      <c r="AZ90">
        <f ca="1">IF(AD90=0,0,COUNTIFS(Rec_Emp,People!$A$88,Rec_Course,'Training Matrix'!K$6,Rec_Done,1,Rec_Exp,"&gt;="&amp;TODAY()))</f>
        <v>0</v>
      </c>
      <c r="BA90">
        <f ca="1">IF(AE90=0,0,COUNTIFS(Rec_Emp,People!$A$88,Rec_Course,'Training Matrix'!L$6,Rec_Done,1,Rec_Exp,"&gt;="&amp;TODAY()))</f>
        <v>0</v>
      </c>
      <c r="BB90">
        <f ca="1">IF(AF90=0,0,COUNTIFS(Rec_Emp,People!$A$88,Rec_Course,'Training Matrix'!M$6,Rec_Done,1,Rec_Exp,"&gt;="&amp;TODAY()))</f>
        <v>0</v>
      </c>
      <c r="BC90">
        <f ca="1">IF(AG90=0,0,COUNTIFS(Rec_Emp,People!$A$88,Rec_Course,'Training Matrix'!N$6,Rec_Done,1,Rec_Exp,"&gt;="&amp;TODAY()))</f>
        <v>0</v>
      </c>
      <c r="BD90">
        <f ca="1">IF(AH90=0,0,COUNTIFS(Rec_Emp,People!$A$88,Rec_Course,'Training Matrix'!O$6,Rec_Done,1,Rec_Exp,"&gt;="&amp;TODAY()))</f>
        <v>0</v>
      </c>
      <c r="BE90">
        <f ca="1">IF(AI90=0,0,COUNTIFS(Rec_Emp,People!$A$88,Rec_Course,'Training Matrix'!P$6,Rec_Done,1,Rec_Exp,"&gt;="&amp;TODAY()))</f>
        <v>0</v>
      </c>
      <c r="BF90">
        <f ca="1">IF(AJ90=0,0,COUNTIFS(Rec_Emp,People!$A$88,Rec_Course,'Training Matrix'!Q$6,Rec_Done,1,Rec_Exp,"&gt;="&amp;TODAY()))</f>
        <v>0</v>
      </c>
      <c r="BG90">
        <f ca="1">IF(AK90=0,0,COUNTIFS(Rec_Emp,People!$A$88,Rec_Course,'Training Matrix'!R$6,Rec_Done,1,Rec_Exp,"&gt;="&amp;TODAY()))</f>
        <v>0</v>
      </c>
      <c r="BH90">
        <f ca="1">IF(AL90=0,0,COUNTIFS(Rec_Emp,People!$A$88,Rec_Course,'Training Matrix'!S$6,Rec_Done,1,Rec_Exp,"&gt;="&amp;TODAY()))</f>
        <v>0</v>
      </c>
      <c r="BI90">
        <f ca="1">IF(AM90=0,0,COUNTIFS(Rec_Emp,People!$A$88,Rec_Course,'Training Matrix'!T$6,Rec_Done,1,Rec_Exp,"&gt;="&amp;TODAY()))</f>
        <v>0</v>
      </c>
      <c r="BJ90">
        <f ca="1">IF(AN90=0,0,COUNTIFS(Rec_Emp,People!$A$88,Rec_Course,'Training Matrix'!U$6,Rec_Done,1,Rec_Exp,"&gt;="&amp;TODAY()))</f>
        <v>0</v>
      </c>
      <c r="BK90">
        <f ca="1">IF(AO90=0,0,COUNTIFS(Rec_Emp,People!$A$88,Rec_Course,'Training Matrix'!V$6,Rec_Done,1,Rec_Exp,"&gt;="&amp;TODAY()))</f>
        <v>0</v>
      </c>
      <c r="BL90">
        <f ca="1">IF(AP90=0,0,COUNTIFS(Rec_Emp,People!$A$88,Rec_Course,'Training Matrix'!W$6,Rec_Done,1,Rec_Exp,"&gt;="&amp;TODAY()))</f>
        <v>0</v>
      </c>
      <c r="BM90">
        <f ca="1">IF(AQ90=0,0,COUNTIFS(Rec_Emp,People!$A$88,Rec_Course,'Training Matrix'!X$6,Rec_Done,1,Rec_Exp,"&gt;="&amp;TODAY()))</f>
        <v>0</v>
      </c>
      <c r="BN90">
        <f ca="1">IF(AR90=0,0,COUNTIFS(Rec_Emp,People!$A$88,Rec_Course,'Training Matrix'!Y$6,Rec_Done,1,Rec_Exp,"&gt;="&amp;TODAY()))</f>
        <v>0</v>
      </c>
      <c r="BO90">
        <f ca="1">IF(AS90=0,0,COUNTIFS(Rec_Emp,People!$A$88,Rec_Course,'Training Matrix'!Z$6,Rec_Done,1,Rec_Exp,"&gt;="&amp;TODAY()))</f>
        <v>0</v>
      </c>
      <c r="BP90">
        <f ca="1">IF(AT90=0,0,COUNTIFS(Rec_Emp,People!$A$88,Rec_Course,'Training Matrix'!AA$6,Rec_Done,1,Rec_Exp,"&gt;="&amp;TODAY()))</f>
        <v>0</v>
      </c>
      <c r="BS90">
        <f ca="1">IF(AW90=0,0,COUNTIFS(Rec_Emp,People!$A$88,Rec_Course,'Training Matrix'!H$6,Rec_Done,1,Rec_Exp,"&gt;"&amp;(TODAY()+WarnDays)))</f>
        <v>0</v>
      </c>
      <c r="BT90">
        <f ca="1">IF(AX90=0,0,COUNTIFS(Rec_Emp,People!$A$88,Rec_Course,'Training Matrix'!I$6,Rec_Done,1,Rec_Exp,"&gt;"&amp;(TODAY()+WarnDays)))</f>
        <v>0</v>
      </c>
      <c r="BU90">
        <f ca="1">IF(AY90=0,0,COUNTIFS(Rec_Emp,People!$A$88,Rec_Course,'Training Matrix'!J$6,Rec_Done,1,Rec_Exp,"&gt;"&amp;(TODAY()+WarnDays)))</f>
        <v>0</v>
      </c>
      <c r="BV90">
        <f ca="1">IF(AZ90=0,0,COUNTIFS(Rec_Emp,People!$A$88,Rec_Course,'Training Matrix'!K$6,Rec_Done,1,Rec_Exp,"&gt;"&amp;(TODAY()+WarnDays)))</f>
        <v>0</v>
      </c>
      <c r="BW90">
        <f ca="1">IF(BA90=0,0,COUNTIFS(Rec_Emp,People!$A$88,Rec_Course,'Training Matrix'!L$6,Rec_Done,1,Rec_Exp,"&gt;"&amp;(TODAY()+WarnDays)))</f>
        <v>0</v>
      </c>
      <c r="BX90">
        <f ca="1">IF(BB90=0,0,COUNTIFS(Rec_Emp,People!$A$88,Rec_Course,'Training Matrix'!M$6,Rec_Done,1,Rec_Exp,"&gt;"&amp;(TODAY()+WarnDays)))</f>
        <v>0</v>
      </c>
      <c r="BY90">
        <f ca="1">IF(BC90=0,0,COUNTIFS(Rec_Emp,People!$A$88,Rec_Course,'Training Matrix'!N$6,Rec_Done,1,Rec_Exp,"&gt;"&amp;(TODAY()+WarnDays)))</f>
        <v>0</v>
      </c>
      <c r="BZ90">
        <f ca="1">IF(BD90=0,0,COUNTIFS(Rec_Emp,People!$A$88,Rec_Course,'Training Matrix'!O$6,Rec_Done,1,Rec_Exp,"&gt;"&amp;(TODAY()+WarnDays)))</f>
        <v>0</v>
      </c>
      <c r="CA90">
        <f ca="1">IF(BE90=0,0,COUNTIFS(Rec_Emp,People!$A$88,Rec_Course,'Training Matrix'!P$6,Rec_Done,1,Rec_Exp,"&gt;"&amp;(TODAY()+WarnDays)))</f>
        <v>0</v>
      </c>
      <c r="CB90">
        <f ca="1">IF(BF90=0,0,COUNTIFS(Rec_Emp,People!$A$88,Rec_Course,'Training Matrix'!Q$6,Rec_Done,1,Rec_Exp,"&gt;"&amp;(TODAY()+WarnDays)))</f>
        <v>0</v>
      </c>
      <c r="CC90">
        <f ca="1">IF(BG90=0,0,COUNTIFS(Rec_Emp,People!$A$88,Rec_Course,'Training Matrix'!R$6,Rec_Done,1,Rec_Exp,"&gt;"&amp;(TODAY()+WarnDays)))</f>
        <v>0</v>
      </c>
      <c r="CD90">
        <f ca="1">IF(BH90=0,0,COUNTIFS(Rec_Emp,People!$A$88,Rec_Course,'Training Matrix'!S$6,Rec_Done,1,Rec_Exp,"&gt;"&amp;(TODAY()+WarnDays)))</f>
        <v>0</v>
      </c>
      <c r="CE90">
        <f ca="1">IF(BI90=0,0,COUNTIFS(Rec_Emp,People!$A$88,Rec_Course,'Training Matrix'!T$6,Rec_Done,1,Rec_Exp,"&gt;"&amp;(TODAY()+WarnDays)))</f>
        <v>0</v>
      </c>
      <c r="CF90">
        <f ca="1">IF(BJ90=0,0,COUNTIFS(Rec_Emp,People!$A$88,Rec_Course,'Training Matrix'!U$6,Rec_Done,1,Rec_Exp,"&gt;"&amp;(TODAY()+WarnDays)))</f>
        <v>0</v>
      </c>
      <c r="CG90">
        <f ca="1">IF(BK90=0,0,COUNTIFS(Rec_Emp,People!$A$88,Rec_Course,'Training Matrix'!V$6,Rec_Done,1,Rec_Exp,"&gt;"&amp;(TODAY()+WarnDays)))</f>
        <v>0</v>
      </c>
      <c r="CH90">
        <f ca="1">IF(BL90=0,0,COUNTIFS(Rec_Emp,People!$A$88,Rec_Course,'Training Matrix'!W$6,Rec_Done,1,Rec_Exp,"&gt;"&amp;(TODAY()+WarnDays)))</f>
        <v>0</v>
      </c>
      <c r="CI90">
        <f ca="1">IF(BM90=0,0,COUNTIFS(Rec_Emp,People!$A$88,Rec_Course,'Training Matrix'!X$6,Rec_Done,1,Rec_Exp,"&gt;"&amp;(TODAY()+WarnDays)))</f>
        <v>0</v>
      </c>
      <c r="CJ90">
        <f ca="1">IF(BN90=0,0,COUNTIFS(Rec_Emp,People!$A$88,Rec_Course,'Training Matrix'!Y$6,Rec_Done,1,Rec_Exp,"&gt;"&amp;(TODAY()+WarnDays)))</f>
        <v>0</v>
      </c>
      <c r="CK90">
        <f ca="1">IF(BO90=0,0,COUNTIFS(Rec_Emp,People!$A$88,Rec_Course,'Training Matrix'!Z$6,Rec_Done,1,Rec_Exp,"&gt;"&amp;(TODAY()+WarnDays)))</f>
        <v>0</v>
      </c>
      <c r="CL90">
        <f ca="1">IF(BP90=0,0,COUNTIFS(Rec_Emp,People!$A$88,Rec_Course,'Training Matrix'!AA$6,Rec_Done,1,Rec_Exp,"&gt;"&amp;(TODAY()+WarnDays)))</f>
        <v>0</v>
      </c>
      <c r="CO90">
        <f>IF(OR(E90=0,AA90&gt;0),0,COUNTIFS(Rec_Emp,People!$A$88,Rec_Course,'Training Matrix'!H$6,Rec_Result,"Fail"))</f>
        <v>0</v>
      </c>
      <c r="CP90">
        <f>IF(OR(F90=0,AB90&gt;0),0,COUNTIFS(Rec_Emp,People!$A$88,Rec_Course,'Training Matrix'!I$6,Rec_Result,"Fail"))</f>
        <v>0</v>
      </c>
      <c r="CQ90">
        <f>IF(OR(G90=0,AC90&gt;0),0,COUNTIFS(Rec_Emp,People!$A$88,Rec_Course,'Training Matrix'!J$6,Rec_Result,"Fail"))</f>
        <v>0</v>
      </c>
      <c r="CR90">
        <f>IF(OR(H90=0,AD90&gt;0),0,COUNTIFS(Rec_Emp,People!$A$88,Rec_Course,'Training Matrix'!K$6,Rec_Result,"Fail"))</f>
        <v>0</v>
      </c>
      <c r="CS90">
        <f>IF(OR(I90=0,AE90&gt;0),0,COUNTIFS(Rec_Emp,People!$A$88,Rec_Course,'Training Matrix'!L$6,Rec_Result,"Fail"))</f>
        <v>0</v>
      </c>
      <c r="CT90">
        <f>IF(OR(J90=0,AF90&gt;0),0,COUNTIFS(Rec_Emp,People!$A$88,Rec_Course,'Training Matrix'!M$6,Rec_Result,"Fail"))</f>
        <v>0</v>
      </c>
      <c r="CU90">
        <f>IF(OR(K90=0,AG90&gt;0),0,COUNTIFS(Rec_Emp,People!$A$88,Rec_Course,'Training Matrix'!N$6,Rec_Result,"Fail"))</f>
        <v>0</v>
      </c>
      <c r="CV90">
        <f>IF(OR(L90=0,AH90&gt;0),0,COUNTIFS(Rec_Emp,People!$A$88,Rec_Course,'Training Matrix'!O$6,Rec_Result,"Fail"))</f>
        <v>0</v>
      </c>
      <c r="CW90">
        <f>IF(OR(M90=0,AI90&gt;0),0,COUNTIFS(Rec_Emp,People!$A$88,Rec_Course,'Training Matrix'!P$6,Rec_Result,"Fail"))</f>
        <v>0</v>
      </c>
      <c r="CX90">
        <f>IF(OR(N90=0,AJ90&gt;0),0,COUNTIFS(Rec_Emp,People!$A$88,Rec_Course,'Training Matrix'!Q$6,Rec_Result,"Fail"))</f>
        <v>0</v>
      </c>
      <c r="CY90">
        <f>IF(OR(O90=0,AK90&gt;0),0,COUNTIFS(Rec_Emp,People!$A$88,Rec_Course,'Training Matrix'!R$6,Rec_Result,"Fail"))</f>
        <v>0</v>
      </c>
      <c r="CZ90">
        <f>IF(OR(P90=0,AL90&gt;0),0,COUNTIFS(Rec_Emp,People!$A$88,Rec_Course,'Training Matrix'!S$6,Rec_Result,"Fail"))</f>
        <v>0</v>
      </c>
      <c r="DA90">
        <f>IF(OR(Q90=0,AM90&gt;0),0,COUNTIFS(Rec_Emp,People!$A$88,Rec_Course,'Training Matrix'!T$6,Rec_Result,"Fail"))</f>
        <v>0</v>
      </c>
      <c r="DB90">
        <f>IF(OR(R90=0,AN90&gt;0),0,COUNTIFS(Rec_Emp,People!$A$88,Rec_Course,'Training Matrix'!U$6,Rec_Result,"Fail"))</f>
        <v>0</v>
      </c>
      <c r="DC90">
        <f>IF(OR(S90=0,AO90&gt;0),0,COUNTIFS(Rec_Emp,People!$A$88,Rec_Course,'Training Matrix'!V$6,Rec_Result,"Fail"))</f>
        <v>0</v>
      </c>
      <c r="DD90">
        <f>IF(OR(T90=0,AP90&gt;0),0,COUNTIFS(Rec_Emp,People!$A$88,Rec_Course,'Training Matrix'!W$6,Rec_Result,"Fail"))</f>
        <v>0</v>
      </c>
      <c r="DE90">
        <f>IF(OR(U90=0,AQ90&gt;0),0,COUNTIFS(Rec_Emp,People!$A$88,Rec_Course,'Training Matrix'!X$6,Rec_Result,"Fail"))</f>
        <v>0</v>
      </c>
      <c r="DF90">
        <f>IF(OR(V90=0,AR90&gt;0),0,COUNTIFS(Rec_Emp,People!$A$88,Rec_Course,'Training Matrix'!Y$6,Rec_Result,"Fail"))</f>
        <v>0</v>
      </c>
      <c r="DG90">
        <f>IF(OR(W90=0,AS90&gt;0),0,COUNTIFS(Rec_Emp,People!$A$88,Rec_Course,'Training Matrix'!Z$6,Rec_Result,"Fail"))</f>
        <v>0</v>
      </c>
      <c r="DH90">
        <f>IF(OR(X90=0,AT90&gt;0),0,COUNTIFS(Rec_Emp,People!$A$88,Rec_Course,'Training Matrix'!AA$6,Rec_Result,"Fail"))</f>
        <v>0</v>
      </c>
      <c r="DK90">
        <f>IF(OR(E90=0,AA90&gt;0),0,IFERROR(AVERAGEIFS(Plan_End,Plan_Role,People!$D$88,Plan_Course,'Training Matrix'!H$6,Plan_Sched,"Window"),IFERROR(AVERAGEIFS(Plan_End,Plan_Role,"All employees",Plan_Course,'Training Matrix'!H$6,Plan_Sched,"Window"),0)))</f>
        <v>0</v>
      </c>
      <c r="DL90">
        <f>IF(OR(F90=0,AB90&gt;0),0,IFERROR(AVERAGEIFS(Plan_End,Plan_Role,People!$D$88,Plan_Course,'Training Matrix'!I$6,Plan_Sched,"Window"),IFERROR(AVERAGEIFS(Plan_End,Plan_Role,"All employees",Plan_Course,'Training Matrix'!I$6,Plan_Sched,"Window"),0)))</f>
        <v>0</v>
      </c>
      <c r="DM90">
        <f>IF(OR(G90=0,AC90&gt;0),0,IFERROR(AVERAGEIFS(Plan_End,Plan_Role,People!$D$88,Plan_Course,'Training Matrix'!J$6,Plan_Sched,"Window"),IFERROR(AVERAGEIFS(Plan_End,Plan_Role,"All employees",Plan_Course,'Training Matrix'!J$6,Plan_Sched,"Window"),0)))</f>
        <v>0</v>
      </c>
      <c r="DN90">
        <f>IF(OR(H90=0,AD90&gt;0),0,IFERROR(AVERAGEIFS(Plan_End,Plan_Role,People!$D$88,Plan_Course,'Training Matrix'!K$6,Plan_Sched,"Window"),IFERROR(AVERAGEIFS(Plan_End,Plan_Role,"All employees",Plan_Course,'Training Matrix'!K$6,Plan_Sched,"Window"),0)))</f>
        <v>0</v>
      </c>
      <c r="DO90">
        <f>IF(OR(I90=0,AE90&gt;0),0,IFERROR(AVERAGEIFS(Plan_End,Plan_Role,People!$D$88,Plan_Course,'Training Matrix'!L$6,Plan_Sched,"Window"),IFERROR(AVERAGEIFS(Plan_End,Plan_Role,"All employees",Plan_Course,'Training Matrix'!L$6,Plan_Sched,"Window"),0)))</f>
        <v>0</v>
      </c>
      <c r="DP90">
        <f>IF(OR(J90=0,AF90&gt;0),0,IFERROR(AVERAGEIFS(Plan_End,Plan_Role,People!$D$88,Plan_Course,'Training Matrix'!M$6,Plan_Sched,"Window"),IFERROR(AVERAGEIFS(Plan_End,Plan_Role,"All employees",Plan_Course,'Training Matrix'!M$6,Plan_Sched,"Window"),0)))</f>
        <v>0</v>
      </c>
      <c r="DQ90">
        <f>IF(OR(K90=0,AG90&gt;0),0,IFERROR(AVERAGEIFS(Plan_End,Plan_Role,People!$D$88,Plan_Course,'Training Matrix'!N$6,Plan_Sched,"Window"),IFERROR(AVERAGEIFS(Plan_End,Plan_Role,"All employees",Plan_Course,'Training Matrix'!N$6,Plan_Sched,"Window"),0)))</f>
        <v>0</v>
      </c>
      <c r="DR90">
        <f>IF(OR(L90=0,AH90&gt;0),0,IFERROR(AVERAGEIFS(Plan_End,Plan_Role,People!$D$88,Plan_Course,'Training Matrix'!O$6,Plan_Sched,"Window"),IFERROR(AVERAGEIFS(Plan_End,Plan_Role,"All employees",Plan_Course,'Training Matrix'!O$6,Plan_Sched,"Window"),0)))</f>
        <v>0</v>
      </c>
      <c r="DS90">
        <f>IF(OR(M90=0,AI90&gt;0),0,IFERROR(AVERAGEIFS(Plan_End,Plan_Role,People!$D$88,Plan_Course,'Training Matrix'!P$6,Plan_Sched,"Window"),IFERROR(AVERAGEIFS(Plan_End,Plan_Role,"All employees",Plan_Course,'Training Matrix'!P$6,Plan_Sched,"Window"),0)))</f>
        <v>0</v>
      </c>
      <c r="DT90">
        <f>IF(OR(N90=0,AJ90&gt;0),0,IFERROR(AVERAGEIFS(Plan_End,Plan_Role,People!$D$88,Plan_Course,'Training Matrix'!Q$6,Plan_Sched,"Window"),IFERROR(AVERAGEIFS(Plan_End,Plan_Role,"All employees",Plan_Course,'Training Matrix'!Q$6,Plan_Sched,"Window"),0)))</f>
        <v>0</v>
      </c>
      <c r="DU90">
        <f>IF(OR(O90=0,AK90&gt;0),0,IFERROR(AVERAGEIFS(Plan_End,Plan_Role,People!$D$88,Plan_Course,'Training Matrix'!R$6,Plan_Sched,"Window"),IFERROR(AVERAGEIFS(Plan_End,Plan_Role,"All employees",Plan_Course,'Training Matrix'!R$6,Plan_Sched,"Window"),0)))</f>
        <v>0</v>
      </c>
      <c r="DV90">
        <f>IF(OR(P90=0,AL90&gt;0),0,IFERROR(AVERAGEIFS(Plan_End,Plan_Role,People!$D$88,Plan_Course,'Training Matrix'!S$6,Plan_Sched,"Window"),IFERROR(AVERAGEIFS(Plan_End,Plan_Role,"All employees",Plan_Course,'Training Matrix'!S$6,Plan_Sched,"Window"),0)))</f>
        <v>0</v>
      </c>
      <c r="DW90">
        <f>IF(OR(Q90=0,AM90&gt;0),0,IFERROR(AVERAGEIFS(Plan_End,Plan_Role,People!$D$88,Plan_Course,'Training Matrix'!T$6,Plan_Sched,"Window"),IFERROR(AVERAGEIFS(Plan_End,Plan_Role,"All employees",Plan_Course,'Training Matrix'!T$6,Plan_Sched,"Window"),0)))</f>
        <v>0</v>
      </c>
      <c r="DX90">
        <f>IF(OR(R90=0,AN90&gt;0),0,IFERROR(AVERAGEIFS(Plan_End,Plan_Role,People!$D$88,Plan_Course,'Training Matrix'!U$6,Plan_Sched,"Window"),IFERROR(AVERAGEIFS(Plan_End,Plan_Role,"All employees",Plan_Course,'Training Matrix'!U$6,Plan_Sched,"Window"),0)))</f>
        <v>0</v>
      </c>
      <c r="DY90">
        <f>IF(OR(S90=0,AO90&gt;0),0,IFERROR(AVERAGEIFS(Plan_End,Plan_Role,People!$D$88,Plan_Course,'Training Matrix'!V$6,Plan_Sched,"Window"),IFERROR(AVERAGEIFS(Plan_End,Plan_Role,"All employees",Plan_Course,'Training Matrix'!V$6,Plan_Sched,"Window"),0)))</f>
        <v>0</v>
      </c>
      <c r="DZ90">
        <f>IF(OR(T90=0,AP90&gt;0),0,IFERROR(AVERAGEIFS(Plan_End,Plan_Role,People!$D$88,Plan_Course,'Training Matrix'!W$6,Plan_Sched,"Window"),IFERROR(AVERAGEIFS(Plan_End,Plan_Role,"All employees",Plan_Course,'Training Matrix'!W$6,Plan_Sched,"Window"),0)))</f>
        <v>0</v>
      </c>
      <c r="EA90">
        <f>IF(OR(U90=0,AQ90&gt;0),0,IFERROR(AVERAGEIFS(Plan_End,Plan_Role,People!$D$88,Plan_Course,'Training Matrix'!X$6,Plan_Sched,"Window"),IFERROR(AVERAGEIFS(Plan_End,Plan_Role,"All employees",Plan_Course,'Training Matrix'!X$6,Plan_Sched,"Window"),0)))</f>
        <v>0</v>
      </c>
      <c r="EB90">
        <f>IF(OR(V90=0,AR90&gt;0),0,IFERROR(AVERAGEIFS(Plan_End,Plan_Role,People!$D$88,Plan_Course,'Training Matrix'!Y$6,Plan_Sched,"Window"),IFERROR(AVERAGEIFS(Plan_End,Plan_Role,"All employees",Plan_Course,'Training Matrix'!Y$6,Plan_Sched,"Window"),0)))</f>
        <v>0</v>
      </c>
      <c r="EC90">
        <f>IF(OR(W90=0,AS90&gt;0),0,IFERROR(AVERAGEIFS(Plan_End,Plan_Role,People!$D$88,Plan_Course,'Training Matrix'!Z$6,Plan_Sched,"Window"),IFERROR(AVERAGEIFS(Plan_End,Plan_Role,"All employees",Plan_Course,'Training Matrix'!Z$6,Plan_Sched,"Window"),0)))</f>
        <v>0</v>
      </c>
      <c r="ED90">
        <f>IF(OR(X90=0,AT90&gt;0),0,IFERROR(AVERAGEIFS(Plan_End,Plan_Role,People!$D$88,Plan_Course,'Training Matrix'!AA$6,Plan_Sched,"Window"),IFERROR(AVERAGEIFS(Plan_End,Plan_Role,"All employees",Plan_Course,'Training Matrix'!AA$6,Plan_Sched,"Window"),0)))</f>
        <v>0</v>
      </c>
      <c r="EG90">
        <f>IF(OR(E90=0,AA90&gt;0),0,IFERROR(AVERAGEIFS(Plan_Days,Plan_Role,People!$D$88,Plan_Course,'Training Matrix'!H$6,Plan_Sched,"Within days of hire"),IFERROR(AVERAGEIFS(Plan_Days,Plan_Role,"All employees",Plan_Course,'Training Matrix'!H$6,Plan_Sched,"Within days of hire"),0)))</f>
        <v>0</v>
      </c>
      <c r="EH90">
        <f>IF(OR(F90=0,AB90&gt;0),0,IFERROR(AVERAGEIFS(Plan_Days,Plan_Role,People!$D$88,Plan_Course,'Training Matrix'!I$6,Plan_Sched,"Within days of hire"),IFERROR(AVERAGEIFS(Plan_Days,Plan_Role,"All employees",Plan_Course,'Training Matrix'!I$6,Plan_Sched,"Within days of hire"),0)))</f>
        <v>0</v>
      </c>
      <c r="EI90">
        <f>IF(OR(G90=0,AC90&gt;0),0,IFERROR(AVERAGEIFS(Plan_Days,Plan_Role,People!$D$88,Plan_Course,'Training Matrix'!J$6,Plan_Sched,"Within days of hire"),IFERROR(AVERAGEIFS(Plan_Days,Plan_Role,"All employees",Plan_Course,'Training Matrix'!J$6,Plan_Sched,"Within days of hire"),0)))</f>
        <v>0</v>
      </c>
      <c r="EJ90">
        <f>IF(OR(H90=0,AD90&gt;0),0,IFERROR(AVERAGEIFS(Plan_Days,Plan_Role,People!$D$88,Plan_Course,'Training Matrix'!K$6,Plan_Sched,"Within days of hire"),IFERROR(AVERAGEIFS(Plan_Days,Plan_Role,"All employees",Plan_Course,'Training Matrix'!K$6,Plan_Sched,"Within days of hire"),0)))</f>
        <v>0</v>
      </c>
      <c r="EK90">
        <f>IF(OR(I90=0,AE90&gt;0),0,IFERROR(AVERAGEIFS(Plan_Days,Plan_Role,People!$D$88,Plan_Course,'Training Matrix'!L$6,Plan_Sched,"Within days of hire"),IFERROR(AVERAGEIFS(Plan_Days,Plan_Role,"All employees",Plan_Course,'Training Matrix'!L$6,Plan_Sched,"Within days of hire"),0)))</f>
        <v>0</v>
      </c>
      <c r="EL90">
        <f>IF(OR(J90=0,AF90&gt;0),0,IFERROR(AVERAGEIFS(Plan_Days,Plan_Role,People!$D$88,Plan_Course,'Training Matrix'!M$6,Plan_Sched,"Within days of hire"),IFERROR(AVERAGEIFS(Plan_Days,Plan_Role,"All employees",Plan_Course,'Training Matrix'!M$6,Plan_Sched,"Within days of hire"),0)))</f>
        <v>0</v>
      </c>
      <c r="EM90">
        <f>IF(OR(K90=0,AG90&gt;0),0,IFERROR(AVERAGEIFS(Plan_Days,Plan_Role,People!$D$88,Plan_Course,'Training Matrix'!N$6,Plan_Sched,"Within days of hire"),IFERROR(AVERAGEIFS(Plan_Days,Plan_Role,"All employees",Plan_Course,'Training Matrix'!N$6,Plan_Sched,"Within days of hire"),0)))</f>
        <v>0</v>
      </c>
      <c r="EN90">
        <f>IF(OR(L90=0,AH90&gt;0),0,IFERROR(AVERAGEIFS(Plan_Days,Plan_Role,People!$D$88,Plan_Course,'Training Matrix'!O$6,Plan_Sched,"Within days of hire"),IFERROR(AVERAGEIFS(Plan_Days,Plan_Role,"All employees",Plan_Course,'Training Matrix'!O$6,Plan_Sched,"Within days of hire"),0)))</f>
        <v>0</v>
      </c>
      <c r="EO90">
        <f>IF(OR(M90=0,AI90&gt;0),0,IFERROR(AVERAGEIFS(Plan_Days,Plan_Role,People!$D$88,Plan_Course,'Training Matrix'!P$6,Plan_Sched,"Within days of hire"),IFERROR(AVERAGEIFS(Plan_Days,Plan_Role,"All employees",Plan_Course,'Training Matrix'!P$6,Plan_Sched,"Within days of hire"),0)))</f>
        <v>0</v>
      </c>
      <c r="EP90">
        <f>IF(OR(N90=0,AJ90&gt;0),0,IFERROR(AVERAGEIFS(Plan_Days,Plan_Role,People!$D$88,Plan_Course,'Training Matrix'!Q$6,Plan_Sched,"Within days of hire"),IFERROR(AVERAGEIFS(Plan_Days,Plan_Role,"All employees",Plan_Course,'Training Matrix'!Q$6,Plan_Sched,"Within days of hire"),0)))</f>
        <v>0</v>
      </c>
      <c r="EQ90">
        <f>IF(OR(O90=0,AK90&gt;0),0,IFERROR(AVERAGEIFS(Plan_Days,Plan_Role,People!$D$88,Plan_Course,'Training Matrix'!R$6,Plan_Sched,"Within days of hire"),IFERROR(AVERAGEIFS(Plan_Days,Plan_Role,"All employees",Plan_Course,'Training Matrix'!R$6,Plan_Sched,"Within days of hire"),0)))</f>
        <v>0</v>
      </c>
      <c r="ER90">
        <f>IF(OR(P90=0,AL90&gt;0),0,IFERROR(AVERAGEIFS(Plan_Days,Plan_Role,People!$D$88,Plan_Course,'Training Matrix'!S$6,Plan_Sched,"Within days of hire"),IFERROR(AVERAGEIFS(Plan_Days,Plan_Role,"All employees",Plan_Course,'Training Matrix'!S$6,Plan_Sched,"Within days of hire"),0)))</f>
        <v>0</v>
      </c>
      <c r="ES90">
        <f>IF(OR(Q90=0,AM90&gt;0),0,IFERROR(AVERAGEIFS(Plan_Days,Plan_Role,People!$D$88,Plan_Course,'Training Matrix'!T$6,Plan_Sched,"Within days of hire"),IFERROR(AVERAGEIFS(Plan_Days,Plan_Role,"All employees",Plan_Course,'Training Matrix'!T$6,Plan_Sched,"Within days of hire"),0)))</f>
        <v>0</v>
      </c>
      <c r="ET90">
        <f>IF(OR(R90=0,AN90&gt;0),0,IFERROR(AVERAGEIFS(Plan_Days,Plan_Role,People!$D$88,Plan_Course,'Training Matrix'!U$6,Plan_Sched,"Within days of hire"),IFERROR(AVERAGEIFS(Plan_Days,Plan_Role,"All employees",Plan_Course,'Training Matrix'!U$6,Plan_Sched,"Within days of hire"),0)))</f>
        <v>0</v>
      </c>
      <c r="EU90">
        <f>IF(OR(S90=0,AO90&gt;0),0,IFERROR(AVERAGEIFS(Plan_Days,Plan_Role,People!$D$88,Plan_Course,'Training Matrix'!V$6,Plan_Sched,"Within days of hire"),IFERROR(AVERAGEIFS(Plan_Days,Plan_Role,"All employees",Plan_Course,'Training Matrix'!V$6,Plan_Sched,"Within days of hire"),0)))</f>
        <v>0</v>
      </c>
      <c r="EV90">
        <f>IF(OR(T90=0,AP90&gt;0),0,IFERROR(AVERAGEIFS(Plan_Days,Plan_Role,People!$D$88,Plan_Course,'Training Matrix'!W$6,Plan_Sched,"Within days of hire"),IFERROR(AVERAGEIFS(Plan_Days,Plan_Role,"All employees",Plan_Course,'Training Matrix'!W$6,Plan_Sched,"Within days of hire"),0)))</f>
        <v>0</v>
      </c>
      <c r="EW90">
        <f>IF(OR(U90=0,AQ90&gt;0),0,IFERROR(AVERAGEIFS(Plan_Days,Plan_Role,People!$D$88,Plan_Course,'Training Matrix'!X$6,Plan_Sched,"Within days of hire"),IFERROR(AVERAGEIFS(Plan_Days,Plan_Role,"All employees",Plan_Course,'Training Matrix'!X$6,Plan_Sched,"Within days of hire"),0)))</f>
        <v>0</v>
      </c>
      <c r="EX90">
        <f>IF(OR(V90=0,AR90&gt;0),0,IFERROR(AVERAGEIFS(Plan_Days,Plan_Role,People!$D$88,Plan_Course,'Training Matrix'!Y$6,Plan_Sched,"Within days of hire"),IFERROR(AVERAGEIFS(Plan_Days,Plan_Role,"All employees",Plan_Course,'Training Matrix'!Y$6,Plan_Sched,"Within days of hire"),0)))</f>
        <v>0</v>
      </c>
      <c r="EY90">
        <f>IF(OR(W90=0,AS90&gt;0),0,IFERROR(AVERAGEIFS(Plan_Days,Plan_Role,People!$D$88,Plan_Course,'Training Matrix'!Z$6,Plan_Sched,"Within days of hire"),IFERROR(AVERAGEIFS(Plan_Days,Plan_Role,"All employees",Plan_Course,'Training Matrix'!Z$6,Plan_Sched,"Within days of hire"),0)))</f>
        <v>0</v>
      </c>
      <c r="EZ90">
        <f>IF(OR(X90=0,AT90&gt;0),0,IFERROR(AVERAGEIFS(Plan_Days,Plan_Role,People!$D$88,Plan_Course,'Training Matrix'!AA$6,Plan_Sched,"Within days of hire"),IFERROR(AVERAGEIFS(Plan_Days,Plan_Role,"All employees",Plan_Course,'Training Matrix'!AA$6,Plan_Sched,"Within days of hire"),0)))</f>
        <v>0</v>
      </c>
      <c r="FC90">
        <f>IF(OR(E90=0,AA90&gt;0),0,MAX(IF(AND(People!$F$88&lt;&gt;"",DK90&lt;People!$F$88),0,DK90),IF(AND(People!$F$88&lt;&gt;"",EG90&gt;0),People!$F$88+EG90,0)))</f>
        <v>0</v>
      </c>
      <c r="FD90">
        <f>IF(OR(F90=0,AB90&gt;0),0,MAX(IF(AND(People!$F$88&lt;&gt;"",DL90&lt;People!$F$88),0,DL90),IF(AND(People!$F$88&lt;&gt;"",EH90&gt;0),People!$F$88+EH90,0)))</f>
        <v>0</v>
      </c>
      <c r="FE90">
        <f>IF(OR(G90=0,AC90&gt;0),0,MAX(IF(AND(People!$F$88&lt;&gt;"",DM90&lt;People!$F$88),0,DM90),IF(AND(People!$F$88&lt;&gt;"",EI90&gt;0),People!$F$88+EI90,0)))</f>
        <v>0</v>
      </c>
      <c r="FF90">
        <f>IF(OR(H90=0,AD90&gt;0),0,MAX(IF(AND(People!$F$88&lt;&gt;"",DN90&lt;People!$F$88),0,DN90),IF(AND(People!$F$88&lt;&gt;"",EJ90&gt;0),People!$F$88+EJ90,0)))</f>
        <v>0</v>
      </c>
      <c r="FG90">
        <f>IF(OR(I90=0,AE90&gt;0),0,MAX(IF(AND(People!$F$88&lt;&gt;"",DO90&lt;People!$F$88),0,DO90),IF(AND(People!$F$88&lt;&gt;"",EK90&gt;0),People!$F$88+EK90,0)))</f>
        <v>0</v>
      </c>
      <c r="FH90">
        <f>IF(OR(J90=0,AF90&gt;0),0,MAX(IF(AND(People!$F$88&lt;&gt;"",DP90&lt;People!$F$88),0,DP90),IF(AND(People!$F$88&lt;&gt;"",EL90&gt;0),People!$F$88+EL90,0)))</f>
        <v>0</v>
      </c>
      <c r="FI90">
        <f>IF(OR(K90=0,AG90&gt;0),0,MAX(IF(AND(People!$F$88&lt;&gt;"",DQ90&lt;People!$F$88),0,DQ90),IF(AND(People!$F$88&lt;&gt;"",EM90&gt;0),People!$F$88+EM90,0)))</f>
        <v>0</v>
      </c>
      <c r="FJ90">
        <f>IF(OR(L90=0,AH90&gt;0),0,MAX(IF(AND(People!$F$88&lt;&gt;"",DR90&lt;People!$F$88),0,DR90),IF(AND(People!$F$88&lt;&gt;"",EN90&gt;0),People!$F$88+EN90,0)))</f>
        <v>0</v>
      </c>
      <c r="FK90">
        <f>IF(OR(M90=0,AI90&gt;0),0,MAX(IF(AND(People!$F$88&lt;&gt;"",DS90&lt;People!$F$88),0,DS90),IF(AND(People!$F$88&lt;&gt;"",EO90&gt;0),People!$F$88+EO90,0)))</f>
        <v>0</v>
      </c>
      <c r="FL90">
        <f>IF(OR(N90=0,AJ90&gt;0),0,MAX(IF(AND(People!$F$88&lt;&gt;"",DT90&lt;People!$F$88),0,DT90),IF(AND(People!$F$88&lt;&gt;"",EP90&gt;0),People!$F$88+EP90,0)))</f>
        <v>0</v>
      </c>
      <c r="FM90">
        <f>IF(OR(O90=0,AK90&gt;0),0,MAX(IF(AND(People!$F$88&lt;&gt;"",DU90&lt;People!$F$88),0,DU90),IF(AND(People!$F$88&lt;&gt;"",EQ90&gt;0),People!$F$88+EQ90,0)))</f>
        <v>0</v>
      </c>
      <c r="FN90">
        <f>IF(OR(P90=0,AL90&gt;0),0,MAX(IF(AND(People!$F$88&lt;&gt;"",DV90&lt;People!$F$88),0,DV90),IF(AND(People!$F$88&lt;&gt;"",ER90&gt;0),People!$F$88+ER90,0)))</f>
        <v>0</v>
      </c>
      <c r="FO90">
        <f>IF(OR(Q90=0,AM90&gt;0),0,MAX(IF(AND(People!$F$88&lt;&gt;"",DW90&lt;People!$F$88),0,DW90),IF(AND(People!$F$88&lt;&gt;"",ES90&gt;0),People!$F$88+ES90,0)))</f>
        <v>0</v>
      </c>
      <c r="FP90">
        <f>IF(OR(R90=0,AN90&gt;0),0,MAX(IF(AND(People!$F$88&lt;&gt;"",DX90&lt;People!$F$88),0,DX90),IF(AND(People!$F$88&lt;&gt;"",ET90&gt;0),People!$F$88+ET90,0)))</f>
        <v>0</v>
      </c>
      <c r="FQ90">
        <f>IF(OR(S90=0,AO90&gt;0),0,MAX(IF(AND(People!$F$88&lt;&gt;"",DY90&lt;People!$F$88),0,DY90),IF(AND(People!$F$88&lt;&gt;"",EU90&gt;0),People!$F$88+EU90,0)))</f>
        <v>0</v>
      </c>
      <c r="FR90">
        <f>IF(OR(T90=0,AP90&gt;0),0,MAX(IF(AND(People!$F$88&lt;&gt;"",DZ90&lt;People!$F$88),0,DZ90),IF(AND(People!$F$88&lt;&gt;"",EV90&gt;0),People!$F$88+EV90,0)))</f>
        <v>0</v>
      </c>
      <c r="FS90">
        <f>IF(OR(U90=0,AQ90&gt;0),0,MAX(IF(AND(People!$F$88&lt;&gt;"",EA90&lt;People!$F$88),0,EA90),IF(AND(People!$F$88&lt;&gt;"",EW90&gt;0),People!$F$88+EW90,0)))</f>
        <v>0</v>
      </c>
      <c r="FT90">
        <f>IF(OR(V90=0,AR90&gt;0),0,MAX(IF(AND(People!$F$88&lt;&gt;"",EB90&lt;People!$F$88),0,EB90),IF(AND(People!$F$88&lt;&gt;"",EX90&gt;0),People!$F$88+EX90,0)))</f>
        <v>0</v>
      </c>
      <c r="FU90">
        <f>IF(OR(W90=0,AS90&gt;0),0,MAX(IF(AND(People!$F$88&lt;&gt;"",EC90&lt;People!$F$88),0,EC90),IF(AND(People!$F$88&lt;&gt;"",EY90&gt;0),People!$F$88+EY90,0)))</f>
        <v>0</v>
      </c>
      <c r="FV90">
        <f>IF(OR(X90=0,AT90&gt;0),0,MAX(IF(AND(People!$F$88&lt;&gt;"",ED90&lt;People!$F$88),0,ED90),IF(AND(People!$F$88&lt;&gt;"",EZ90&gt;0),People!$F$88+EZ90,0)))</f>
        <v>0</v>
      </c>
    </row>
    <row r="91" spans="5:178" x14ac:dyDescent="0.3">
      <c r="E91">
        <f>IF(OR(People!$A$89="",'Training Matrix'!H$6=""),0,COUNTIFS(Plan_Role,People!$D$89,Plan_Course,'Training Matrix'!H$6)+COUNTIFS(Plan_Role,"All employees",Plan_Course,'Training Matrix'!H$6))</f>
        <v>0</v>
      </c>
      <c r="F91">
        <f>IF(OR(People!$A$89="",'Training Matrix'!I$6=""),0,COUNTIFS(Plan_Role,People!$D$89,Plan_Course,'Training Matrix'!I$6)+COUNTIFS(Plan_Role,"All employees",Plan_Course,'Training Matrix'!I$6))</f>
        <v>0</v>
      </c>
      <c r="G91">
        <f>IF(OR(People!$A$89="",'Training Matrix'!J$6=""),0,COUNTIFS(Plan_Role,People!$D$89,Plan_Course,'Training Matrix'!J$6)+COUNTIFS(Plan_Role,"All employees",Plan_Course,'Training Matrix'!J$6))</f>
        <v>0</v>
      </c>
      <c r="H91">
        <f>IF(OR(People!$A$89="",'Training Matrix'!K$6=""),0,COUNTIFS(Plan_Role,People!$D$89,Plan_Course,'Training Matrix'!K$6)+COUNTIFS(Plan_Role,"All employees",Plan_Course,'Training Matrix'!K$6))</f>
        <v>0</v>
      </c>
      <c r="I91">
        <f>IF(OR(People!$A$89="",'Training Matrix'!L$6=""),0,COUNTIFS(Plan_Role,People!$D$89,Plan_Course,'Training Matrix'!L$6)+COUNTIFS(Plan_Role,"All employees",Plan_Course,'Training Matrix'!L$6))</f>
        <v>0</v>
      </c>
      <c r="J91">
        <f>IF(OR(People!$A$89="",'Training Matrix'!M$6=""),0,COUNTIFS(Plan_Role,People!$D$89,Plan_Course,'Training Matrix'!M$6)+COUNTIFS(Plan_Role,"All employees",Plan_Course,'Training Matrix'!M$6))</f>
        <v>0</v>
      </c>
      <c r="K91">
        <f>IF(OR(People!$A$89="",'Training Matrix'!N$6=""),0,COUNTIFS(Plan_Role,People!$D$89,Plan_Course,'Training Matrix'!N$6)+COUNTIFS(Plan_Role,"All employees",Plan_Course,'Training Matrix'!N$6))</f>
        <v>0</v>
      </c>
      <c r="L91">
        <f>IF(OR(People!$A$89="",'Training Matrix'!O$6=""),0,COUNTIFS(Plan_Role,People!$D$89,Plan_Course,'Training Matrix'!O$6)+COUNTIFS(Plan_Role,"All employees",Plan_Course,'Training Matrix'!O$6))</f>
        <v>0</v>
      </c>
      <c r="M91">
        <f>IF(OR(People!$A$89="",'Training Matrix'!P$6=""),0,COUNTIFS(Plan_Role,People!$D$89,Plan_Course,'Training Matrix'!P$6)+COUNTIFS(Plan_Role,"All employees",Plan_Course,'Training Matrix'!P$6))</f>
        <v>0</v>
      </c>
      <c r="N91">
        <f>IF(OR(People!$A$89="",'Training Matrix'!Q$6=""),0,COUNTIFS(Plan_Role,People!$D$89,Plan_Course,'Training Matrix'!Q$6)+COUNTIFS(Plan_Role,"All employees",Plan_Course,'Training Matrix'!Q$6))</f>
        <v>0</v>
      </c>
      <c r="O91">
        <f>IF(OR(People!$A$89="",'Training Matrix'!R$6=""),0,COUNTIFS(Plan_Role,People!$D$89,Plan_Course,'Training Matrix'!R$6)+COUNTIFS(Plan_Role,"All employees",Plan_Course,'Training Matrix'!R$6))</f>
        <v>0</v>
      </c>
      <c r="P91">
        <f>IF(OR(People!$A$89="",'Training Matrix'!S$6=""),0,COUNTIFS(Plan_Role,People!$D$89,Plan_Course,'Training Matrix'!S$6)+COUNTIFS(Plan_Role,"All employees",Plan_Course,'Training Matrix'!S$6))</f>
        <v>0</v>
      </c>
      <c r="Q91">
        <f>IF(OR(People!$A$89="",'Training Matrix'!T$6=""),0,COUNTIFS(Plan_Role,People!$D$89,Plan_Course,'Training Matrix'!T$6)+COUNTIFS(Plan_Role,"All employees",Plan_Course,'Training Matrix'!T$6))</f>
        <v>0</v>
      </c>
      <c r="R91">
        <f>IF(OR(People!$A$89="",'Training Matrix'!U$6=""),0,COUNTIFS(Plan_Role,People!$D$89,Plan_Course,'Training Matrix'!U$6)+COUNTIFS(Plan_Role,"All employees",Plan_Course,'Training Matrix'!U$6))</f>
        <v>0</v>
      </c>
      <c r="S91">
        <f>IF(OR(People!$A$89="",'Training Matrix'!V$6=""),0,COUNTIFS(Plan_Role,People!$D$89,Plan_Course,'Training Matrix'!V$6)+COUNTIFS(Plan_Role,"All employees",Plan_Course,'Training Matrix'!V$6))</f>
        <v>0</v>
      </c>
      <c r="T91">
        <f>IF(OR(People!$A$89="",'Training Matrix'!W$6=""),0,COUNTIFS(Plan_Role,People!$D$89,Plan_Course,'Training Matrix'!W$6)+COUNTIFS(Plan_Role,"All employees",Plan_Course,'Training Matrix'!W$6))</f>
        <v>0</v>
      </c>
      <c r="U91">
        <f>IF(OR(People!$A$89="",'Training Matrix'!X$6=""),0,COUNTIFS(Plan_Role,People!$D$89,Plan_Course,'Training Matrix'!X$6)+COUNTIFS(Plan_Role,"All employees",Plan_Course,'Training Matrix'!X$6))</f>
        <v>0</v>
      </c>
      <c r="V91">
        <f>IF(OR(People!$A$89="",'Training Matrix'!Y$6=""),0,COUNTIFS(Plan_Role,People!$D$89,Plan_Course,'Training Matrix'!Y$6)+COUNTIFS(Plan_Role,"All employees",Plan_Course,'Training Matrix'!Y$6))</f>
        <v>0</v>
      </c>
      <c r="W91">
        <f>IF(OR(People!$A$89="",'Training Matrix'!Z$6=""),0,COUNTIFS(Plan_Role,People!$D$89,Plan_Course,'Training Matrix'!Z$6)+COUNTIFS(Plan_Role,"All employees",Plan_Course,'Training Matrix'!Z$6))</f>
        <v>0</v>
      </c>
      <c r="X91">
        <f>IF(OR(People!$A$89="",'Training Matrix'!AA$6=""),0,COUNTIFS(Plan_Role,People!$D$89,Plan_Course,'Training Matrix'!AA$6)+COUNTIFS(Plan_Role,"All employees",Plan_Course,'Training Matrix'!AA$6))</f>
        <v>0</v>
      </c>
      <c r="AA91">
        <f>IF(E91=0,0,COUNTIFS(Rec_Emp,People!$A$89,Rec_Course,'Training Matrix'!H$6,Rec_Done,1))</f>
        <v>0</v>
      </c>
      <c r="AB91">
        <f>IF(F91=0,0,COUNTIFS(Rec_Emp,People!$A$89,Rec_Course,'Training Matrix'!I$6,Rec_Done,1))</f>
        <v>0</v>
      </c>
      <c r="AC91">
        <f>IF(G91=0,0,COUNTIFS(Rec_Emp,People!$A$89,Rec_Course,'Training Matrix'!J$6,Rec_Done,1))</f>
        <v>0</v>
      </c>
      <c r="AD91">
        <f>IF(H91=0,0,COUNTIFS(Rec_Emp,People!$A$89,Rec_Course,'Training Matrix'!K$6,Rec_Done,1))</f>
        <v>0</v>
      </c>
      <c r="AE91">
        <f>IF(I91=0,0,COUNTIFS(Rec_Emp,People!$A$89,Rec_Course,'Training Matrix'!L$6,Rec_Done,1))</f>
        <v>0</v>
      </c>
      <c r="AF91">
        <f>IF(J91=0,0,COUNTIFS(Rec_Emp,People!$A$89,Rec_Course,'Training Matrix'!M$6,Rec_Done,1))</f>
        <v>0</v>
      </c>
      <c r="AG91">
        <f>IF(K91=0,0,COUNTIFS(Rec_Emp,People!$A$89,Rec_Course,'Training Matrix'!N$6,Rec_Done,1))</f>
        <v>0</v>
      </c>
      <c r="AH91">
        <f>IF(L91=0,0,COUNTIFS(Rec_Emp,People!$A$89,Rec_Course,'Training Matrix'!O$6,Rec_Done,1))</f>
        <v>0</v>
      </c>
      <c r="AI91">
        <f>IF(M91=0,0,COUNTIFS(Rec_Emp,People!$A$89,Rec_Course,'Training Matrix'!P$6,Rec_Done,1))</f>
        <v>0</v>
      </c>
      <c r="AJ91">
        <f>IF(N91=0,0,COUNTIFS(Rec_Emp,People!$A$89,Rec_Course,'Training Matrix'!Q$6,Rec_Done,1))</f>
        <v>0</v>
      </c>
      <c r="AK91">
        <f>IF(O91=0,0,COUNTIFS(Rec_Emp,People!$A$89,Rec_Course,'Training Matrix'!R$6,Rec_Done,1))</f>
        <v>0</v>
      </c>
      <c r="AL91">
        <f>IF(P91=0,0,COUNTIFS(Rec_Emp,People!$A$89,Rec_Course,'Training Matrix'!S$6,Rec_Done,1))</f>
        <v>0</v>
      </c>
      <c r="AM91">
        <f>IF(Q91=0,0,COUNTIFS(Rec_Emp,People!$A$89,Rec_Course,'Training Matrix'!T$6,Rec_Done,1))</f>
        <v>0</v>
      </c>
      <c r="AN91">
        <f>IF(R91=0,0,COUNTIFS(Rec_Emp,People!$A$89,Rec_Course,'Training Matrix'!U$6,Rec_Done,1))</f>
        <v>0</v>
      </c>
      <c r="AO91">
        <f>IF(S91=0,0,COUNTIFS(Rec_Emp,People!$A$89,Rec_Course,'Training Matrix'!V$6,Rec_Done,1))</f>
        <v>0</v>
      </c>
      <c r="AP91">
        <f>IF(T91=0,0,COUNTIFS(Rec_Emp,People!$A$89,Rec_Course,'Training Matrix'!W$6,Rec_Done,1))</f>
        <v>0</v>
      </c>
      <c r="AQ91">
        <f>IF(U91=0,0,COUNTIFS(Rec_Emp,People!$A$89,Rec_Course,'Training Matrix'!X$6,Rec_Done,1))</f>
        <v>0</v>
      </c>
      <c r="AR91">
        <f>IF(V91=0,0,COUNTIFS(Rec_Emp,People!$A$89,Rec_Course,'Training Matrix'!Y$6,Rec_Done,1))</f>
        <v>0</v>
      </c>
      <c r="AS91">
        <f>IF(W91=0,0,COUNTIFS(Rec_Emp,People!$A$89,Rec_Course,'Training Matrix'!Z$6,Rec_Done,1))</f>
        <v>0</v>
      </c>
      <c r="AT91">
        <f>IF(X91=0,0,COUNTIFS(Rec_Emp,People!$A$89,Rec_Course,'Training Matrix'!AA$6,Rec_Done,1))</f>
        <v>0</v>
      </c>
      <c r="AW91">
        <f ca="1">IF(AA91=0,0,COUNTIFS(Rec_Emp,People!$A$89,Rec_Course,'Training Matrix'!H$6,Rec_Done,1,Rec_Exp,"&gt;="&amp;TODAY()))</f>
        <v>0</v>
      </c>
      <c r="AX91">
        <f ca="1">IF(AB91=0,0,COUNTIFS(Rec_Emp,People!$A$89,Rec_Course,'Training Matrix'!I$6,Rec_Done,1,Rec_Exp,"&gt;="&amp;TODAY()))</f>
        <v>0</v>
      </c>
      <c r="AY91">
        <f ca="1">IF(AC91=0,0,COUNTIFS(Rec_Emp,People!$A$89,Rec_Course,'Training Matrix'!J$6,Rec_Done,1,Rec_Exp,"&gt;="&amp;TODAY()))</f>
        <v>0</v>
      </c>
      <c r="AZ91">
        <f ca="1">IF(AD91=0,0,COUNTIFS(Rec_Emp,People!$A$89,Rec_Course,'Training Matrix'!K$6,Rec_Done,1,Rec_Exp,"&gt;="&amp;TODAY()))</f>
        <v>0</v>
      </c>
      <c r="BA91">
        <f ca="1">IF(AE91=0,0,COUNTIFS(Rec_Emp,People!$A$89,Rec_Course,'Training Matrix'!L$6,Rec_Done,1,Rec_Exp,"&gt;="&amp;TODAY()))</f>
        <v>0</v>
      </c>
      <c r="BB91">
        <f ca="1">IF(AF91=0,0,COUNTIFS(Rec_Emp,People!$A$89,Rec_Course,'Training Matrix'!M$6,Rec_Done,1,Rec_Exp,"&gt;="&amp;TODAY()))</f>
        <v>0</v>
      </c>
      <c r="BC91">
        <f ca="1">IF(AG91=0,0,COUNTIFS(Rec_Emp,People!$A$89,Rec_Course,'Training Matrix'!N$6,Rec_Done,1,Rec_Exp,"&gt;="&amp;TODAY()))</f>
        <v>0</v>
      </c>
      <c r="BD91">
        <f ca="1">IF(AH91=0,0,COUNTIFS(Rec_Emp,People!$A$89,Rec_Course,'Training Matrix'!O$6,Rec_Done,1,Rec_Exp,"&gt;="&amp;TODAY()))</f>
        <v>0</v>
      </c>
      <c r="BE91">
        <f ca="1">IF(AI91=0,0,COUNTIFS(Rec_Emp,People!$A$89,Rec_Course,'Training Matrix'!P$6,Rec_Done,1,Rec_Exp,"&gt;="&amp;TODAY()))</f>
        <v>0</v>
      </c>
      <c r="BF91">
        <f ca="1">IF(AJ91=0,0,COUNTIFS(Rec_Emp,People!$A$89,Rec_Course,'Training Matrix'!Q$6,Rec_Done,1,Rec_Exp,"&gt;="&amp;TODAY()))</f>
        <v>0</v>
      </c>
      <c r="BG91">
        <f ca="1">IF(AK91=0,0,COUNTIFS(Rec_Emp,People!$A$89,Rec_Course,'Training Matrix'!R$6,Rec_Done,1,Rec_Exp,"&gt;="&amp;TODAY()))</f>
        <v>0</v>
      </c>
      <c r="BH91">
        <f ca="1">IF(AL91=0,0,COUNTIFS(Rec_Emp,People!$A$89,Rec_Course,'Training Matrix'!S$6,Rec_Done,1,Rec_Exp,"&gt;="&amp;TODAY()))</f>
        <v>0</v>
      </c>
      <c r="BI91">
        <f ca="1">IF(AM91=0,0,COUNTIFS(Rec_Emp,People!$A$89,Rec_Course,'Training Matrix'!T$6,Rec_Done,1,Rec_Exp,"&gt;="&amp;TODAY()))</f>
        <v>0</v>
      </c>
      <c r="BJ91">
        <f ca="1">IF(AN91=0,0,COUNTIFS(Rec_Emp,People!$A$89,Rec_Course,'Training Matrix'!U$6,Rec_Done,1,Rec_Exp,"&gt;="&amp;TODAY()))</f>
        <v>0</v>
      </c>
      <c r="BK91">
        <f ca="1">IF(AO91=0,0,COUNTIFS(Rec_Emp,People!$A$89,Rec_Course,'Training Matrix'!V$6,Rec_Done,1,Rec_Exp,"&gt;="&amp;TODAY()))</f>
        <v>0</v>
      </c>
      <c r="BL91">
        <f ca="1">IF(AP91=0,0,COUNTIFS(Rec_Emp,People!$A$89,Rec_Course,'Training Matrix'!W$6,Rec_Done,1,Rec_Exp,"&gt;="&amp;TODAY()))</f>
        <v>0</v>
      </c>
      <c r="BM91">
        <f ca="1">IF(AQ91=0,0,COUNTIFS(Rec_Emp,People!$A$89,Rec_Course,'Training Matrix'!X$6,Rec_Done,1,Rec_Exp,"&gt;="&amp;TODAY()))</f>
        <v>0</v>
      </c>
      <c r="BN91">
        <f ca="1">IF(AR91=0,0,COUNTIFS(Rec_Emp,People!$A$89,Rec_Course,'Training Matrix'!Y$6,Rec_Done,1,Rec_Exp,"&gt;="&amp;TODAY()))</f>
        <v>0</v>
      </c>
      <c r="BO91">
        <f ca="1">IF(AS91=0,0,COUNTIFS(Rec_Emp,People!$A$89,Rec_Course,'Training Matrix'!Z$6,Rec_Done,1,Rec_Exp,"&gt;="&amp;TODAY()))</f>
        <v>0</v>
      </c>
      <c r="BP91">
        <f ca="1">IF(AT91=0,0,COUNTIFS(Rec_Emp,People!$A$89,Rec_Course,'Training Matrix'!AA$6,Rec_Done,1,Rec_Exp,"&gt;="&amp;TODAY()))</f>
        <v>0</v>
      </c>
      <c r="BS91">
        <f ca="1">IF(AW91=0,0,COUNTIFS(Rec_Emp,People!$A$89,Rec_Course,'Training Matrix'!H$6,Rec_Done,1,Rec_Exp,"&gt;"&amp;(TODAY()+WarnDays)))</f>
        <v>0</v>
      </c>
      <c r="BT91">
        <f ca="1">IF(AX91=0,0,COUNTIFS(Rec_Emp,People!$A$89,Rec_Course,'Training Matrix'!I$6,Rec_Done,1,Rec_Exp,"&gt;"&amp;(TODAY()+WarnDays)))</f>
        <v>0</v>
      </c>
      <c r="BU91">
        <f ca="1">IF(AY91=0,0,COUNTIFS(Rec_Emp,People!$A$89,Rec_Course,'Training Matrix'!J$6,Rec_Done,1,Rec_Exp,"&gt;"&amp;(TODAY()+WarnDays)))</f>
        <v>0</v>
      </c>
      <c r="BV91">
        <f ca="1">IF(AZ91=0,0,COUNTIFS(Rec_Emp,People!$A$89,Rec_Course,'Training Matrix'!K$6,Rec_Done,1,Rec_Exp,"&gt;"&amp;(TODAY()+WarnDays)))</f>
        <v>0</v>
      </c>
      <c r="BW91">
        <f ca="1">IF(BA91=0,0,COUNTIFS(Rec_Emp,People!$A$89,Rec_Course,'Training Matrix'!L$6,Rec_Done,1,Rec_Exp,"&gt;"&amp;(TODAY()+WarnDays)))</f>
        <v>0</v>
      </c>
      <c r="BX91">
        <f ca="1">IF(BB91=0,0,COUNTIFS(Rec_Emp,People!$A$89,Rec_Course,'Training Matrix'!M$6,Rec_Done,1,Rec_Exp,"&gt;"&amp;(TODAY()+WarnDays)))</f>
        <v>0</v>
      </c>
      <c r="BY91">
        <f ca="1">IF(BC91=0,0,COUNTIFS(Rec_Emp,People!$A$89,Rec_Course,'Training Matrix'!N$6,Rec_Done,1,Rec_Exp,"&gt;"&amp;(TODAY()+WarnDays)))</f>
        <v>0</v>
      </c>
      <c r="BZ91">
        <f ca="1">IF(BD91=0,0,COUNTIFS(Rec_Emp,People!$A$89,Rec_Course,'Training Matrix'!O$6,Rec_Done,1,Rec_Exp,"&gt;"&amp;(TODAY()+WarnDays)))</f>
        <v>0</v>
      </c>
      <c r="CA91">
        <f ca="1">IF(BE91=0,0,COUNTIFS(Rec_Emp,People!$A$89,Rec_Course,'Training Matrix'!P$6,Rec_Done,1,Rec_Exp,"&gt;"&amp;(TODAY()+WarnDays)))</f>
        <v>0</v>
      </c>
      <c r="CB91">
        <f ca="1">IF(BF91=0,0,COUNTIFS(Rec_Emp,People!$A$89,Rec_Course,'Training Matrix'!Q$6,Rec_Done,1,Rec_Exp,"&gt;"&amp;(TODAY()+WarnDays)))</f>
        <v>0</v>
      </c>
      <c r="CC91">
        <f ca="1">IF(BG91=0,0,COUNTIFS(Rec_Emp,People!$A$89,Rec_Course,'Training Matrix'!R$6,Rec_Done,1,Rec_Exp,"&gt;"&amp;(TODAY()+WarnDays)))</f>
        <v>0</v>
      </c>
      <c r="CD91">
        <f ca="1">IF(BH91=0,0,COUNTIFS(Rec_Emp,People!$A$89,Rec_Course,'Training Matrix'!S$6,Rec_Done,1,Rec_Exp,"&gt;"&amp;(TODAY()+WarnDays)))</f>
        <v>0</v>
      </c>
      <c r="CE91">
        <f ca="1">IF(BI91=0,0,COUNTIFS(Rec_Emp,People!$A$89,Rec_Course,'Training Matrix'!T$6,Rec_Done,1,Rec_Exp,"&gt;"&amp;(TODAY()+WarnDays)))</f>
        <v>0</v>
      </c>
      <c r="CF91">
        <f ca="1">IF(BJ91=0,0,COUNTIFS(Rec_Emp,People!$A$89,Rec_Course,'Training Matrix'!U$6,Rec_Done,1,Rec_Exp,"&gt;"&amp;(TODAY()+WarnDays)))</f>
        <v>0</v>
      </c>
      <c r="CG91">
        <f ca="1">IF(BK91=0,0,COUNTIFS(Rec_Emp,People!$A$89,Rec_Course,'Training Matrix'!V$6,Rec_Done,1,Rec_Exp,"&gt;"&amp;(TODAY()+WarnDays)))</f>
        <v>0</v>
      </c>
      <c r="CH91">
        <f ca="1">IF(BL91=0,0,COUNTIFS(Rec_Emp,People!$A$89,Rec_Course,'Training Matrix'!W$6,Rec_Done,1,Rec_Exp,"&gt;"&amp;(TODAY()+WarnDays)))</f>
        <v>0</v>
      </c>
      <c r="CI91">
        <f ca="1">IF(BM91=0,0,COUNTIFS(Rec_Emp,People!$A$89,Rec_Course,'Training Matrix'!X$6,Rec_Done,1,Rec_Exp,"&gt;"&amp;(TODAY()+WarnDays)))</f>
        <v>0</v>
      </c>
      <c r="CJ91">
        <f ca="1">IF(BN91=0,0,COUNTIFS(Rec_Emp,People!$A$89,Rec_Course,'Training Matrix'!Y$6,Rec_Done,1,Rec_Exp,"&gt;"&amp;(TODAY()+WarnDays)))</f>
        <v>0</v>
      </c>
      <c r="CK91">
        <f ca="1">IF(BO91=0,0,COUNTIFS(Rec_Emp,People!$A$89,Rec_Course,'Training Matrix'!Z$6,Rec_Done,1,Rec_Exp,"&gt;"&amp;(TODAY()+WarnDays)))</f>
        <v>0</v>
      </c>
      <c r="CL91">
        <f ca="1">IF(BP91=0,0,COUNTIFS(Rec_Emp,People!$A$89,Rec_Course,'Training Matrix'!AA$6,Rec_Done,1,Rec_Exp,"&gt;"&amp;(TODAY()+WarnDays)))</f>
        <v>0</v>
      </c>
      <c r="CO91">
        <f>IF(OR(E91=0,AA91&gt;0),0,COUNTIFS(Rec_Emp,People!$A$89,Rec_Course,'Training Matrix'!H$6,Rec_Result,"Fail"))</f>
        <v>0</v>
      </c>
      <c r="CP91">
        <f>IF(OR(F91=0,AB91&gt;0),0,COUNTIFS(Rec_Emp,People!$A$89,Rec_Course,'Training Matrix'!I$6,Rec_Result,"Fail"))</f>
        <v>0</v>
      </c>
      <c r="CQ91">
        <f>IF(OR(G91=0,AC91&gt;0),0,COUNTIFS(Rec_Emp,People!$A$89,Rec_Course,'Training Matrix'!J$6,Rec_Result,"Fail"))</f>
        <v>0</v>
      </c>
      <c r="CR91">
        <f>IF(OR(H91=0,AD91&gt;0),0,COUNTIFS(Rec_Emp,People!$A$89,Rec_Course,'Training Matrix'!K$6,Rec_Result,"Fail"))</f>
        <v>0</v>
      </c>
      <c r="CS91">
        <f>IF(OR(I91=0,AE91&gt;0),0,COUNTIFS(Rec_Emp,People!$A$89,Rec_Course,'Training Matrix'!L$6,Rec_Result,"Fail"))</f>
        <v>0</v>
      </c>
      <c r="CT91">
        <f>IF(OR(J91=0,AF91&gt;0),0,COUNTIFS(Rec_Emp,People!$A$89,Rec_Course,'Training Matrix'!M$6,Rec_Result,"Fail"))</f>
        <v>0</v>
      </c>
      <c r="CU91">
        <f>IF(OR(K91=0,AG91&gt;0),0,COUNTIFS(Rec_Emp,People!$A$89,Rec_Course,'Training Matrix'!N$6,Rec_Result,"Fail"))</f>
        <v>0</v>
      </c>
      <c r="CV91">
        <f>IF(OR(L91=0,AH91&gt;0),0,COUNTIFS(Rec_Emp,People!$A$89,Rec_Course,'Training Matrix'!O$6,Rec_Result,"Fail"))</f>
        <v>0</v>
      </c>
      <c r="CW91">
        <f>IF(OR(M91=0,AI91&gt;0),0,COUNTIFS(Rec_Emp,People!$A$89,Rec_Course,'Training Matrix'!P$6,Rec_Result,"Fail"))</f>
        <v>0</v>
      </c>
      <c r="CX91">
        <f>IF(OR(N91=0,AJ91&gt;0),0,COUNTIFS(Rec_Emp,People!$A$89,Rec_Course,'Training Matrix'!Q$6,Rec_Result,"Fail"))</f>
        <v>0</v>
      </c>
      <c r="CY91">
        <f>IF(OR(O91=0,AK91&gt;0),0,COUNTIFS(Rec_Emp,People!$A$89,Rec_Course,'Training Matrix'!R$6,Rec_Result,"Fail"))</f>
        <v>0</v>
      </c>
      <c r="CZ91">
        <f>IF(OR(P91=0,AL91&gt;0),0,COUNTIFS(Rec_Emp,People!$A$89,Rec_Course,'Training Matrix'!S$6,Rec_Result,"Fail"))</f>
        <v>0</v>
      </c>
      <c r="DA91">
        <f>IF(OR(Q91=0,AM91&gt;0),0,COUNTIFS(Rec_Emp,People!$A$89,Rec_Course,'Training Matrix'!T$6,Rec_Result,"Fail"))</f>
        <v>0</v>
      </c>
      <c r="DB91">
        <f>IF(OR(R91=0,AN91&gt;0),0,COUNTIFS(Rec_Emp,People!$A$89,Rec_Course,'Training Matrix'!U$6,Rec_Result,"Fail"))</f>
        <v>0</v>
      </c>
      <c r="DC91">
        <f>IF(OR(S91=0,AO91&gt;0),0,COUNTIFS(Rec_Emp,People!$A$89,Rec_Course,'Training Matrix'!V$6,Rec_Result,"Fail"))</f>
        <v>0</v>
      </c>
      <c r="DD91">
        <f>IF(OR(T91=0,AP91&gt;0),0,COUNTIFS(Rec_Emp,People!$A$89,Rec_Course,'Training Matrix'!W$6,Rec_Result,"Fail"))</f>
        <v>0</v>
      </c>
      <c r="DE91">
        <f>IF(OR(U91=0,AQ91&gt;0),0,COUNTIFS(Rec_Emp,People!$A$89,Rec_Course,'Training Matrix'!X$6,Rec_Result,"Fail"))</f>
        <v>0</v>
      </c>
      <c r="DF91">
        <f>IF(OR(V91=0,AR91&gt;0),0,COUNTIFS(Rec_Emp,People!$A$89,Rec_Course,'Training Matrix'!Y$6,Rec_Result,"Fail"))</f>
        <v>0</v>
      </c>
      <c r="DG91">
        <f>IF(OR(W91=0,AS91&gt;0),0,COUNTIFS(Rec_Emp,People!$A$89,Rec_Course,'Training Matrix'!Z$6,Rec_Result,"Fail"))</f>
        <v>0</v>
      </c>
      <c r="DH91">
        <f>IF(OR(X91=0,AT91&gt;0),0,COUNTIFS(Rec_Emp,People!$A$89,Rec_Course,'Training Matrix'!AA$6,Rec_Result,"Fail"))</f>
        <v>0</v>
      </c>
      <c r="DK91">
        <f>IF(OR(E91=0,AA91&gt;0),0,IFERROR(AVERAGEIFS(Plan_End,Plan_Role,People!$D$89,Plan_Course,'Training Matrix'!H$6,Plan_Sched,"Window"),IFERROR(AVERAGEIFS(Plan_End,Plan_Role,"All employees",Plan_Course,'Training Matrix'!H$6,Plan_Sched,"Window"),0)))</f>
        <v>0</v>
      </c>
      <c r="DL91">
        <f>IF(OR(F91=0,AB91&gt;0),0,IFERROR(AVERAGEIFS(Plan_End,Plan_Role,People!$D$89,Plan_Course,'Training Matrix'!I$6,Plan_Sched,"Window"),IFERROR(AVERAGEIFS(Plan_End,Plan_Role,"All employees",Plan_Course,'Training Matrix'!I$6,Plan_Sched,"Window"),0)))</f>
        <v>0</v>
      </c>
      <c r="DM91">
        <f>IF(OR(G91=0,AC91&gt;0),0,IFERROR(AVERAGEIFS(Plan_End,Plan_Role,People!$D$89,Plan_Course,'Training Matrix'!J$6,Plan_Sched,"Window"),IFERROR(AVERAGEIFS(Plan_End,Plan_Role,"All employees",Plan_Course,'Training Matrix'!J$6,Plan_Sched,"Window"),0)))</f>
        <v>0</v>
      </c>
      <c r="DN91">
        <f>IF(OR(H91=0,AD91&gt;0),0,IFERROR(AVERAGEIFS(Plan_End,Plan_Role,People!$D$89,Plan_Course,'Training Matrix'!K$6,Plan_Sched,"Window"),IFERROR(AVERAGEIFS(Plan_End,Plan_Role,"All employees",Plan_Course,'Training Matrix'!K$6,Plan_Sched,"Window"),0)))</f>
        <v>0</v>
      </c>
      <c r="DO91">
        <f>IF(OR(I91=0,AE91&gt;0),0,IFERROR(AVERAGEIFS(Plan_End,Plan_Role,People!$D$89,Plan_Course,'Training Matrix'!L$6,Plan_Sched,"Window"),IFERROR(AVERAGEIFS(Plan_End,Plan_Role,"All employees",Plan_Course,'Training Matrix'!L$6,Plan_Sched,"Window"),0)))</f>
        <v>0</v>
      </c>
      <c r="DP91">
        <f>IF(OR(J91=0,AF91&gt;0),0,IFERROR(AVERAGEIFS(Plan_End,Plan_Role,People!$D$89,Plan_Course,'Training Matrix'!M$6,Plan_Sched,"Window"),IFERROR(AVERAGEIFS(Plan_End,Plan_Role,"All employees",Plan_Course,'Training Matrix'!M$6,Plan_Sched,"Window"),0)))</f>
        <v>0</v>
      </c>
      <c r="DQ91">
        <f>IF(OR(K91=0,AG91&gt;0),0,IFERROR(AVERAGEIFS(Plan_End,Plan_Role,People!$D$89,Plan_Course,'Training Matrix'!N$6,Plan_Sched,"Window"),IFERROR(AVERAGEIFS(Plan_End,Plan_Role,"All employees",Plan_Course,'Training Matrix'!N$6,Plan_Sched,"Window"),0)))</f>
        <v>0</v>
      </c>
      <c r="DR91">
        <f>IF(OR(L91=0,AH91&gt;0),0,IFERROR(AVERAGEIFS(Plan_End,Plan_Role,People!$D$89,Plan_Course,'Training Matrix'!O$6,Plan_Sched,"Window"),IFERROR(AVERAGEIFS(Plan_End,Plan_Role,"All employees",Plan_Course,'Training Matrix'!O$6,Plan_Sched,"Window"),0)))</f>
        <v>0</v>
      </c>
      <c r="DS91">
        <f>IF(OR(M91=0,AI91&gt;0),0,IFERROR(AVERAGEIFS(Plan_End,Plan_Role,People!$D$89,Plan_Course,'Training Matrix'!P$6,Plan_Sched,"Window"),IFERROR(AVERAGEIFS(Plan_End,Plan_Role,"All employees",Plan_Course,'Training Matrix'!P$6,Plan_Sched,"Window"),0)))</f>
        <v>0</v>
      </c>
      <c r="DT91">
        <f>IF(OR(N91=0,AJ91&gt;0),0,IFERROR(AVERAGEIFS(Plan_End,Plan_Role,People!$D$89,Plan_Course,'Training Matrix'!Q$6,Plan_Sched,"Window"),IFERROR(AVERAGEIFS(Plan_End,Plan_Role,"All employees",Plan_Course,'Training Matrix'!Q$6,Plan_Sched,"Window"),0)))</f>
        <v>0</v>
      </c>
      <c r="DU91">
        <f>IF(OR(O91=0,AK91&gt;0),0,IFERROR(AVERAGEIFS(Plan_End,Plan_Role,People!$D$89,Plan_Course,'Training Matrix'!R$6,Plan_Sched,"Window"),IFERROR(AVERAGEIFS(Plan_End,Plan_Role,"All employees",Plan_Course,'Training Matrix'!R$6,Plan_Sched,"Window"),0)))</f>
        <v>0</v>
      </c>
      <c r="DV91">
        <f>IF(OR(P91=0,AL91&gt;0),0,IFERROR(AVERAGEIFS(Plan_End,Plan_Role,People!$D$89,Plan_Course,'Training Matrix'!S$6,Plan_Sched,"Window"),IFERROR(AVERAGEIFS(Plan_End,Plan_Role,"All employees",Plan_Course,'Training Matrix'!S$6,Plan_Sched,"Window"),0)))</f>
        <v>0</v>
      </c>
      <c r="DW91">
        <f>IF(OR(Q91=0,AM91&gt;0),0,IFERROR(AVERAGEIFS(Plan_End,Plan_Role,People!$D$89,Plan_Course,'Training Matrix'!T$6,Plan_Sched,"Window"),IFERROR(AVERAGEIFS(Plan_End,Plan_Role,"All employees",Plan_Course,'Training Matrix'!T$6,Plan_Sched,"Window"),0)))</f>
        <v>0</v>
      </c>
      <c r="DX91">
        <f>IF(OR(R91=0,AN91&gt;0),0,IFERROR(AVERAGEIFS(Plan_End,Plan_Role,People!$D$89,Plan_Course,'Training Matrix'!U$6,Plan_Sched,"Window"),IFERROR(AVERAGEIFS(Plan_End,Plan_Role,"All employees",Plan_Course,'Training Matrix'!U$6,Plan_Sched,"Window"),0)))</f>
        <v>0</v>
      </c>
      <c r="DY91">
        <f>IF(OR(S91=0,AO91&gt;0),0,IFERROR(AVERAGEIFS(Plan_End,Plan_Role,People!$D$89,Plan_Course,'Training Matrix'!V$6,Plan_Sched,"Window"),IFERROR(AVERAGEIFS(Plan_End,Plan_Role,"All employees",Plan_Course,'Training Matrix'!V$6,Plan_Sched,"Window"),0)))</f>
        <v>0</v>
      </c>
      <c r="DZ91">
        <f>IF(OR(T91=0,AP91&gt;0),0,IFERROR(AVERAGEIFS(Plan_End,Plan_Role,People!$D$89,Plan_Course,'Training Matrix'!W$6,Plan_Sched,"Window"),IFERROR(AVERAGEIFS(Plan_End,Plan_Role,"All employees",Plan_Course,'Training Matrix'!W$6,Plan_Sched,"Window"),0)))</f>
        <v>0</v>
      </c>
      <c r="EA91">
        <f>IF(OR(U91=0,AQ91&gt;0),0,IFERROR(AVERAGEIFS(Plan_End,Plan_Role,People!$D$89,Plan_Course,'Training Matrix'!X$6,Plan_Sched,"Window"),IFERROR(AVERAGEIFS(Plan_End,Plan_Role,"All employees",Plan_Course,'Training Matrix'!X$6,Plan_Sched,"Window"),0)))</f>
        <v>0</v>
      </c>
      <c r="EB91">
        <f>IF(OR(V91=0,AR91&gt;0),0,IFERROR(AVERAGEIFS(Plan_End,Plan_Role,People!$D$89,Plan_Course,'Training Matrix'!Y$6,Plan_Sched,"Window"),IFERROR(AVERAGEIFS(Plan_End,Plan_Role,"All employees",Plan_Course,'Training Matrix'!Y$6,Plan_Sched,"Window"),0)))</f>
        <v>0</v>
      </c>
      <c r="EC91">
        <f>IF(OR(W91=0,AS91&gt;0),0,IFERROR(AVERAGEIFS(Plan_End,Plan_Role,People!$D$89,Plan_Course,'Training Matrix'!Z$6,Plan_Sched,"Window"),IFERROR(AVERAGEIFS(Plan_End,Plan_Role,"All employees",Plan_Course,'Training Matrix'!Z$6,Plan_Sched,"Window"),0)))</f>
        <v>0</v>
      </c>
      <c r="ED91">
        <f>IF(OR(X91=0,AT91&gt;0),0,IFERROR(AVERAGEIFS(Plan_End,Plan_Role,People!$D$89,Plan_Course,'Training Matrix'!AA$6,Plan_Sched,"Window"),IFERROR(AVERAGEIFS(Plan_End,Plan_Role,"All employees",Plan_Course,'Training Matrix'!AA$6,Plan_Sched,"Window"),0)))</f>
        <v>0</v>
      </c>
      <c r="EG91">
        <f>IF(OR(E91=0,AA91&gt;0),0,IFERROR(AVERAGEIFS(Plan_Days,Plan_Role,People!$D$89,Plan_Course,'Training Matrix'!H$6,Plan_Sched,"Within days of hire"),IFERROR(AVERAGEIFS(Plan_Days,Plan_Role,"All employees",Plan_Course,'Training Matrix'!H$6,Plan_Sched,"Within days of hire"),0)))</f>
        <v>0</v>
      </c>
      <c r="EH91">
        <f>IF(OR(F91=0,AB91&gt;0),0,IFERROR(AVERAGEIFS(Plan_Days,Plan_Role,People!$D$89,Plan_Course,'Training Matrix'!I$6,Plan_Sched,"Within days of hire"),IFERROR(AVERAGEIFS(Plan_Days,Plan_Role,"All employees",Plan_Course,'Training Matrix'!I$6,Plan_Sched,"Within days of hire"),0)))</f>
        <v>0</v>
      </c>
      <c r="EI91">
        <f>IF(OR(G91=0,AC91&gt;0),0,IFERROR(AVERAGEIFS(Plan_Days,Plan_Role,People!$D$89,Plan_Course,'Training Matrix'!J$6,Plan_Sched,"Within days of hire"),IFERROR(AVERAGEIFS(Plan_Days,Plan_Role,"All employees",Plan_Course,'Training Matrix'!J$6,Plan_Sched,"Within days of hire"),0)))</f>
        <v>0</v>
      </c>
      <c r="EJ91">
        <f>IF(OR(H91=0,AD91&gt;0),0,IFERROR(AVERAGEIFS(Plan_Days,Plan_Role,People!$D$89,Plan_Course,'Training Matrix'!K$6,Plan_Sched,"Within days of hire"),IFERROR(AVERAGEIFS(Plan_Days,Plan_Role,"All employees",Plan_Course,'Training Matrix'!K$6,Plan_Sched,"Within days of hire"),0)))</f>
        <v>0</v>
      </c>
      <c r="EK91">
        <f>IF(OR(I91=0,AE91&gt;0),0,IFERROR(AVERAGEIFS(Plan_Days,Plan_Role,People!$D$89,Plan_Course,'Training Matrix'!L$6,Plan_Sched,"Within days of hire"),IFERROR(AVERAGEIFS(Plan_Days,Plan_Role,"All employees",Plan_Course,'Training Matrix'!L$6,Plan_Sched,"Within days of hire"),0)))</f>
        <v>0</v>
      </c>
      <c r="EL91">
        <f>IF(OR(J91=0,AF91&gt;0),0,IFERROR(AVERAGEIFS(Plan_Days,Plan_Role,People!$D$89,Plan_Course,'Training Matrix'!M$6,Plan_Sched,"Within days of hire"),IFERROR(AVERAGEIFS(Plan_Days,Plan_Role,"All employees",Plan_Course,'Training Matrix'!M$6,Plan_Sched,"Within days of hire"),0)))</f>
        <v>0</v>
      </c>
      <c r="EM91">
        <f>IF(OR(K91=0,AG91&gt;0),0,IFERROR(AVERAGEIFS(Plan_Days,Plan_Role,People!$D$89,Plan_Course,'Training Matrix'!N$6,Plan_Sched,"Within days of hire"),IFERROR(AVERAGEIFS(Plan_Days,Plan_Role,"All employees",Plan_Course,'Training Matrix'!N$6,Plan_Sched,"Within days of hire"),0)))</f>
        <v>0</v>
      </c>
      <c r="EN91">
        <f>IF(OR(L91=0,AH91&gt;0),0,IFERROR(AVERAGEIFS(Plan_Days,Plan_Role,People!$D$89,Plan_Course,'Training Matrix'!O$6,Plan_Sched,"Within days of hire"),IFERROR(AVERAGEIFS(Plan_Days,Plan_Role,"All employees",Plan_Course,'Training Matrix'!O$6,Plan_Sched,"Within days of hire"),0)))</f>
        <v>0</v>
      </c>
      <c r="EO91">
        <f>IF(OR(M91=0,AI91&gt;0),0,IFERROR(AVERAGEIFS(Plan_Days,Plan_Role,People!$D$89,Plan_Course,'Training Matrix'!P$6,Plan_Sched,"Within days of hire"),IFERROR(AVERAGEIFS(Plan_Days,Plan_Role,"All employees",Plan_Course,'Training Matrix'!P$6,Plan_Sched,"Within days of hire"),0)))</f>
        <v>0</v>
      </c>
      <c r="EP91">
        <f>IF(OR(N91=0,AJ91&gt;0),0,IFERROR(AVERAGEIFS(Plan_Days,Plan_Role,People!$D$89,Plan_Course,'Training Matrix'!Q$6,Plan_Sched,"Within days of hire"),IFERROR(AVERAGEIFS(Plan_Days,Plan_Role,"All employees",Plan_Course,'Training Matrix'!Q$6,Plan_Sched,"Within days of hire"),0)))</f>
        <v>0</v>
      </c>
      <c r="EQ91">
        <f>IF(OR(O91=0,AK91&gt;0),0,IFERROR(AVERAGEIFS(Plan_Days,Plan_Role,People!$D$89,Plan_Course,'Training Matrix'!R$6,Plan_Sched,"Within days of hire"),IFERROR(AVERAGEIFS(Plan_Days,Plan_Role,"All employees",Plan_Course,'Training Matrix'!R$6,Plan_Sched,"Within days of hire"),0)))</f>
        <v>0</v>
      </c>
      <c r="ER91">
        <f>IF(OR(P91=0,AL91&gt;0),0,IFERROR(AVERAGEIFS(Plan_Days,Plan_Role,People!$D$89,Plan_Course,'Training Matrix'!S$6,Plan_Sched,"Within days of hire"),IFERROR(AVERAGEIFS(Plan_Days,Plan_Role,"All employees",Plan_Course,'Training Matrix'!S$6,Plan_Sched,"Within days of hire"),0)))</f>
        <v>0</v>
      </c>
      <c r="ES91">
        <f>IF(OR(Q91=0,AM91&gt;0),0,IFERROR(AVERAGEIFS(Plan_Days,Plan_Role,People!$D$89,Plan_Course,'Training Matrix'!T$6,Plan_Sched,"Within days of hire"),IFERROR(AVERAGEIFS(Plan_Days,Plan_Role,"All employees",Plan_Course,'Training Matrix'!T$6,Plan_Sched,"Within days of hire"),0)))</f>
        <v>0</v>
      </c>
      <c r="ET91">
        <f>IF(OR(R91=0,AN91&gt;0),0,IFERROR(AVERAGEIFS(Plan_Days,Plan_Role,People!$D$89,Plan_Course,'Training Matrix'!U$6,Plan_Sched,"Within days of hire"),IFERROR(AVERAGEIFS(Plan_Days,Plan_Role,"All employees",Plan_Course,'Training Matrix'!U$6,Plan_Sched,"Within days of hire"),0)))</f>
        <v>0</v>
      </c>
      <c r="EU91">
        <f>IF(OR(S91=0,AO91&gt;0),0,IFERROR(AVERAGEIFS(Plan_Days,Plan_Role,People!$D$89,Plan_Course,'Training Matrix'!V$6,Plan_Sched,"Within days of hire"),IFERROR(AVERAGEIFS(Plan_Days,Plan_Role,"All employees",Plan_Course,'Training Matrix'!V$6,Plan_Sched,"Within days of hire"),0)))</f>
        <v>0</v>
      </c>
      <c r="EV91">
        <f>IF(OR(T91=0,AP91&gt;0),0,IFERROR(AVERAGEIFS(Plan_Days,Plan_Role,People!$D$89,Plan_Course,'Training Matrix'!W$6,Plan_Sched,"Within days of hire"),IFERROR(AVERAGEIFS(Plan_Days,Plan_Role,"All employees",Plan_Course,'Training Matrix'!W$6,Plan_Sched,"Within days of hire"),0)))</f>
        <v>0</v>
      </c>
      <c r="EW91">
        <f>IF(OR(U91=0,AQ91&gt;0),0,IFERROR(AVERAGEIFS(Plan_Days,Plan_Role,People!$D$89,Plan_Course,'Training Matrix'!X$6,Plan_Sched,"Within days of hire"),IFERROR(AVERAGEIFS(Plan_Days,Plan_Role,"All employees",Plan_Course,'Training Matrix'!X$6,Plan_Sched,"Within days of hire"),0)))</f>
        <v>0</v>
      </c>
      <c r="EX91">
        <f>IF(OR(V91=0,AR91&gt;0),0,IFERROR(AVERAGEIFS(Plan_Days,Plan_Role,People!$D$89,Plan_Course,'Training Matrix'!Y$6,Plan_Sched,"Within days of hire"),IFERROR(AVERAGEIFS(Plan_Days,Plan_Role,"All employees",Plan_Course,'Training Matrix'!Y$6,Plan_Sched,"Within days of hire"),0)))</f>
        <v>0</v>
      </c>
      <c r="EY91">
        <f>IF(OR(W91=0,AS91&gt;0),0,IFERROR(AVERAGEIFS(Plan_Days,Plan_Role,People!$D$89,Plan_Course,'Training Matrix'!Z$6,Plan_Sched,"Within days of hire"),IFERROR(AVERAGEIFS(Plan_Days,Plan_Role,"All employees",Plan_Course,'Training Matrix'!Z$6,Plan_Sched,"Within days of hire"),0)))</f>
        <v>0</v>
      </c>
      <c r="EZ91">
        <f>IF(OR(X91=0,AT91&gt;0),0,IFERROR(AVERAGEIFS(Plan_Days,Plan_Role,People!$D$89,Plan_Course,'Training Matrix'!AA$6,Plan_Sched,"Within days of hire"),IFERROR(AVERAGEIFS(Plan_Days,Plan_Role,"All employees",Plan_Course,'Training Matrix'!AA$6,Plan_Sched,"Within days of hire"),0)))</f>
        <v>0</v>
      </c>
      <c r="FC91">
        <f>IF(OR(E91=0,AA91&gt;0),0,MAX(IF(AND(People!$F$89&lt;&gt;"",DK91&lt;People!$F$89),0,DK91),IF(AND(People!$F$89&lt;&gt;"",EG91&gt;0),People!$F$89+EG91,0)))</f>
        <v>0</v>
      </c>
      <c r="FD91">
        <f>IF(OR(F91=0,AB91&gt;0),0,MAX(IF(AND(People!$F$89&lt;&gt;"",DL91&lt;People!$F$89),0,DL91),IF(AND(People!$F$89&lt;&gt;"",EH91&gt;0),People!$F$89+EH91,0)))</f>
        <v>0</v>
      </c>
      <c r="FE91">
        <f>IF(OR(G91=0,AC91&gt;0),0,MAX(IF(AND(People!$F$89&lt;&gt;"",DM91&lt;People!$F$89),0,DM91),IF(AND(People!$F$89&lt;&gt;"",EI91&gt;0),People!$F$89+EI91,0)))</f>
        <v>0</v>
      </c>
      <c r="FF91">
        <f>IF(OR(H91=0,AD91&gt;0),0,MAX(IF(AND(People!$F$89&lt;&gt;"",DN91&lt;People!$F$89),0,DN91),IF(AND(People!$F$89&lt;&gt;"",EJ91&gt;0),People!$F$89+EJ91,0)))</f>
        <v>0</v>
      </c>
      <c r="FG91">
        <f>IF(OR(I91=0,AE91&gt;0),0,MAX(IF(AND(People!$F$89&lt;&gt;"",DO91&lt;People!$F$89),0,DO91),IF(AND(People!$F$89&lt;&gt;"",EK91&gt;0),People!$F$89+EK91,0)))</f>
        <v>0</v>
      </c>
      <c r="FH91">
        <f>IF(OR(J91=0,AF91&gt;0),0,MAX(IF(AND(People!$F$89&lt;&gt;"",DP91&lt;People!$F$89),0,DP91),IF(AND(People!$F$89&lt;&gt;"",EL91&gt;0),People!$F$89+EL91,0)))</f>
        <v>0</v>
      </c>
      <c r="FI91">
        <f>IF(OR(K91=0,AG91&gt;0),0,MAX(IF(AND(People!$F$89&lt;&gt;"",DQ91&lt;People!$F$89),0,DQ91),IF(AND(People!$F$89&lt;&gt;"",EM91&gt;0),People!$F$89+EM91,0)))</f>
        <v>0</v>
      </c>
      <c r="FJ91">
        <f>IF(OR(L91=0,AH91&gt;0),0,MAX(IF(AND(People!$F$89&lt;&gt;"",DR91&lt;People!$F$89),0,DR91),IF(AND(People!$F$89&lt;&gt;"",EN91&gt;0),People!$F$89+EN91,0)))</f>
        <v>0</v>
      </c>
      <c r="FK91">
        <f>IF(OR(M91=0,AI91&gt;0),0,MAX(IF(AND(People!$F$89&lt;&gt;"",DS91&lt;People!$F$89),0,DS91),IF(AND(People!$F$89&lt;&gt;"",EO91&gt;0),People!$F$89+EO91,0)))</f>
        <v>0</v>
      </c>
      <c r="FL91">
        <f>IF(OR(N91=0,AJ91&gt;0),0,MAX(IF(AND(People!$F$89&lt;&gt;"",DT91&lt;People!$F$89),0,DT91),IF(AND(People!$F$89&lt;&gt;"",EP91&gt;0),People!$F$89+EP91,0)))</f>
        <v>0</v>
      </c>
      <c r="FM91">
        <f>IF(OR(O91=0,AK91&gt;0),0,MAX(IF(AND(People!$F$89&lt;&gt;"",DU91&lt;People!$F$89),0,DU91),IF(AND(People!$F$89&lt;&gt;"",EQ91&gt;0),People!$F$89+EQ91,0)))</f>
        <v>0</v>
      </c>
      <c r="FN91">
        <f>IF(OR(P91=0,AL91&gt;0),0,MAX(IF(AND(People!$F$89&lt;&gt;"",DV91&lt;People!$F$89),0,DV91),IF(AND(People!$F$89&lt;&gt;"",ER91&gt;0),People!$F$89+ER91,0)))</f>
        <v>0</v>
      </c>
      <c r="FO91">
        <f>IF(OR(Q91=0,AM91&gt;0),0,MAX(IF(AND(People!$F$89&lt;&gt;"",DW91&lt;People!$F$89),0,DW91),IF(AND(People!$F$89&lt;&gt;"",ES91&gt;0),People!$F$89+ES91,0)))</f>
        <v>0</v>
      </c>
      <c r="FP91">
        <f>IF(OR(R91=0,AN91&gt;0),0,MAX(IF(AND(People!$F$89&lt;&gt;"",DX91&lt;People!$F$89),0,DX91),IF(AND(People!$F$89&lt;&gt;"",ET91&gt;0),People!$F$89+ET91,0)))</f>
        <v>0</v>
      </c>
      <c r="FQ91">
        <f>IF(OR(S91=0,AO91&gt;0),0,MAX(IF(AND(People!$F$89&lt;&gt;"",DY91&lt;People!$F$89),0,DY91),IF(AND(People!$F$89&lt;&gt;"",EU91&gt;0),People!$F$89+EU91,0)))</f>
        <v>0</v>
      </c>
      <c r="FR91">
        <f>IF(OR(T91=0,AP91&gt;0),0,MAX(IF(AND(People!$F$89&lt;&gt;"",DZ91&lt;People!$F$89),0,DZ91),IF(AND(People!$F$89&lt;&gt;"",EV91&gt;0),People!$F$89+EV91,0)))</f>
        <v>0</v>
      </c>
      <c r="FS91">
        <f>IF(OR(U91=0,AQ91&gt;0),0,MAX(IF(AND(People!$F$89&lt;&gt;"",EA91&lt;People!$F$89),0,EA91),IF(AND(People!$F$89&lt;&gt;"",EW91&gt;0),People!$F$89+EW91,0)))</f>
        <v>0</v>
      </c>
      <c r="FT91">
        <f>IF(OR(V91=0,AR91&gt;0),0,MAX(IF(AND(People!$F$89&lt;&gt;"",EB91&lt;People!$F$89),0,EB91),IF(AND(People!$F$89&lt;&gt;"",EX91&gt;0),People!$F$89+EX91,0)))</f>
        <v>0</v>
      </c>
      <c r="FU91">
        <f>IF(OR(W91=0,AS91&gt;0),0,MAX(IF(AND(People!$F$89&lt;&gt;"",EC91&lt;People!$F$89),0,EC91),IF(AND(People!$F$89&lt;&gt;"",EY91&gt;0),People!$F$89+EY91,0)))</f>
        <v>0</v>
      </c>
      <c r="FV91">
        <f>IF(OR(X91=0,AT91&gt;0),0,MAX(IF(AND(People!$F$89&lt;&gt;"",ED91&lt;People!$F$89),0,ED91),IF(AND(People!$F$89&lt;&gt;"",EZ91&gt;0),People!$F$89+EZ91,0)))</f>
        <v>0</v>
      </c>
    </row>
    <row r="92" spans="5:178" x14ac:dyDescent="0.3">
      <c r="E92">
        <f>IF(OR(People!$A$90="",'Training Matrix'!H$6=""),0,COUNTIFS(Plan_Role,People!$D$90,Plan_Course,'Training Matrix'!H$6)+COUNTIFS(Plan_Role,"All employees",Plan_Course,'Training Matrix'!H$6))</f>
        <v>0</v>
      </c>
      <c r="F92">
        <f>IF(OR(People!$A$90="",'Training Matrix'!I$6=""),0,COUNTIFS(Plan_Role,People!$D$90,Plan_Course,'Training Matrix'!I$6)+COUNTIFS(Plan_Role,"All employees",Plan_Course,'Training Matrix'!I$6))</f>
        <v>0</v>
      </c>
      <c r="G92">
        <f>IF(OR(People!$A$90="",'Training Matrix'!J$6=""),0,COUNTIFS(Plan_Role,People!$D$90,Plan_Course,'Training Matrix'!J$6)+COUNTIFS(Plan_Role,"All employees",Plan_Course,'Training Matrix'!J$6))</f>
        <v>0</v>
      </c>
      <c r="H92">
        <f>IF(OR(People!$A$90="",'Training Matrix'!K$6=""),0,COUNTIFS(Plan_Role,People!$D$90,Plan_Course,'Training Matrix'!K$6)+COUNTIFS(Plan_Role,"All employees",Plan_Course,'Training Matrix'!K$6))</f>
        <v>0</v>
      </c>
      <c r="I92">
        <f>IF(OR(People!$A$90="",'Training Matrix'!L$6=""),0,COUNTIFS(Plan_Role,People!$D$90,Plan_Course,'Training Matrix'!L$6)+COUNTIFS(Plan_Role,"All employees",Plan_Course,'Training Matrix'!L$6))</f>
        <v>0</v>
      </c>
      <c r="J92">
        <f>IF(OR(People!$A$90="",'Training Matrix'!M$6=""),0,COUNTIFS(Plan_Role,People!$D$90,Plan_Course,'Training Matrix'!M$6)+COUNTIFS(Plan_Role,"All employees",Plan_Course,'Training Matrix'!M$6))</f>
        <v>0</v>
      </c>
      <c r="K92">
        <f>IF(OR(People!$A$90="",'Training Matrix'!N$6=""),0,COUNTIFS(Plan_Role,People!$D$90,Plan_Course,'Training Matrix'!N$6)+COUNTIFS(Plan_Role,"All employees",Plan_Course,'Training Matrix'!N$6))</f>
        <v>0</v>
      </c>
      <c r="L92">
        <f>IF(OR(People!$A$90="",'Training Matrix'!O$6=""),0,COUNTIFS(Plan_Role,People!$D$90,Plan_Course,'Training Matrix'!O$6)+COUNTIFS(Plan_Role,"All employees",Plan_Course,'Training Matrix'!O$6))</f>
        <v>0</v>
      </c>
      <c r="M92">
        <f>IF(OR(People!$A$90="",'Training Matrix'!P$6=""),0,COUNTIFS(Plan_Role,People!$D$90,Plan_Course,'Training Matrix'!P$6)+COUNTIFS(Plan_Role,"All employees",Plan_Course,'Training Matrix'!P$6))</f>
        <v>0</v>
      </c>
      <c r="N92">
        <f>IF(OR(People!$A$90="",'Training Matrix'!Q$6=""),0,COUNTIFS(Plan_Role,People!$D$90,Plan_Course,'Training Matrix'!Q$6)+COUNTIFS(Plan_Role,"All employees",Plan_Course,'Training Matrix'!Q$6))</f>
        <v>0</v>
      </c>
      <c r="O92">
        <f>IF(OR(People!$A$90="",'Training Matrix'!R$6=""),0,COUNTIFS(Plan_Role,People!$D$90,Plan_Course,'Training Matrix'!R$6)+COUNTIFS(Plan_Role,"All employees",Plan_Course,'Training Matrix'!R$6))</f>
        <v>0</v>
      </c>
      <c r="P92">
        <f>IF(OR(People!$A$90="",'Training Matrix'!S$6=""),0,COUNTIFS(Plan_Role,People!$D$90,Plan_Course,'Training Matrix'!S$6)+COUNTIFS(Plan_Role,"All employees",Plan_Course,'Training Matrix'!S$6))</f>
        <v>0</v>
      </c>
      <c r="Q92">
        <f>IF(OR(People!$A$90="",'Training Matrix'!T$6=""),0,COUNTIFS(Plan_Role,People!$D$90,Plan_Course,'Training Matrix'!T$6)+COUNTIFS(Plan_Role,"All employees",Plan_Course,'Training Matrix'!T$6))</f>
        <v>0</v>
      </c>
      <c r="R92">
        <f>IF(OR(People!$A$90="",'Training Matrix'!U$6=""),0,COUNTIFS(Plan_Role,People!$D$90,Plan_Course,'Training Matrix'!U$6)+COUNTIFS(Plan_Role,"All employees",Plan_Course,'Training Matrix'!U$6))</f>
        <v>0</v>
      </c>
      <c r="S92">
        <f>IF(OR(People!$A$90="",'Training Matrix'!V$6=""),0,COUNTIFS(Plan_Role,People!$D$90,Plan_Course,'Training Matrix'!V$6)+COUNTIFS(Plan_Role,"All employees",Plan_Course,'Training Matrix'!V$6))</f>
        <v>0</v>
      </c>
      <c r="T92">
        <f>IF(OR(People!$A$90="",'Training Matrix'!W$6=""),0,COUNTIFS(Plan_Role,People!$D$90,Plan_Course,'Training Matrix'!W$6)+COUNTIFS(Plan_Role,"All employees",Plan_Course,'Training Matrix'!W$6))</f>
        <v>0</v>
      </c>
      <c r="U92">
        <f>IF(OR(People!$A$90="",'Training Matrix'!X$6=""),0,COUNTIFS(Plan_Role,People!$D$90,Plan_Course,'Training Matrix'!X$6)+COUNTIFS(Plan_Role,"All employees",Plan_Course,'Training Matrix'!X$6))</f>
        <v>0</v>
      </c>
      <c r="V92">
        <f>IF(OR(People!$A$90="",'Training Matrix'!Y$6=""),0,COUNTIFS(Plan_Role,People!$D$90,Plan_Course,'Training Matrix'!Y$6)+COUNTIFS(Plan_Role,"All employees",Plan_Course,'Training Matrix'!Y$6))</f>
        <v>0</v>
      </c>
      <c r="W92">
        <f>IF(OR(People!$A$90="",'Training Matrix'!Z$6=""),0,COUNTIFS(Plan_Role,People!$D$90,Plan_Course,'Training Matrix'!Z$6)+COUNTIFS(Plan_Role,"All employees",Plan_Course,'Training Matrix'!Z$6))</f>
        <v>0</v>
      </c>
      <c r="X92">
        <f>IF(OR(People!$A$90="",'Training Matrix'!AA$6=""),0,COUNTIFS(Plan_Role,People!$D$90,Plan_Course,'Training Matrix'!AA$6)+COUNTIFS(Plan_Role,"All employees",Plan_Course,'Training Matrix'!AA$6))</f>
        <v>0</v>
      </c>
      <c r="AA92">
        <f>IF(E92=0,0,COUNTIFS(Rec_Emp,People!$A$90,Rec_Course,'Training Matrix'!H$6,Rec_Done,1))</f>
        <v>0</v>
      </c>
      <c r="AB92">
        <f>IF(F92=0,0,COUNTIFS(Rec_Emp,People!$A$90,Rec_Course,'Training Matrix'!I$6,Rec_Done,1))</f>
        <v>0</v>
      </c>
      <c r="AC92">
        <f>IF(G92=0,0,COUNTIFS(Rec_Emp,People!$A$90,Rec_Course,'Training Matrix'!J$6,Rec_Done,1))</f>
        <v>0</v>
      </c>
      <c r="AD92">
        <f>IF(H92=0,0,COUNTIFS(Rec_Emp,People!$A$90,Rec_Course,'Training Matrix'!K$6,Rec_Done,1))</f>
        <v>0</v>
      </c>
      <c r="AE92">
        <f>IF(I92=0,0,COUNTIFS(Rec_Emp,People!$A$90,Rec_Course,'Training Matrix'!L$6,Rec_Done,1))</f>
        <v>0</v>
      </c>
      <c r="AF92">
        <f>IF(J92=0,0,COUNTIFS(Rec_Emp,People!$A$90,Rec_Course,'Training Matrix'!M$6,Rec_Done,1))</f>
        <v>0</v>
      </c>
      <c r="AG92">
        <f>IF(K92=0,0,COUNTIFS(Rec_Emp,People!$A$90,Rec_Course,'Training Matrix'!N$6,Rec_Done,1))</f>
        <v>0</v>
      </c>
      <c r="AH92">
        <f>IF(L92=0,0,COUNTIFS(Rec_Emp,People!$A$90,Rec_Course,'Training Matrix'!O$6,Rec_Done,1))</f>
        <v>0</v>
      </c>
      <c r="AI92">
        <f>IF(M92=0,0,COUNTIFS(Rec_Emp,People!$A$90,Rec_Course,'Training Matrix'!P$6,Rec_Done,1))</f>
        <v>0</v>
      </c>
      <c r="AJ92">
        <f>IF(N92=0,0,COUNTIFS(Rec_Emp,People!$A$90,Rec_Course,'Training Matrix'!Q$6,Rec_Done,1))</f>
        <v>0</v>
      </c>
      <c r="AK92">
        <f>IF(O92=0,0,COUNTIFS(Rec_Emp,People!$A$90,Rec_Course,'Training Matrix'!R$6,Rec_Done,1))</f>
        <v>0</v>
      </c>
      <c r="AL92">
        <f>IF(P92=0,0,COUNTIFS(Rec_Emp,People!$A$90,Rec_Course,'Training Matrix'!S$6,Rec_Done,1))</f>
        <v>0</v>
      </c>
      <c r="AM92">
        <f>IF(Q92=0,0,COUNTIFS(Rec_Emp,People!$A$90,Rec_Course,'Training Matrix'!T$6,Rec_Done,1))</f>
        <v>0</v>
      </c>
      <c r="AN92">
        <f>IF(R92=0,0,COUNTIFS(Rec_Emp,People!$A$90,Rec_Course,'Training Matrix'!U$6,Rec_Done,1))</f>
        <v>0</v>
      </c>
      <c r="AO92">
        <f>IF(S92=0,0,COUNTIFS(Rec_Emp,People!$A$90,Rec_Course,'Training Matrix'!V$6,Rec_Done,1))</f>
        <v>0</v>
      </c>
      <c r="AP92">
        <f>IF(T92=0,0,COUNTIFS(Rec_Emp,People!$A$90,Rec_Course,'Training Matrix'!W$6,Rec_Done,1))</f>
        <v>0</v>
      </c>
      <c r="AQ92">
        <f>IF(U92=0,0,COUNTIFS(Rec_Emp,People!$A$90,Rec_Course,'Training Matrix'!X$6,Rec_Done,1))</f>
        <v>0</v>
      </c>
      <c r="AR92">
        <f>IF(V92=0,0,COUNTIFS(Rec_Emp,People!$A$90,Rec_Course,'Training Matrix'!Y$6,Rec_Done,1))</f>
        <v>0</v>
      </c>
      <c r="AS92">
        <f>IF(W92=0,0,COUNTIFS(Rec_Emp,People!$A$90,Rec_Course,'Training Matrix'!Z$6,Rec_Done,1))</f>
        <v>0</v>
      </c>
      <c r="AT92">
        <f>IF(X92=0,0,COUNTIFS(Rec_Emp,People!$A$90,Rec_Course,'Training Matrix'!AA$6,Rec_Done,1))</f>
        <v>0</v>
      </c>
      <c r="AW92">
        <f ca="1">IF(AA92=0,0,COUNTIFS(Rec_Emp,People!$A$90,Rec_Course,'Training Matrix'!H$6,Rec_Done,1,Rec_Exp,"&gt;="&amp;TODAY()))</f>
        <v>0</v>
      </c>
      <c r="AX92">
        <f ca="1">IF(AB92=0,0,COUNTIFS(Rec_Emp,People!$A$90,Rec_Course,'Training Matrix'!I$6,Rec_Done,1,Rec_Exp,"&gt;="&amp;TODAY()))</f>
        <v>0</v>
      </c>
      <c r="AY92">
        <f ca="1">IF(AC92=0,0,COUNTIFS(Rec_Emp,People!$A$90,Rec_Course,'Training Matrix'!J$6,Rec_Done,1,Rec_Exp,"&gt;="&amp;TODAY()))</f>
        <v>0</v>
      </c>
      <c r="AZ92">
        <f ca="1">IF(AD92=0,0,COUNTIFS(Rec_Emp,People!$A$90,Rec_Course,'Training Matrix'!K$6,Rec_Done,1,Rec_Exp,"&gt;="&amp;TODAY()))</f>
        <v>0</v>
      </c>
      <c r="BA92">
        <f ca="1">IF(AE92=0,0,COUNTIFS(Rec_Emp,People!$A$90,Rec_Course,'Training Matrix'!L$6,Rec_Done,1,Rec_Exp,"&gt;="&amp;TODAY()))</f>
        <v>0</v>
      </c>
      <c r="BB92">
        <f ca="1">IF(AF92=0,0,COUNTIFS(Rec_Emp,People!$A$90,Rec_Course,'Training Matrix'!M$6,Rec_Done,1,Rec_Exp,"&gt;="&amp;TODAY()))</f>
        <v>0</v>
      </c>
      <c r="BC92">
        <f ca="1">IF(AG92=0,0,COUNTIFS(Rec_Emp,People!$A$90,Rec_Course,'Training Matrix'!N$6,Rec_Done,1,Rec_Exp,"&gt;="&amp;TODAY()))</f>
        <v>0</v>
      </c>
      <c r="BD92">
        <f ca="1">IF(AH92=0,0,COUNTIFS(Rec_Emp,People!$A$90,Rec_Course,'Training Matrix'!O$6,Rec_Done,1,Rec_Exp,"&gt;="&amp;TODAY()))</f>
        <v>0</v>
      </c>
      <c r="BE92">
        <f ca="1">IF(AI92=0,0,COUNTIFS(Rec_Emp,People!$A$90,Rec_Course,'Training Matrix'!P$6,Rec_Done,1,Rec_Exp,"&gt;="&amp;TODAY()))</f>
        <v>0</v>
      </c>
      <c r="BF92">
        <f ca="1">IF(AJ92=0,0,COUNTIFS(Rec_Emp,People!$A$90,Rec_Course,'Training Matrix'!Q$6,Rec_Done,1,Rec_Exp,"&gt;="&amp;TODAY()))</f>
        <v>0</v>
      </c>
      <c r="BG92">
        <f ca="1">IF(AK92=0,0,COUNTIFS(Rec_Emp,People!$A$90,Rec_Course,'Training Matrix'!R$6,Rec_Done,1,Rec_Exp,"&gt;="&amp;TODAY()))</f>
        <v>0</v>
      </c>
      <c r="BH92">
        <f ca="1">IF(AL92=0,0,COUNTIFS(Rec_Emp,People!$A$90,Rec_Course,'Training Matrix'!S$6,Rec_Done,1,Rec_Exp,"&gt;="&amp;TODAY()))</f>
        <v>0</v>
      </c>
      <c r="BI92">
        <f ca="1">IF(AM92=0,0,COUNTIFS(Rec_Emp,People!$A$90,Rec_Course,'Training Matrix'!T$6,Rec_Done,1,Rec_Exp,"&gt;="&amp;TODAY()))</f>
        <v>0</v>
      </c>
      <c r="BJ92">
        <f ca="1">IF(AN92=0,0,COUNTIFS(Rec_Emp,People!$A$90,Rec_Course,'Training Matrix'!U$6,Rec_Done,1,Rec_Exp,"&gt;="&amp;TODAY()))</f>
        <v>0</v>
      </c>
      <c r="BK92">
        <f ca="1">IF(AO92=0,0,COUNTIFS(Rec_Emp,People!$A$90,Rec_Course,'Training Matrix'!V$6,Rec_Done,1,Rec_Exp,"&gt;="&amp;TODAY()))</f>
        <v>0</v>
      </c>
      <c r="BL92">
        <f ca="1">IF(AP92=0,0,COUNTIFS(Rec_Emp,People!$A$90,Rec_Course,'Training Matrix'!W$6,Rec_Done,1,Rec_Exp,"&gt;="&amp;TODAY()))</f>
        <v>0</v>
      </c>
      <c r="BM92">
        <f ca="1">IF(AQ92=0,0,COUNTIFS(Rec_Emp,People!$A$90,Rec_Course,'Training Matrix'!X$6,Rec_Done,1,Rec_Exp,"&gt;="&amp;TODAY()))</f>
        <v>0</v>
      </c>
      <c r="BN92">
        <f ca="1">IF(AR92=0,0,COUNTIFS(Rec_Emp,People!$A$90,Rec_Course,'Training Matrix'!Y$6,Rec_Done,1,Rec_Exp,"&gt;="&amp;TODAY()))</f>
        <v>0</v>
      </c>
      <c r="BO92">
        <f ca="1">IF(AS92=0,0,COUNTIFS(Rec_Emp,People!$A$90,Rec_Course,'Training Matrix'!Z$6,Rec_Done,1,Rec_Exp,"&gt;="&amp;TODAY()))</f>
        <v>0</v>
      </c>
      <c r="BP92">
        <f ca="1">IF(AT92=0,0,COUNTIFS(Rec_Emp,People!$A$90,Rec_Course,'Training Matrix'!AA$6,Rec_Done,1,Rec_Exp,"&gt;="&amp;TODAY()))</f>
        <v>0</v>
      </c>
      <c r="BS92">
        <f ca="1">IF(AW92=0,0,COUNTIFS(Rec_Emp,People!$A$90,Rec_Course,'Training Matrix'!H$6,Rec_Done,1,Rec_Exp,"&gt;"&amp;(TODAY()+WarnDays)))</f>
        <v>0</v>
      </c>
      <c r="BT92">
        <f ca="1">IF(AX92=0,0,COUNTIFS(Rec_Emp,People!$A$90,Rec_Course,'Training Matrix'!I$6,Rec_Done,1,Rec_Exp,"&gt;"&amp;(TODAY()+WarnDays)))</f>
        <v>0</v>
      </c>
      <c r="BU92">
        <f ca="1">IF(AY92=0,0,COUNTIFS(Rec_Emp,People!$A$90,Rec_Course,'Training Matrix'!J$6,Rec_Done,1,Rec_Exp,"&gt;"&amp;(TODAY()+WarnDays)))</f>
        <v>0</v>
      </c>
      <c r="BV92">
        <f ca="1">IF(AZ92=0,0,COUNTIFS(Rec_Emp,People!$A$90,Rec_Course,'Training Matrix'!K$6,Rec_Done,1,Rec_Exp,"&gt;"&amp;(TODAY()+WarnDays)))</f>
        <v>0</v>
      </c>
      <c r="BW92">
        <f ca="1">IF(BA92=0,0,COUNTIFS(Rec_Emp,People!$A$90,Rec_Course,'Training Matrix'!L$6,Rec_Done,1,Rec_Exp,"&gt;"&amp;(TODAY()+WarnDays)))</f>
        <v>0</v>
      </c>
      <c r="BX92">
        <f ca="1">IF(BB92=0,0,COUNTIFS(Rec_Emp,People!$A$90,Rec_Course,'Training Matrix'!M$6,Rec_Done,1,Rec_Exp,"&gt;"&amp;(TODAY()+WarnDays)))</f>
        <v>0</v>
      </c>
      <c r="BY92">
        <f ca="1">IF(BC92=0,0,COUNTIFS(Rec_Emp,People!$A$90,Rec_Course,'Training Matrix'!N$6,Rec_Done,1,Rec_Exp,"&gt;"&amp;(TODAY()+WarnDays)))</f>
        <v>0</v>
      </c>
      <c r="BZ92">
        <f ca="1">IF(BD92=0,0,COUNTIFS(Rec_Emp,People!$A$90,Rec_Course,'Training Matrix'!O$6,Rec_Done,1,Rec_Exp,"&gt;"&amp;(TODAY()+WarnDays)))</f>
        <v>0</v>
      </c>
      <c r="CA92">
        <f ca="1">IF(BE92=0,0,COUNTIFS(Rec_Emp,People!$A$90,Rec_Course,'Training Matrix'!P$6,Rec_Done,1,Rec_Exp,"&gt;"&amp;(TODAY()+WarnDays)))</f>
        <v>0</v>
      </c>
      <c r="CB92">
        <f ca="1">IF(BF92=0,0,COUNTIFS(Rec_Emp,People!$A$90,Rec_Course,'Training Matrix'!Q$6,Rec_Done,1,Rec_Exp,"&gt;"&amp;(TODAY()+WarnDays)))</f>
        <v>0</v>
      </c>
      <c r="CC92">
        <f ca="1">IF(BG92=0,0,COUNTIFS(Rec_Emp,People!$A$90,Rec_Course,'Training Matrix'!R$6,Rec_Done,1,Rec_Exp,"&gt;"&amp;(TODAY()+WarnDays)))</f>
        <v>0</v>
      </c>
      <c r="CD92">
        <f ca="1">IF(BH92=0,0,COUNTIFS(Rec_Emp,People!$A$90,Rec_Course,'Training Matrix'!S$6,Rec_Done,1,Rec_Exp,"&gt;"&amp;(TODAY()+WarnDays)))</f>
        <v>0</v>
      </c>
      <c r="CE92">
        <f ca="1">IF(BI92=0,0,COUNTIFS(Rec_Emp,People!$A$90,Rec_Course,'Training Matrix'!T$6,Rec_Done,1,Rec_Exp,"&gt;"&amp;(TODAY()+WarnDays)))</f>
        <v>0</v>
      </c>
      <c r="CF92">
        <f ca="1">IF(BJ92=0,0,COUNTIFS(Rec_Emp,People!$A$90,Rec_Course,'Training Matrix'!U$6,Rec_Done,1,Rec_Exp,"&gt;"&amp;(TODAY()+WarnDays)))</f>
        <v>0</v>
      </c>
      <c r="CG92">
        <f ca="1">IF(BK92=0,0,COUNTIFS(Rec_Emp,People!$A$90,Rec_Course,'Training Matrix'!V$6,Rec_Done,1,Rec_Exp,"&gt;"&amp;(TODAY()+WarnDays)))</f>
        <v>0</v>
      </c>
      <c r="CH92">
        <f ca="1">IF(BL92=0,0,COUNTIFS(Rec_Emp,People!$A$90,Rec_Course,'Training Matrix'!W$6,Rec_Done,1,Rec_Exp,"&gt;"&amp;(TODAY()+WarnDays)))</f>
        <v>0</v>
      </c>
      <c r="CI92">
        <f ca="1">IF(BM92=0,0,COUNTIFS(Rec_Emp,People!$A$90,Rec_Course,'Training Matrix'!X$6,Rec_Done,1,Rec_Exp,"&gt;"&amp;(TODAY()+WarnDays)))</f>
        <v>0</v>
      </c>
      <c r="CJ92">
        <f ca="1">IF(BN92=0,0,COUNTIFS(Rec_Emp,People!$A$90,Rec_Course,'Training Matrix'!Y$6,Rec_Done,1,Rec_Exp,"&gt;"&amp;(TODAY()+WarnDays)))</f>
        <v>0</v>
      </c>
      <c r="CK92">
        <f ca="1">IF(BO92=0,0,COUNTIFS(Rec_Emp,People!$A$90,Rec_Course,'Training Matrix'!Z$6,Rec_Done,1,Rec_Exp,"&gt;"&amp;(TODAY()+WarnDays)))</f>
        <v>0</v>
      </c>
      <c r="CL92">
        <f ca="1">IF(BP92=0,0,COUNTIFS(Rec_Emp,People!$A$90,Rec_Course,'Training Matrix'!AA$6,Rec_Done,1,Rec_Exp,"&gt;"&amp;(TODAY()+WarnDays)))</f>
        <v>0</v>
      </c>
      <c r="CO92">
        <f>IF(OR(E92=0,AA92&gt;0),0,COUNTIFS(Rec_Emp,People!$A$90,Rec_Course,'Training Matrix'!H$6,Rec_Result,"Fail"))</f>
        <v>0</v>
      </c>
      <c r="CP92">
        <f>IF(OR(F92=0,AB92&gt;0),0,COUNTIFS(Rec_Emp,People!$A$90,Rec_Course,'Training Matrix'!I$6,Rec_Result,"Fail"))</f>
        <v>0</v>
      </c>
      <c r="CQ92">
        <f>IF(OR(G92=0,AC92&gt;0),0,COUNTIFS(Rec_Emp,People!$A$90,Rec_Course,'Training Matrix'!J$6,Rec_Result,"Fail"))</f>
        <v>0</v>
      </c>
      <c r="CR92">
        <f>IF(OR(H92=0,AD92&gt;0),0,COUNTIFS(Rec_Emp,People!$A$90,Rec_Course,'Training Matrix'!K$6,Rec_Result,"Fail"))</f>
        <v>0</v>
      </c>
      <c r="CS92">
        <f>IF(OR(I92=0,AE92&gt;0),0,COUNTIFS(Rec_Emp,People!$A$90,Rec_Course,'Training Matrix'!L$6,Rec_Result,"Fail"))</f>
        <v>0</v>
      </c>
      <c r="CT92">
        <f>IF(OR(J92=0,AF92&gt;0),0,COUNTIFS(Rec_Emp,People!$A$90,Rec_Course,'Training Matrix'!M$6,Rec_Result,"Fail"))</f>
        <v>0</v>
      </c>
      <c r="CU92">
        <f>IF(OR(K92=0,AG92&gt;0),0,COUNTIFS(Rec_Emp,People!$A$90,Rec_Course,'Training Matrix'!N$6,Rec_Result,"Fail"))</f>
        <v>0</v>
      </c>
      <c r="CV92">
        <f>IF(OR(L92=0,AH92&gt;0),0,COUNTIFS(Rec_Emp,People!$A$90,Rec_Course,'Training Matrix'!O$6,Rec_Result,"Fail"))</f>
        <v>0</v>
      </c>
      <c r="CW92">
        <f>IF(OR(M92=0,AI92&gt;0),0,COUNTIFS(Rec_Emp,People!$A$90,Rec_Course,'Training Matrix'!P$6,Rec_Result,"Fail"))</f>
        <v>0</v>
      </c>
      <c r="CX92">
        <f>IF(OR(N92=0,AJ92&gt;0),0,COUNTIFS(Rec_Emp,People!$A$90,Rec_Course,'Training Matrix'!Q$6,Rec_Result,"Fail"))</f>
        <v>0</v>
      </c>
      <c r="CY92">
        <f>IF(OR(O92=0,AK92&gt;0),0,COUNTIFS(Rec_Emp,People!$A$90,Rec_Course,'Training Matrix'!R$6,Rec_Result,"Fail"))</f>
        <v>0</v>
      </c>
      <c r="CZ92">
        <f>IF(OR(P92=0,AL92&gt;0),0,COUNTIFS(Rec_Emp,People!$A$90,Rec_Course,'Training Matrix'!S$6,Rec_Result,"Fail"))</f>
        <v>0</v>
      </c>
      <c r="DA92">
        <f>IF(OR(Q92=0,AM92&gt;0),0,COUNTIFS(Rec_Emp,People!$A$90,Rec_Course,'Training Matrix'!T$6,Rec_Result,"Fail"))</f>
        <v>0</v>
      </c>
      <c r="DB92">
        <f>IF(OR(R92=0,AN92&gt;0),0,COUNTIFS(Rec_Emp,People!$A$90,Rec_Course,'Training Matrix'!U$6,Rec_Result,"Fail"))</f>
        <v>0</v>
      </c>
      <c r="DC92">
        <f>IF(OR(S92=0,AO92&gt;0),0,COUNTIFS(Rec_Emp,People!$A$90,Rec_Course,'Training Matrix'!V$6,Rec_Result,"Fail"))</f>
        <v>0</v>
      </c>
      <c r="DD92">
        <f>IF(OR(T92=0,AP92&gt;0),0,COUNTIFS(Rec_Emp,People!$A$90,Rec_Course,'Training Matrix'!W$6,Rec_Result,"Fail"))</f>
        <v>0</v>
      </c>
      <c r="DE92">
        <f>IF(OR(U92=0,AQ92&gt;0),0,COUNTIFS(Rec_Emp,People!$A$90,Rec_Course,'Training Matrix'!X$6,Rec_Result,"Fail"))</f>
        <v>0</v>
      </c>
      <c r="DF92">
        <f>IF(OR(V92=0,AR92&gt;0),0,COUNTIFS(Rec_Emp,People!$A$90,Rec_Course,'Training Matrix'!Y$6,Rec_Result,"Fail"))</f>
        <v>0</v>
      </c>
      <c r="DG92">
        <f>IF(OR(W92=0,AS92&gt;0),0,COUNTIFS(Rec_Emp,People!$A$90,Rec_Course,'Training Matrix'!Z$6,Rec_Result,"Fail"))</f>
        <v>0</v>
      </c>
      <c r="DH92">
        <f>IF(OR(X92=0,AT92&gt;0),0,COUNTIFS(Rec_Emp,People!$A$90,Rec_Course,'Training Matrix'!AA$6,Rec_Result,"Fail"))</f>
        <v>0</v>
      </c>
      <c r="DK92">
        <f>IF(OR(E92=0,AA92&gt;0),0,IFERROR(AVERAGEIFS(Plan_End,Plan_Role,People!$D$90,Plan_Course,'Training Matrix'!H$6,Plan_Sched,"Window"),IFERROR(AVERAGEIFS(Plan_End,Plan_Role,"All employees",Plan_Course,'Training Matrix'!H$6,Plan_Sched,"Window"),0)))</f>
        <v>0</v>
      </c>
      <c r="DL92">
        <f>IF(OR(F92=0,AB92&gt;0),0,IFERROR(AVERAGEIFS(Plan_End,Plan_Role,People!$D$90,Plan_Course,'Training Matrix'!I$6,Plan_Sched,"Window"),IFERROR(AVERAGEIFS(Plan_End,Plan_Role,"All employees",Plan_Course,'Training Matrix'!I$6,Plan_Sched,"Window"),0)))</f>
        <v>0</v>
      </c>
      <c r="DM92">
        <f>IF(OR(G92=0,AC92&gt;0),0,IFERROR(AVERAGEIFS(Plan_End,Plan_Role,People!$D$90,Plan_Course,'Training Matrix'!J$6,Plan_Sched,"Window"),IFERROR(AVERAGEIFS(Plan_End,Plan_Role,"All employees",Plan_Course,'Training Matrix'!J$6,Plan_Sched,"Window"),0)))</f>
        <v>0</v>
      </c>
      <c r="DN92">
        <f>IF(OR(H92=0,AD92&gt;0),0,IFERROR(AVERAGEIFS(Plan_End,Plan_Role,People!$D$90,Plan_Course,'Training Matrix'!K$6,Plan_Sched,"Window"),IFERROR(AVERAGEIFS(Plan_End,Plan_Role,"All employees",Plan_Course,'Training Matrix'!K$6,Plan_Sched,"Window"),0)))</f>
        <v>0</v>
      </c>
      <c r="DO92">
        <f>IF(OR(I92=0,AE92&gt;0),0,IFERROR(AVERAGEIFS(Plan_End,Plan_Role,People!$D$90,Plan_Course,'Training Matrix'!L$6,Plan_Sched,"Window"),IFERROR(AVERAGEIFS(Plan_End,Plan_Role,"All employees",Plan_Course,'Training Matrix'!L$6,Plan_Sched,"Window"),0)))</f>
        <v>0</v>
      </c>
      <c r="DP92">
        <f>IF(OR(J92=0,AF92&gt;0),0,IFERROR(AVERAGEIFS(Plan_End,Plan_Role,People!$D$90,Plan_Course,'Training Matrix'!M$6,Plan_Sched,"Window"),IFERROR(AVERAGEIFS(Plan_End,Plan_Role,"All employees",Plan_Course,'Training Matrix'!M$6,Plan_Sched,"Window"),0)))</f>
        <v>0</v>
      </c>
      <c r="DQ92">
        <f>IF(OR(K92=0,AG92&gt;0),0,IFERROR(AVERAGEIFS(Plan_End,Plan_Role,People!$D$90,Plan_Course,'Training Matrix'!N$6,Plan_Sched,"Window"),IFERROR(AVERAGEIFS(Plan_End,Plan_Role,"All employees",Plan_Course,'Training Matrix'!N$6,Plan_Sched,"Window"),0)))</f>
        <v>0</v>
      </c>
      <c r="DR92">
        <f>IF(OR(L92=0,AH92&gt;0),0,IFERROR(AVERAGEIFS(Plan_End,Plan_Role,People!$D$90,Plan_Course,'Training Matrix'!O$6,Plan_Sched,"Window"),IFERROR(AVERAGEIFS(Plan_End,Plan_Role,"All employees",Plan_Course,'Training Matrix'!O$6,Plan_Sched,"Window"),0)))</f>
        <v>0</v>
      </c>
      <c r="DS92">
        <f>IF(OR(M92=0,AI92&gt;0),0,IFERROR(AVERAGEIFS(Plan_End,Plan_Role,People!$D$90,Plan_Course,'Training Matrix'!P$6,Plan_Sched,"Window"),IFERROR(AVERAGEIFS(Plan_End,Plan_Role,"All employees",Plan_Course,'Training Matrix'!P$6,Plan_Sched,"Window"),0)))</f>
        <v>0</v>
      </c>
      <c r="DT92">
        <f>IF(OR(N92=0,AJ92&gt;0),0,IFERROR(AVERAGEIFS(Plan_End,Plan_Role,People!$D$90,Plan_Course,'Training Matrix'!Q$6,Plan_Sched,"Window"),IFERROR(AVERAGEIFS(Plan_End,Plan_Role,"All employees",Plan_Course,'Training Matrix'!Q$6,Plan_Sched,"Window"),0)))</f>
        <v>0</v>
      </c>
      <c r="DU92">
        <f>IF(OR(O92=0,AK92&gt;0),0,IFERROR(AVERAGEIFS(Plan_End,Plan_Role,People!$D$90,Plan_Course,'Training Matrix'!R$6,Plan_Sched,"Window"),IFERROR(AVERAGEIFS(Plan_End,Plan_Role,"All employees",Plan_Course,'Training Matrix'!R$6,Plan_Sched,"Window"),0)))</f>
        <v>0</v>
      </c>
      <c r="DV92">
        <f>IF(OR(P92=0,AL92&gt;0),0,IFERROR(AVERAGEIFS(Plan_End,Plan_Role,People!$D$90,Plan_Course,'Training Matrix'!S$6,Plan_Sched,"Window"),IFERROR(AVERAGEIFS(Plan_End,Plan_Role,"All employees",Plan_Course,'Training Matrix'!S$6,Plan_Sched,"Window"),0)))</f>
        <v>0</v>
      </c>
      <c r="DW92">
        <f>IF(OR(Q92=0,AM92&gt;0),0,IFERROR(AVERAGEIFS(Plan_End,Plan_Role,People!$D$90,Plan_Course,'Training Matrix'!T$6,Plan_Sched,"Window"),IFERROR(AVERAGEIFS(Plan_End,Plan_Role,"All employees",Plan_Course,'Training Matrix'!T$6,Plan_Sched,"Window"),0)))</f>
        <v>0</v>
      </c>
      <c r="DX92">
        <f>IF(OR(R92=0,AN92&gt;0),0,IFERROR(AVERAGEIFS(Plan_End,Plan_Role,People!$D$90,Plan_Course,'Training Matrix'!U$6,Plan_Sched,"Window"),IFERROR(AVERAGEIFS(Plan_End,Plan_Role,"All employees",Plan_Course,'Training Matrix'!U$6,Plan_Sched,"Window"),0)))</f>
        <v>0</v>
      </c>
      <c r="DY92">
        <f>IF(OR(S92=0,AO92&gt;0),0,IFERROR(AVERAGEIFS(Plan_End,Plan_Role,People!$D$90,Plan_Course,'Training Matrix'!V$6,Plan_Sched,"Window"),IFERROR(AVERAGEIFS(Plan_End,Plan_Role,"All employees",Plan_Course,'Training Matrix'!V$6,Plan_Sched,"Window"),0)))</f>
        <v>0</v>
      </c>
      <c r="DZ92">
        <f>IF(OR(T92=0,AP92&gt;0),0,IFERROR(AVERAGEIFS(Plan_End,Plan_Role,People!$D$90,Plan_Course,'Training Matrix'!W$6,Plan_Sched,"Window"),IFERROR(AVERAGEIFS(Plan_End,Plan_Role,"All employees",Plan_Course,'Training Matrix'!W$6,Plan_Sched,"Window"),0)))</f>
        <v>0</v>
      </c>
      <c r="EA92">
        <f>IF(OR(U92=0,AQ92&gt;0),0,IFERROR(AVERAGEIFS(Plan_End,Plan_Role,People!$D$90,Plan_Course,'Training Matrix'!X$6,Plan_Sched,"Window"),IFERROR(AVERAGEIFS(Plan_End,Plan_Role,"All employees",Plan_Course,'Training Matrix'!X$6,Plan_Sched,"Window"),0)))</f>
        <v>0</v>
      </c>
      <c r="EB92">
        <f>IF(OR(V92=0,AR92&gt;0),0,IFERROR(AVERAGEIFS(Plan_End,Plan_Role,People!$D$90,Plan_Course,'Training Matrix'!Y$6,Plan_Sched,"Window"),IFERROR(AVERAGEIFS(Plan_End,Plan_Role,"All employees",Plan_Course,'Training Matrix'!Y$6,Plan_Sched,"Window"),0)))</f>
        <v>0</v>
      </c>
      <c r="EC92">
        <f>IF(OR(W92=0,AS92&gt;0),0,IFERROR(AVERAGEIFS(Plan_End,Plan_Role,People!$D$90,Plan_Course,'Training Matrix'!Z$6,Plan_Sched,"Window"),IFERROR(AVERAGEIFS(Plan_End,Plan_Role,"All employees",Plan_Course,'Training Matrix'!Z$6,Plan_Sched,"Window"),0)))</f>
        <v>0</v>
      </c>
      <c r="ED92">
        <f>IF(OR(X92=0,AT92&gt;0),0,IFERROR(AVERAGEIFS(Plan_End,Plan_Role,People!$D$90,Plan_Course,'Training Matrix'!AA$6,Plan_Sched,"Window"),IFERROR(AVERAGEIFS(Plan_End,Plan_Role,"All employees",Plan_Course,'Training Matrix'!AA$6,Plan_Sched,"Window"),0)))</f>
        <v>0</v>
      </c>
      <c r="EG92">
        <f>IF(OR(E92=0,AA92&gt;0),0,IFERROR(AVERAGEIFS(Plan_Days,Plan_Role,People!$D$90,Plan_Course,'Training Matrix'!H$6,Plan_Sched,"Within days of hire"),IFERROR(AVERAGEIFS(Plan_Days,Plan_Role,"All employees",Plan_Course,'Training Matrix'!H$6,Plan_Sched,"Within days of hire"),0)))</f>
        <v>0</v>
      </c>
      <c r="EH92">
        <f>IF(OR(F92=0,AB92&gt;0),0,IFERROR(AVERAGEIFS(Plan_Days,Plan_Role,People!$D$90,Plan_Course,'Training Matrix'!I$6,Plan_Sched,"Within days of hire"),IFERROR(AVERAGEIFS(Plan_Days,Plan_Role,"All employees",Plan_Course,'Training Matrix'!I$6,Plan_Sched,"Within days of hire"),0)))</f>
        <v>0</v>
      </c>
      <c r="EI92">
        <f>IF(OR(G92=0,AC92&gt;0),0,IFERROR(AVERAGEIFS(Plan_Days,Plan_Role,People!$D$90,Plan_Course,'Training Matrix'!J$6,Plan_Sched,"Within days of hire"),IFERROR(AVERAGEIFS(Plan_Days,Plan_Role,"All employees",Plan_Course,'Training Matrix'!J$6,Plan_Sched,"Within days of hire"),0)))</f>
        <v>0</v>
      </c>
      <c r="EJ92">
        <f>IF(OR(H92=0,AD92&gt;0),0,IFERROR(AVERAGEIFS(Plan_Days,Plan_Role,People!$D$90,Plan_Course,'Training Matrix'!K$6,Plan_Sched,"Within days of hire"),IFERROR(AVERAGEIFS(Plan_Days,Plan_Role,"All employees",Plan_Course,'Training Matrix'!K$6,Plan_Sched,"Within days of hire"),0)))</f>
        <v>0</v>
      </c>
      <c r="EK92">
        <f>IF(OR(I92=0,AE92&gt;0),0,IFERROR(AVERAGEIFS(Plan_Days,Plan_Role,People!$D$90,Plan_Course,'Training Matrix'!L$6,Plan_Sched,"Within days of hire"),IFERROR(AVERAGEIFS(Plan_Days,Plan_Role,"All employees",Plan_Course,'Training Matrix'!L$6,Plan_Sched,"Within days of hire"),0)))</f>
        <v>0</v>
      </c>
      <c r="EL92">
        <f>IF(OR(J92=0,AF92&gt;0),0,IFERROR(AVERAGEIFS(Plan_Days,Plan_Role,People!$D$90,Plan_Course,'Training Matrix'!M$6,Plan_Sched,"Within days of hire"),IFERROR(AVERAGEIFS(Plan_Days,Plan_Role,"All employees",Plan_Course,'Training Matrix'!M$6,Plan_Sched,"Within days of hire"),0)))</f>
        <v>0</v>
      </c>
      <c r="EM92">
        <f>IF(OR(K92=0,AG92&gt;0),0,IFERROR(AVERAGEIFS(Plan_Days,Plan_Role,People!$D$90,Plan_Course,'Training Matrix'!N$6,Plan_Sched,"Within days of hire"),IFERROR(AVERAGEIFS(Plan_Days,Plan_Role,"All employees",Plan_Course,'Training Matrix'!N$6,Plan_Sched,"Within days of hire"),0)))</f>
        <v>0</v>
      </c>
      <c r="EN92">
        <f>IF(OR(L92=0,AH92&gt;0),0,IFERROR(AVERAGEIFS(Plan_Days,Plan_Role,People!$D$90,Plan_Course,'Training Matrix'!O$6,Plan_Sched,"Within days of hire"),IFERROR(AVERAGEIFS(Plan_Days,Plan_Role,"All employees",Plan_Course,'Training Matrix'!O$6,Plan_Sched,"Within days of hire"),0)))</f>
        <v>0</v>
      </c>
      <c r="EO92">
        <f>IF(OR(M92=0,AI92&gt;0),0,IFERROR(AVERAGEIFS(Plan_Days,Plan_Role,People!$D$90,Plan_Course,'Training Matrix'!P$6,Plan_Sched,"Within days of hire"),IFERROR(AVERAGEIFS(Plan_Days,Plan_Role,"All employees",Plan_Course,'Training Matrix'!P$6,Plan_Sched,"Within days of hire"),0)))</f>
        <v>0</v>
      </c>
      <c r="EP92">
        <f>IF(OR(N92=0,AJ92&gt;0),0,IFERROR(AVERAGEIFS(Plan_Days,Plan_Role,People!$D$90,Plan_Course,'Training Matrix'!Q$6,Plan_Sched,"Within days of hire"),IFERROR(AVERAGEIFS(Plan_Days,Plan_Role,"All employees",Plan_Course,'Training Matrix'!Q$6,Plan_Sched,"Within days of hire"),0)))</f>
        <v>0</v>
      </c>
      <c r="EQ92">
        <f>IF(OR(O92=0,AK92&gt;0),0,IFERROR(AVERAGEIFS(Plan_Days,Plan_Role,People!$D$90,Plan_Course,'Training Matrix'!R$6,Plan_Sched,"Within days of hire"),IFERROR(AVERAGEIFS(Plan_Days,Plan_Role,"All employees",Plan_Course,'Training Matrix'!R$6,Plan_Sched,"Within days of hire"),0)))</f>
        <v>0</v>
      </c>
      <c r="ER92">
        <f>IF(OR(P92=0,AL92&gt;0),0,IFERROR(AVERAGEIFS(Plan_Days,Plan_Role,People!$D$90,Plan_Course,'Training Matrix'!S$6,Plan_Sched,"Within days of hire"),IFERROR(AVERAGEIFS(Plan_Days,Plan_Role,"All employees",Plan_Course,'Training Matrix'!S$6,Plan_Sched,"Within days of hire"),0)))</f>
        <v>0</v>
      </c>
      <c r="ES92">
        <f>IF(OR(Q92=0,AM92&gt;0),0,IFERROR(AVERAGEIFS(Plan_Days,Plan_Role,People!$D$90,Plan_Course,'Training Matrix'!T$6,Plan_Sched,"Within days of hire"),IFERROR(AVERAGEIFS(Plan_Days,Plan_Role,"All employees",Plan_Course,'Training Matrix'!T$6,Plan_Sched,"Within days of hire"),0)))</f>
        <v>0</v>
      </c>
      <c r="ET92">
        <f>IF(OR(R92=0,AN92&gt;0),0,IFERROR(AVERAGEIFS(Plan_Days,Plan_Role,People!$D$90,Plan_Course,'Training Matrix'!U$6,Plan_Sched,"Within days of hire"),IFERROR(AVERAGEIFS(Plan_Days,Plan_Role,"All employees",Plan_Course,'Training Matrix'!U$6,Plan_Sched,"Within days of hire"),0)))</f>
        <v>0</v>
      </c>
      <c r="EU92">
        <f>IF(OR(S92=0,AO92&gt;0),0,IFERROR(AVERAGEIFS(Plan_Days,Plan_Role,People!$D$90,Plan_Course,'Training Matrix'!V$6,Plan_Sched,"Within days of hire"),IFERROR(AVERAGEIFS(Plan_Days,Plan_Role,"All employees",Plan_Course,'Training Matrix'!V$6,Plan_Sched,"Within days of hire"),0)))</f>
        <v>0</v>
      </c>
      <c r="EV92">
        <f>IF(OR(T92=0,AP92&gt;0),0,IFERROR(AVERAGEIFS(Plan_Days,Plan_Role,People!$D$90,Plan_Course,'Training Matrix'!W$6,Plan_Sched,"Within days of hire"),IFERROR(AVERAGEIFS(Plan_Days,Plan_Role,"All employees",Plan_Course,'Training Matrix'!W$6,Plan_Sched,"Within days of hire"),0)))</f>
        <v>0</v>
      </c>
      <c r="EW92">
        <f>IF(OR(U92=0,AQ92&gt;0),0,IFERROR(AVERAGEIFS(Plan_Days,Plan_Role,People!$D$90,Plan_Course,'Training Matrix'!X$6,Plan_Sched,"Within days of hire"),IFERROR(AVERAGEIFS(Plan_Days,Plan_Role,"All employees",Plan_Course,'Training Matrix'!X$6,Plan_Sched,"Within days of hire"),0)))</f>
        <v>0</v>
      </c>
      <c r="EX92">
        <f>IF(OR(V92=0,AR92&gt;0),0,IFERROR(AVERAGEIFS(Plan_Days,Plan_Role,People!$D$90,Plan_Course,'Training Matrix'!Y$6,Plan_Sched,"Within days of hire"),IFERROR(AVERAGEIFS(Plan_Days,Plan_Role,"All employees",Plan_Course,'Training Matrix'!Y$6,Plan_Sched,"Within days of hire"),0)))</f>
        <v>0</v>
      </c>
      <c r="EY92">
        <f>IF(OR(W92=0,AS92&gt;0),0,IFERROR(AVERAGEIFS(Plan_Days,Plan_Role,People!$D$90,Plan_Course,'Training Matrix'!Z$6,Plan_Sched,"Within days of hire"),IFERROR(AVERAGEIFS(Plan_Days,Plan_Role,"All employees",Plan_Course,'Training Matrix'!Z$6,Plan_Sched,"Within days of hire"),0)))</f>
        <v>0</v>
      </c>
      <c r="EZ92">
        <f>IF(OR(X92=0,AT92&gt;0),0,IFERROR(AVERAGEIFS(Plan_Days,Plan_Role,People!$D$90,Plan_Course,'Training Matrix'!AA$6,Plan_Sched,"Within days of hire"),IFERROR(AVERAGEIFS(Plan_Days,Plan_Role,"All employees",Plan_Course,'Training Matrix'!AA$6,Plan_Sched,"Within days of hire"),0)))</f>
        <v>0</v>
      </c>
      <c r="FC92">
        <f>IF(OR(E92=0,AA92&gt;0),0,MAX(IF(AND(People!$F$90&lt;&gt;"",DK92&lt;People!$F$90),0,DK92),IF(AND(People!$F$90&lt;&gt;"",EG92&gt;0),People!$F$90+EG92,0)))</f>
        <v>0</v>
      </c>
      <c r="FD92">
        <f>IF(OR(F92=0,AB92&gt;0),0,MAX(IF(AND(People!$F$90&lt;&gt;"",DL92&lt;People!$F$90),0,DL92),IF(AND(People!$F$90&lt;&gt;"",EH92&gt;0),People!$F$90+EH92,0)))</f>
        <v>0</v>
      </c>
      <c r="FE92">
        <f>IF(OR(G92=0,AC92&gt;0),0,MAX(IF(AND(People!$F$90&lt;&gt;"",DM92&lt;People!$F$90),0,DM92),IF(AND(People!$F$90&lt;&gt;"",EI92&gt;0),People!$F$90+EI92,0)))</f>
        <v>0</v>
      </c>
      <c r="FF92">
        <f>IF(OR(H92=0,AD92&gt;0),0,MAX(IF(AND(People!$F$90&lt;&gt;"",DN92&lt;People!$F$90),0,DN92),IF(AND(People!$F$90&lt;&gt;"",EJ92&gt;0),People!$F$90+EJ92,0)))</f>
        <v>0</v>
      </c>
      <c r="FG92">
        <f>IF(OR(I92=0,AE92&gt;0),0,MAX(IF(AND(People!$F$90&lt;&gt;"",DO92&lt;People!$F$90),0,DO92),IF(AND(People!$F$90&lt;&gt;"",EK92&gt;0),People!$F$90+EK92,0)))</f>
        <v>0</v>
      </c>
      <c r="FH92">
        <f>IF(OR(J92=0,AF92&gt;0),0,MAX(IF(AND(People!$F$90&lt;&gt;"",DP92&lt;People!$F$90),0,DP92),IF(AND(People!$F$90&lt;&gt;"",EL92&gt;0),People!$F$90+EL92,0)))</f>
        <v>0</v>
      </c>
      <c r="FI92">
        <f>IF(OR(K92=0,AG92&gt;0),0,MAX(IF(AND(People!$F$90&lt;&gt;"",DQ92&lt;People!$F$90),0,DQ92),IF(AND(People!$F$90&lt;&gt;"",EM92&gt;0),People!$F$90+EM92,0)))</f>
        <v>0</v>
      </c>
      <c r="FJ92">
        <f>IF(OR(L92=0,AH92&gt;0),0,MAX(IF(AND(People!$F$90&lt;&gt;"",DR92&lt;People!$F$90),0,DR92),IF(AND(People!$F$90&lt;&gt;"",EN92&gt;0),People!$F$90+EN92,0)))</f>
        <v>0</v>
      </c>
      <c r="FK92">
        <f>IF(OR(M92=0,AI92&gt;0),0,MAX(IF(AND(People!$F$90&lt;&gt;"",DS92&lt;People!$F$90),0,DS92),IF(AND(People!$F$90&lt;&gt;"",EO92&gt;0),People!$F$90+EO92,0)))</f>
        <v>0</v>
      </c>
      <c r="FL92">
        <f>IF(OR(N92=0,AJ92&gt;0),0,MAX(IF(AND(People!$F$90&lt;&gt;"",DT92&lt;People!$F$90),0,DT92),IF(AND(People!$F$90&lt;&gt;"",EP92&gt;0),People!$F$90+EP92,0)))</f>
        <v>0</v>
      </c>
      <c r="FM92">
        <f>IF(OR(O92=0,AK92&gt;0),0,MAX(IF(AND(People!$F$90&lt;&gt;"",DU92&lt;People!$F$90),0,DU92),IF(AND(People!$F$90&lt;&gt;"",EQ92&gt;0),People!$F$90+EQ92,0)))</f>
        <v>0</v>
      </c>
      <c r="FN92">
        <f>IF(OR(P92=0,AL92&gt;0),0,MAX(IF(AND(People!$F$90&lt;&gt;"",DV92&lt;People!$F$90),0,DV92),IF(AND(People!$F$90&lt;&gt;"",ER92&gt;0),People!$F$90+ER92,0)))</f>
        <v>0</v>
      </c>
      <c r="FO92">
        <f>IF(OR(Q92=0,AM92&gt;0),0,MAX(IF(AND(People!$F$90&lt;&gt;"",DW92&lt;People!$F$90),0,DW92),IF(AND(People!$F$90&lt;&gt;"",ES92&gt;0),People!$F$90+ES92,0)))</f>
        <v>0</v>
      </c>
      <c r="FP92">
        <f>IF(OR(R92=0,AN92&gt;0),0,MAX(IF(AND(People!$F$90&lt;&gt;"",DX92&lt;People!$F$90),0,DX92),IF(AND(People!$F$90&lt;&gt;"",ET92&gt;0),People!$F$90+ET92,0)))</f>
        <v>0</v>
      </c>
      <c r="FQ92">
        <f>IF(OR(S92=0,AO92&gt;0),0,MAX(IF(AND(People!$F$90&lt;&gt;"",DY92&lt;People!$F$90),0,DY92),IF(AND(People!$F$90&lt;&gt;"",EU92&gt;0),People!$F$90+EU92,0)))</f>
        <v>0</v>
      </c>
      <c r="FR92">
        <f>IF(OR(T92=0,AP92&gt;0),0,MAX(IF(AND(People!$F$90&lt;&gt;"",DZ92&lt;People!$F$90),0,DZ92),IF(AND(People!$F$90&lt;&gt;"",EV92&gt;0),People!$F$90+EV92,0)))</f>
        <v>0</v>
      </c>
      <c r="FS92">
        <f>IF(OR(U92=0,AQ92&gt;0),0,MAX(IF(AND(People!$F$90&lt;&gt;"",EA92&lt;People!$F$90),0,EA92),IF(AND(People!$F$90&lt;&gt;"",EW92&gt;0),People!$F$90+EW92,0)))</f>
        <v>0</v>
      </c>
      <c r="FT92">
        <f>IF(OR(V92=0,AR92&gt;0),0,MAX(IF(AND(People!$F$90&lt;&gt;"",EB92&lt;People!$F$90),0,EB92),IF(AND(People!$F$90&lt;&gt;"",EX92&gt;0),People!$F$90+EX92,0)))</f>
        <v>0</v>
      </c>
      <c r="FU92">
        <f>IF(OR(W92=0,AS92&gt;0),0,MAX(IF(AND(People!$F$90&lt;&gt;"",EC92&lt;People!$F$90),0,EC92),IF(AND(People!$F$90&lt;&gt;"",EY92&gt;0),People!$F$90+EY92,0)))</f>
        <v>0</v>
      </c>
      <c r="FV92">
        <f>IF(OR(X92=0,AT92&gt;0),0,MAX(IF(AND(People!$F$90&lt;&gt;"",ED92&lt;People!$F$90),0,ED92),IF(AND(People!$F$90&lt;&gt;"",EZ92&gt;0),People!$F$90+EZ92,0)))</f>
        <v>0</v>
      </c>
    </row>
    <row r="93" spans="5:178" x14ac:dyDescent="0.3">
      <c r="E93">
        <f>IF(OR(People!$A$91="",'Training Matrix'!H$6=""),0,COUNTIFS(Plan_Role,People!$D$91,Plan_Course,'Training Matrix'!H$6)+COUNTIFS(Plan_Role,"All employees",Plan_Course,'Training Matrix'!H$6))</f>
        <v>0</v>
      </c>
      <c r="F93">
        <f>IF(OR(People!$A$91="",'Training Matrix'!I$6=""),0,COUNTIFS(Plan_Role,People!$D$91,Plan_Course,'Training Matrix'!I$6)+COUNTIFS(Plan_Role,"All employees",Plan_Course,'Training Matrix'!I$6))</f>
        <v>0</v>
      </c>
      <c r="G93">
        <f>IF(OR(People!$A$91="",'Training Matrix'!J$6=""),0,COUNTIFS(Plan_Role,People!$D$91,Plan_Course,'Training Matrix'!J$6)+COUNTIFS(Plan_Role,"All employees",Plan_Course,'Training Matrix'!J$6))</f>
        <v>0</v>
      </c>
      <c r="H93">
        <f>IF(OR(People!$A$91="",'Training Matrix'!K$6=""),0,COUNTIFS(Plan_Role,People!$D$91,Plan_Course,'Training Matrix'!K$6)+COUNTIFS(Plan_Role,"All employees",Plan_Course,'Training Matrix'!K$6))</f>
        <v>0</v>
      </c>
      <c r="I93">
        <f>IF(OR(People!$A$91="",'Training Matrix'!L$6=""),0,COUNTIFS(Plan_Role,People!$D$91,Plan_Course,'Training Matrix'!L$6)+COUNTIFS(Plan_Role,"All employees",Plan_Course,'Training Matrix'!L$6))</f>
        <v>0</v>
      </c>
      <c r="J93">
        <f>IF(OR(People!$A$91="",'Training Matrix'!M$6=""),0,COUNTIFS(Plan_Role,People!$D$91,Plan_Course,'Training Matrix'!M$6)+COUNTIFS(Plan_Role,"All employees",Plan_Course,'Training Matrix'!M$6))</f>
        <v>0</v>
      </c>
      <c r="K93">
        <f>IF(OR(People!$A$91="",'Training Matrix'!N$6=""),0,COUNTIFS(Plan_Role,People!$D$91,Plan_Course,'Training Matrix'!N$6)+COUNTIFS(Plan_Role,"All employees",Plan_Course,'Training Matrix'!N$6))</f>
        <v>0</v>
      </c>
      <c r="L93">
        <f>IF(OR(People!$A$91="",'Training Matrix'!O$6=""),0,COUNTIFS(Plan_Role,People!$D$91,Plan_Course,'Training Matrix'!O$6)+COUNTIFS(Plan_Role,"All employees",Plan_Course,'Training Matrix'!O$6))</f>
        <v>0</v>
      </c>
      <c r="M93">
        <f>IF(OR(People!$A$91="",'Training Matrix'!P$6=""),0,COUNTIFS(Plan_Role,People!$D$91,Plan_Course,'Training Matrix'!P$6)+COUNTIFS(Plan_Role,"All employees",Plan_Course,'Training Matrix'!P$6))</f>
        <v>0</v>
      </c>
      <c r="N93">
        <f>IF(OR(People!$A$91="",'Training Matrix'!Q$6=""),0,COUNTIFS(Plan_Role,People!$D$91,Plan_Course,'Training Matrix'!Q$6)+COUNTIFS(Plan_Role,"All employees",Plan_Course,'Training Matrix'!Q$6))</f>
        <v>0</v>
      </c>
      <c r="O93">
        <f>IF(OR(People!$A$91="",'Training Matrix'!R$6=""),0,COUNTIFS(Plan_Role,People!$D$91,Plan_Course,'Training Matrix'!R$6)+COUNTIFS(Plan_Role,"All employees",Plan_Course,'Training Matrix'!R$6))</f>
        <v>0</v>
      </c>
      <c r="P93">
        <f>IF(OR(People!$A$91="",'Training Matrix'!S$6=""),0,COUNTIFS(Plan_Role,People!$D$91,Plan_Course,'Training Matrix'!S$6)+COUNTIFS(Plan_Role,"All employees",Plan_Course,'Training Matrix'!S$6))</f>
        <v>0</v>
      </c>
      <c r="Q93">
        <f>IF(OR(People!$A$91="",'Training Matrix'!T$6=""),0,COUNTIFS(Plan_Role,People!$D$91,Plan_Course,'Training Matrix'!T$6)+COUNTIFS(Plan_Role,"All employees",Plan_Course,'Training Matrix'!T$6))</f>
        <v>0</v>
      </c>
      <c r="R93">
        <f>IF(OR(People!$A$91="",'Training Matrix'!U$6=""),0,COUNTIFS(Plan_Role,People!$D$91,Plan_Course,'Training Matrix'!U$6)+COUNTIFS(Plan_Role,"All employees",Plan_Course,'Training Matrix'!U$6))</f>
        <v>0</v>
      </c>
      <c r="S93">
        <f>IF(OR(People!$A$91="",'Training Matrix'!V$6=""),0,COUNTIFS(Plan_Role,People!$D$91,Plan_Course,'Training Matrix'!V$6)+COUNTIFS(Plan_Role,"All employees",Plan_Course,'Training Matrix'!V$6))</f>
        <v>0</v>
      </c>
      <c r="T93">
        <f>IF(OR(People!$A$91="",'Training Matrix'!W$6=""),0,COUNTIFS(Plan_Role,People!$D$91,Plan_Course,'Training Matrix'!W$6)+COUNTIFS(Plan_Role,"All employees",Plan_Course,'Training Matrix'!W$6))</f>
        <v>0</v>
      </c>
      <c r="U93">
        <f>IF(OR(People!$A$91="",'Training Matrix'!X$6=""),0,COUNTIFS(Plan_Role,People!$D$91,Plan_Course,'Training Matrix'!X$6)+COUNTIFS(Plan_Role,"All employees",Plan_Course,'Training Matrix'!X$6))</f>
        <v>0</v>
      </c>
      <c r="V93">
        <f>IF(OR(People!$A$91="",'Training Matrix'!Y$6=""),0,COUNTIFS(Plan_Role,People!$D$91,Plan_Course,'Training Matrix'!Y$6)+COUNTIFS(Plan_Role,"All employees",Plan_Course,'Training Matrix'!Y$6))</f>
        <v>0</v>
      </c>
      <c r="W93">
        <f>IF(OR(People!$A$91="",'Training Matrix'!Z$6=""),0,COUNTIFS(Plan_Role,People!$D$91,Plan_Course,'Training Matrix'!Z$6)+COUNTIFS(Plan_Role,"All employees",Plan_Course,'Training Matrix'!Z$6))</f>
        <v>0</v>
      </c>
      <c r="X93">
        <f>IF(OR(People!$A$91="",'Training Matrix'!AA$6=""),0,COUNTIFS(Plan_Role,People!$D$91,Plan_Course,'Training Matrix'!AA$6)+COUNTIFS(Plan_Role,"All employees",Plan_Course,'Training Matrix'!AA$6))</f>
        <v>0</v>
      </c>
      <c r="AA93">
        <f>IF(E93=0,0,COUNTIFS(Rec_Emp,People!$A$91,Rec_Course,'Training Matrix'!H$6,Rec_Done,1))</f>
        <v>0</v>
      </c>
      <c r="AB93">
        <f>IF(F93=0,0,COUNTIFS(Rec_Emp,People!$A$91,Rec_Course,'Training Matrix'!I$6,Rec_Done,1))</f>
        <v>0</v>
      </c>
      <c r="AC93">
        <f>IF(G93=0,0,COUNTIFS(Rec_Emp,People!$A$91,Rec_Course,'Training Matrix'!J$6,Rec_Done,1))</f>
        <v>0</v>
      </c>
      <c r="AD93">
        <f>IF(H93=0,0,COUNTIFS(Rec_Emp,People!$A$91,Rec_Course,'Training Matrix'!K$6,Rec_Done,1))</f>
        <v>0</v>
      </c>
      <c r="AE93">
        <f>IF(I93=0,0,COUNTIFS(Rec_Emp,People!$A$91,Rec_Course,'Training Matrix'!L$6,Rec_Done,1))</f>
        <v>0</v>
      </c>
      <c r="AF93">
        <f>IF(J93=0,0,COUNTIFS(Rec_Emp,People!$A$91,Rec_Course,'Training Matrix'!M$6,Rec_Done,1))</f>
        <v>0</v>
      </c>
      <c r="AG93">
        <f>IF(K93=0,0,COUNTIFS(Rec_Emp,People!$A$91,Rec_Course,'Training Matrix'!N$6,Rec_Done,1))</f>
        <v>0</v>
      </c>
      <c r="AH93">
        <f>IF(L93=0,0,COUNTIFS(Rec_Emp,People!$A$91,Rec_Course,'Training Matrix'!O$6,Rec_Done,1))</f>
        <v>0</v>
      </c>
      <c r="AI93">
        <f>IF(M93=0,0,COUNTIFS(Rec_Emp,People!$A$91,Rec_Course,'Training Matrix'!P$6,Rec_Done,1))</f>
        <v>0</v>
      </c>
      <c r="AJ93">
        <f>IF(N93=0,0,COUNTIFS(Rec_Emp,People!$A$91,Rec_Course,'Training Matrix'!Q$6,Rec_Done,1))</f>
        <v>0</v>
      </c>
      <c r="AK93">
        <f>IF(O93=0,0,COUNTIFS(Rec_Emp,People!$A$91,Rec_Course,'Training Matrix'!R$6,Rec_Done,1))</f>
        <v>0</v>
      </c>
      <c r="AL93">
        <f>IF(P93=0,0,COUNTIFS(Rec_Emp,People!$A$91,Rec_Course,'Training Matrix'!S$6,Rec_Done,1))</f>
        <v>0</v>
      </c>
      <c r="AM93">
        <f>IF(Q93=0,0,COUNTIFS(Rec_Emp,People!$A$91,Rec_Course,'Training Matrix'!T$6,Rec_Done,1))</f>
        <v>0</v>
      </c>
      <c r="AN93">
        <f>IF(R93=0,0,COUNTIFS(Rec_Emp,People!$A$91,Rec_Course,'Training Matrix'!U$6,Rec_Done,1))</f>
        <v>0</v>
      </c>
      <c r="AO93">
        <f>IF(S93=0,0,COUNTIFS(Rec_Emp,People!$A$91,Rec_Course,'Training Matrix'!V$6,Rec_Done,1))</f>
        <v>0</v>
      </c>
      <c r="AP93">
        <f>IF(T93=0,0,COUNTIFS(Rec_Emp,People!$A$91,Rec_Course,'Training Matrix'!W$6,Rec_Done,1))</f>
        <v>0</v>
      </c>
      <c r="AQ93">
        <f>IF(U93=0,0,COUNTIFS(Rec_Emp,People!$A$91,Rec_Course,'Training Matrix'!X$6,Rec_Done,1))</f>
        <v>0</v>
      </c>
      <c r="AR93">
        <f>IF(V93=0,0,COUNTIFS(Rec_Emp,People!$A$91,Rec_Course,'Training Matrix'!Y$6,Rec_Done,1))</f>
        <v>0</v>
      </c>
      <c r="AS93">
        <f>IF(W93=0,0,COUNTIFS(Rec_Emp,People!$A$91,Rec_Course,'Training Matrix'!Z$6,Rec_Done,1))</f>
        <v>0</v>
      </c>
      <c r="AT93">
        <f>IF(X93=0,0,COUNTIFS(Rec_Emp,People!$A$91,Rec_Course,'Training Matrix'!AA$6,Rec_Done,1))</f>
        <v>0</v>
      </c>
      <c r="AW93">
        <f ca="1">IF(AA93=0,0,COUNTIFS(Rec_Emp,People!$A$91,Rec_Course,'Training Matrix'!H$6,Rec_Done,1,Rec_Exp,"&gt;="&amp;TODAY()))</f>
        <v>0</v>
      </c>
      <c r="AX93">
        <f ca="1">IF(AB93=0,0,COUNTIFS(Rec_Emp,People!$A$91,Rec_Course,'Training Matrix'!I$6,Rec_Done,1,Rec_Exp,"&gt;="&amp;TODAY()))</f>
        <v>0</v>
      </c>
      <c r="AY93">
        <f ca="1">IF(AC93=0,0,COUNTIFS(Rec_Emp,People!$A$91,Rec_Course,'Training Matrix'!J$6,Rec_Done,1,Rec_Exp,"&gt;="&amp;TODAY()))</f>
        <v>0</v>
      </c>
      <c r="AZ93">
        <f ca="1">IF(AD93=0,0,COUNTIFS(Rec_Emp,People!$A$91,Rec_Course,'Training Matrix'!K$6,Rec_Done,1,Rec_Exp,"&gt;="&amp;TODAY()))</f>
        <v>0</v>
      </c>
      <c r="BA93">
        <f ca="1">IF(AE93=0,0,COUNTIFS(Rec_Emp,People!$A$91,Rec_Course,'Training Matrix'!L$6,Rec_Done,1,Rec_Exp,"&gt;="&amp;TODAY()))</f>
        <v>0</v>
      </c>
      <c r="BB93">
        <f ca="1">IF(AF93=0,0,COUNTIFS(Rec_Emp,People!$A$91,Rec_Course,'Training Matrix'!M$6,Rec_Done,1,Rec_Exp,"&gt;="&amp;TODAY()))</f>
        <v>0</v>
      </c>
      <c r="BC93">
        <f ca="1">IF(AG93=0,0,COUNTIFS(Rec_Emp,People!$A$91,Rec_Course,'Training Matrix'!N$6,Rec_Done,1,Rec_Exp,"&gt;="&amp;TODAY()))</f>
        <v>0</v>
      </c>
      <c r="BD93">
        <f ca="1">IF(AH93=0,0,COUNTIFS(Rec_Emp,People!$A$91,Rec_Course,'Training Matrix'!O$6,Rec_Done,1,Rec_Exp,"&gt;="&amp;TODAY()))</f>
        <v>0</v>
      </c>
      <c r="BE93">
        <f ca="1">IF(AI93=0,0,COUNTIFS(Rec_Emp,People!$A$91,Rec_Course,'Training Matrix'!P$6,Rec_Done,1,Rec_Exp,"&gt;="&amp;TODAY()))</f>
        <v>0</v>
      </c>
      <c r="BF93">
        <f ca="1">IF(AJ93=0,0,COUNTIFS(Rec_Emp,People!$A$91,Rec_Course,'Training Matrix'!Q$6,Rec_Done,1,Rec_Exp,"&gt;="&amp;TODAY()))</f>
        <v>0</v>
      </c>
      <c r="BG93">
        <f ca="1">IF(AK93=0,0,COUNTIFS(Rec_Emp,People!$A$91,Rec_Course,'Training Matrix'!R$6,Rec_Done,1,Rec_Exp,"&gt;="&amp;TODAY()))</f>
        <v>0</v>
      </c>
      <c r="BH93">
        <f ca="1">IF(AL93=0,0,COUNTIFS(Rec_Emp,People!$A$91,Rec_Course,'Training Matrix'!S$6,Rec_Done,1,Rec_Exp,"&gt;="&amp;TODAY()))</f>
        <v>0</v>
      </c>
      <c r="BI93">
        <f ca="1">IF(AM93=0,0,COUNTIFS(Rec_Emp,People!$A$91,Rec_Course,'Training Matrix'!T$6,Rec_Done,1,Rec_Exp,"&gt;="&amp;TODAY()))</f>
        <v>0</v>
      </c>
      <c r="BJ93">
        <f ca="1">IF(AN93=0,0,COUNTIFS(Rec_Emp,People!$A$91,Rec_Course,'Training Matrix'!U$6,Rec_Done,1,Rec_Exp,"&gt;="&amp;TODAY()))</f>
        <v>0</v>
      </c>
      <c r="BK93">
        <f ca="1">IF(AO93=0,0,COUNTIFS(Rec_Emp,People!$A$91,Rec_Course,'Training Matrix'!V$6,Rec_Done,1,Rec_Exp,"&gt;="&amp;TODAY()))</f>
        <v>0</v>
      </c>
      <c r="BL93">
        <f ca="1">IF(AP93=0,0,COUNTIFS(Rec_Emp,People!$A$91,Rec_Course,'Training Matrix'!W$6,Rec_Done,1,Rec_Exp,"&gt;="&amp;TODAY()))</f>
        <v>0</v>
      </c>
      <c r="BM93">
        <f ca="1">IF(AQ93=0,0,COUNTIFS(Rec_Emp,People!$A$91,Rec_Course,'Training Matrix'!X$6,Rec_Done,1,Rec_Exp,"&gt;="&amp;TODAY()))</f>
        <v>0</v>
      </c>
      <c r="BN93">
        <f ca="1">IF(AR93=0,0,COUNTIFS(Rec_Emp,People!$A$91,Rec_Course,'Training Matrix'!Y$6,Rec_Done,1,Rec_Exp,"&gt;="&amp;TODAY()))</f>
        <v>0</v>
      </c>
      <c r="BO93">
        <f ca="1">IF(AS93=0,0,COUNTIFS(Rec_Emp,People!$A$91,Rec_Course,'Training Matrix'!Z$6,Rec_Done,1,Rec_Exp,"&gt;="&amp;TODAY()))</f>
        <v>0</v>
      </c>
      <c r="BP93">
        <f ca="1">IF(AT93=0,0,COUNTIFS(Rec_Emp,People!$A$91,Rec_Course,'Training Matrix'!AA$6,Rec_Done,1,Rec_Exp,"&gt;="&amp;TODAY()))</f>
        <v>0</v>
      </c>
      <c r="BS93">
        <f ca="1">IF(AW93=0,0,COUNTIFS(Rec_Emp,People!$A$91,Rec_Course,'Training Matrix'!H$6,Rec_Done,1,Rec_Exp,"&gt;"&amp;(TODAY()+WarnDays)))</f>
        <v>0</v>
      </c>
      <c r="BT93">
        <f ca="1">IF(AX93=0,0,COUNTIFS(Rec_Emp,People!$A$91,Rec_Course,'Training Matrix'!I$6,Rec_Done,1,Rec_Exp,"&gt;"&amp;(TODAY()+WarnDays)))</f>
        <v>0</v>
      </c>
      <c r="BU93">
        <f ca="1">IF(AY93=0,0,COUNTIFS(Rec_Emp,People!$A$91,Rec_Course,'Training Matrix'!J$6,Rec_Done,1,Rec_Exp,"&gt;"&amp;(TODAY()+WarnDays)))</f>
        <v>0</v>
      </c>
      <c r="BV93">
        <f ca="1">IF(AZ93=0,0,COUNTIFS(Rec_Emp,People!$A$91,Rec_Course,'Training Matrix'!K$6,Rec_Done,1,Rec_Exp,"&gt;"&amp;(TODAY()+WarnDays)))</f>
        <v>0</v>
      </c>
      <c r="BW93">
        <f ca="1">IF(BA93=0,0,COUNTIFS(Rec_Emp,People!$A$91,Rec_Course,'Training Matrix'!L$6,Rec_Done,1,Rec_Exp,"&gt;"&amp;(TODAY()+WarnDays)))</f>
        <v>0</v>
      </c>
      <c r="BX93">
        <f ca="1">IF(BB93=0,0,COUNTIFS(Rec_Emp,People!$A$91,Rec_Course,'Training Matrix'!M$6,Rec_Done,1,Rec_Exp,"&gt;"&amp;(TODAY()+WarnDays)))</f>
        <v>0</v>
      </c>
      <c r="BY93">
        <f ca="1">IF(BC93=0,0,COUNTIFS(Rec_Emp,People!$A$91,Rec_Course,'Training Matrix'!N$6,Rec_Done,1,Rec_Exp,"&gt;"&amp;(TODAY()+WarnDays)))</f>
        <v>0</v>
      </c>
      <c r="BZ93">
        <f ca="1">IF(BD93=0,0,COUNTIFS(Rec_Emp,People!$A$91,Rec_Course,'Training Matrix'!O$6,Rec_Done,1,Rec_Exp,"&gt;"&amp;(TODAY()+WarnDays)))</f>
        <v>0</v>
      </c>
      <c r="CA93">
        <f ca="1">IF(BE93=0,0,COUNTIFS(Rec_Emp,People!$A$91,Rec_Course,'Training Matrix'!P$6,Rec_Done,1,Rec_Exp,"&gt;"&amp;(TODAY()+WarnDays)))</f>
        <v>0</v>
      </c>
      <c r="CB93">
        <f ca="1">IF(BF93=0,0,COUNTIFS(Rec_Emp,People!$A$91,Rec_Course,'Training Matrix'!Q$6,Rec_Done,1,Rec_Exp,"&gt;"&amp;(TODAY()+WarnDays)))</f>
        <v>0</v>
      </c>
      <c r="CC93">
        <f ca="1">IF(BG93=0,0,COUNTIFS(Rec_Emp,People!$A$91,Rec_Course,'Training Matrix'!R$6,Rec_Done,1,Rec_Exp,"&gt;"&amp;(TODAY()+WarnDays)))</f>
        <v>0</v>
      </c>
      <c r="CD93">
        <f ca="1">IF(BH93=0,0,COUNTIFS(Rec_Emp,People!$A$91,Rec_Course,'Training Matrix'!S$6,Rec_Done,1,Rec_Exp,"&gt;"&amp;(TODAY()+WarnDays)))</f>
        <v>0</v>
      </c>
      <c r="CE93">
        <f ca="1">IF(BI93=0,0,COUNTIFS(Rec_Emp,People!$A$91,Rec_Course,'Training Matrix'!T$6,Rec_Done,1,Rec_Exp,"&gt;"&amp;(TODAY()+WarnDays)))</f>
        <v>0</v>
      </c>
      <c r="CF93">
        <f ca="1">IF(BJ93=0,0,COUNTIFS(Rec_Emp,People!$A$91,Rec_Course,'Training Matrix'!U$6,Rec_Done,1,Rec_Exp,"&gt;"&amp;(TODAY()+WarnDays)))</f>
        <v>0</v>
      </c>
      <c r="CG93">
        <f ca="1">IF(BK93=0,0,COUNTIFS(Rec_Emp,People!$A$91,Rec_Course,'Training Matrix'!V$6,Rec_Done,1,Rec_Exp,"&gt;"&amp;(TODAY()+WarnDays)))</f>
        <v>0</v>
      </c>
      <c r="CH93">
        <f ca="1">IF(BL93=0,0,COUNTIFS(Rec_Emp,People!$A$91,Rec_Course,'Training Matrix'!W$6,Rec_Done,1,Rec_Exp,"&gt;"&amp;(TODAY()+WarnDays)))</f>
        <v>0</v>
      </c>
      <c r="CI93">
        <f ca="1">IF(BM93=0,0,COUNTIFS(Rec_Emp,People!$A$91,Rec_Course,'Training Matrix'!X$6,Rec_Done,1,Rec_Exp,"&gt;"&amp;(TODAY()+WarnDays)))</f>
        <v>0</v>
      </c>
      <c r="CJ93">
        <f ca="1">IF(BN93=0,0,COUNTIFS(Rec_Emp,People!$A$91,Rec_Course,'Training Matrix'!Y$6,Rec_Done,1,Rec_Exp,"&gt;"&amp;(TODAY()+WarnDays)))</f>
        <v>0</v>
      </c>
      <c r="CK93">
        <f ca="1">IF(BO93=0,0,COUNTIFS(Rec_Emp,People!$A$91,Rec_Course,'Training Matrix'!Z$6,Rec_Done,1,Rec_Exp,"&gt;"&amp;(TODAY()+WarnDays)))</f>
        <v>0</v>
      </c>
      <c r="CL93">
        <f ca="1">IF(BP93=0,0,COUNTIFS(Rec_Emp,People!$A$91,Rec_Course,'Training Matrix'!AA$6,Rec_Done,1,Rec_Exp,"&gt;"&amp;(TODAY()+WarnDays)))</f>
        <v>0</v>
      </c>
      <c r="CO93">
        <f>IF(OR(E93=0,AA93&gt;0),0,COUNTIFS(Rec_Emp,People!$A$91,Rec_Course,'Training Matrix'!H$6,Rec_Result,"Fail"))</f>
        <v>0</v>
      </c>
      <c r="CP93">
        <f>IF(OR(F93=0,AB93&gt;0),0,COUNTIFS(Rec_Emp,People!$A$91,Rec_Course,'Training Matrix'!I$6,Rec_Result,"Fail"))</f>
        <v>0</v>
      </c>
      <c r="CQ93">
        <f>IF(OR(G93=0,AC93&gt;0),0,COUNTIFS(Rec_Emp,People!$A$91,Rec_Course,'Training Matrix'!J$6,Rec_Result,"Fail"))</f>
        <v>0</v>
      </c>
      <c r="CR93">
        <f>IF(OR(H93=0,AD93&gt;0),0,COUNTIFS(Rec_Emp,People!$A$91,Rec_Course,'Training Matrix'!K$6,Rec_Result,"Fail"))</f>
        <v>0</v>
      </c>
      <c r="CS93">
        <f>IF(OR(I93=0,AE93&gt;0),0,COUNTIFS(Rec_Emp,People!$A$91,Rec_Course,'Training Matrix'!L$6,Rec_Result,"Fail"))</f>
        <v>0</v>
      </c>
      <c r="CT93">
        <f>IF(OR(J93=0,AF93&gt;0),0,COUNTIFS(Rec_Emp,People!$A$91,Rec_Course,'Training Matrix'!M$6,Rec_Result,"Fail"))</f>
        <v>0</v>
      </c>
      <c r="CU93">
        <f>IF(OR(K93=0,AG93&gt;0),0,COUNTIFS(Rec_Emp,People!$A$91,Rec_Course,'Training Matrix'!N$6,Rec_Result,"Fail"))</f>
        <v>0</v>
      </c>
      <c r="CV93">
        <f>IF(OR(L93=0,AH93&gt;0),0,COUNTIFS(Rec_Emp,People!$A$91,Rec_Course,'Training Matrix'!O$6,Rec_Result,"Fail"))</f>
        <v>0</v>
      </c>
      <c r="CW93">
        <f>IF(OR(M93=0,AI93&gt;0),0,COUNTIFS(Rec_Emp,People!$A$91,Rec_Course,'Training Matrix'!P$6,Rec_Result,"Fail"))</f>
        <v>0</v>
      </c>
      <c r="CX93">
        <f>IF(OR(N93=0,AJ93&gt;0),0,COUNTIFS(Rec_Emp,People!$A$91,Rec_Course,'Training Matrix'!Q$6,Rec_Result,"Fail"))</f>
        <v>0</v>
      </c>
      <c r="CY93">
        <f>IF(OR(O93=0,AK93&gt;0),0,COUNTIFS(Rec_Emp,People!$A$91,Rec_Course,'Training Matrix'!R$6,Rec_Result,"Fail"))</f>
        <v>0</v>
      </c>
      <c r="CZ93">
        <f>IF(OR(P93=0,AL93&gt;0),0,COUNTIFS(Rec_Emp,People!$A$91,Rec_Course,'Training Matrix'!S$6,Rec_Result,"Fail"))</f>
        <v>0</v>
      </c>
      <c r="DA93">
        <f>IF(OR(Q93=0,AM93&gt;0),0,COUNTIFS(Rec_Emp,People!$A$91,Rec_Course,'Training Matrix'!T$6,Rec_Result,"Fail"))</f>
        <v>0</v>
      </c>
      <c r="DB93">
        <f>IF(OR(R93=0,AN93&gt;0),0,COUNTIFS(Rec_Emp,People!$A$91,Rec_Course,'Training Matrix'!U$6,Rec_Result,"Fail"))</f>
        <v>0</v>
      </c>
      <c r="DC93">
        <f>IF(OR(S93=0,AO93&gt;0),0,COUNTIFS(Rec_Emp,People!$A$91,Rec_Course,'Training Matrix'!V$6,Rec_Result,"Fail"))</f>
        <v>0</v>
      </c>
      <c r="DD93">
        <f>IF(OR(T93=0,AP93&gt;0),0,COUNTIFS(Rec_Emp,People!$A$91,Rec_Course,'Training Matrix'!W$6,Rec_Result,"Fail"))</f>
        <v>0</v>
      </c>
      <c r="DE93">
        <f>IF(OR(U93=0,AQ93&gt;0),0,COUNTIFS(Rec_Emp,People!$A$91,Rec_Course,'Training Matrix'!X$6,Rec_Result,"Fail"))</f>
        <v>0</v>
      </c>
      <c r="DF93">
        <f>IF(OR(V93=0,AR93&gt;0),0,COUNTIFS(Rec_Emp,People!$A$91,Rec_Course,'Training Matrix'!Y$6,Rec_Result,"Fail"))</f>
        <v>0</v>
      </c>
      <c r="DG93">
        <f>IF(OR(W93=0,AS93&gt;0),0,COUNTIFS(Rec_Emp,People!$A$91,Rec_Course,'Training Matrix'!Z$6,Rec_Result,"Fail"))</f>
        <v>0</v>
      </c>
      <c r="DH93">
        <f>IF(OR(X93=0,AT93&gt;0),0,COUNTIFS(Rec_Emp,People!$A$91,Rec_Course,'Training Matrix'!AA$6,Rec_Result,"Fail"))</f>
        <v>0</v>
      </c>
      <c r="DK93">
        <f>IF(OR(E93=0,AA93&gt;0),0,IFERROR(AVERAGEIFS(Plan_End,Plan_Role,People!$D$91,Plan_Course,'Training Matrix'!H$6,Plan_Sched,"Window"),IFERROR(AVERAGEIFS(Plan_End,Plan_Role,"All employees",Plan_Course,'Training Matrix'!H$6,Plan_Sched,"Window"),0)))</f>
        <v>0</v>
      </c>
      <c r="DL93">
        <f>IF(OR(F93=0,AB93&gt;0),0,IFERROR(AVERAGEIFS(Plan_End,Plan_Role,People!$D$91,Plan_Course,'Training Matrix'!I$6,Plan_Sched,"Window"),IFERROR(AVERAGEIFS(Plan_End,Plan_Role,"All employees",Plan_Course,'Training Matrix'!I$6,Plan_Sched,"Window"),0)))</f>
        <v>0</v>
      </c>
      <c r="DM93">
        <f>IF(OR(G93=0,AC93&gt;0),0,IFERROR(AVERAGEIFS(Plan_End,Plan_Role,People!$D$91,Plan_Course,'Training Matrix'!J$6,Plan_Sched,"Window"),IFERROR(AVERAGEIFS(Plan_End,Plan_Role,"All employees",Plan_Course,'Training Matrix'!J$6,Plan_Sched,"Window"),0)))</f>
        <v>0</v>
      </c>
      <c r="DN93">
        <f>IF(OR(H93=0,AD93&gt;0),0,IFERROR(AVERAGEIFS(Plan_End,Plan_Role,People!$D$91,Plan_Course,'Training Matrix'!K$6,Plan_Sched,"Window"),IFERROR(AVERAGEIFS(Plan_End,Plan_Role,"All employees",Plan_Course,'Training Matrix'!K$6,Plan_Sched,"Window"),0)))</f>
        <v>0</v>
      </c>
      <c r="DO93">
        <f>IF(OR(I93=0,AE93&gt;0),0,IFERROR(AVERAGEIFS(Plan_End,Plan_Role,People!$D$91,Plan_Course,'Training Matrix'!L$6,Plan_Sched,"Window"),IFERROR(AVERAGEIFS(Plan_End,Plan_Role,"All employees",Plan_Course,'Training Matrix'!L$6,Plan_Sched,"Window"),0)))</f>
        <v>0</v>
      </c>
      <c r="DP93">
        <f>IF(OR(J93=0,AF93&gt;0),0,IFERROR(AVERAGEIFS(Plan_End,Plan_Role,People!$D$91,Plan_Course,'Training Matrix'!M$6,Plan_Sched,"Window"),IFERROR(AVERAGEIFS(Plan_End,Plan_Role,"All employees",Plan_Course,'Training Matrix'!M$6,Plan_Sched,"Window"),0)))</f>
        <v>0</v>
      </c>
      <c r="DQ93">
        <f>IF(OR(K93=0,AG93&gt;0),0,IFERROR(AVERAGEIFS(Plan_End,Plan_Role,People!$D$91,Plan_Course,'Training Matrix'!N$6,Plan_Sched,"Window"),IFERROR(AVERAGEIFS(Plan_End,Plan_Role,"All employees",Plan_Course,'Training Matrix'!N$6,Plan_Sched,"Window"),0)))</f>
        <v>0</v>
      </c>
      <c r="DR93">
        <f>IF(OR(L93=0,AH93&gt;0),0,IFERROR(AVERAGEIFS(Plan_End,Plan_Role,People!$D$91,Plan_Course,'Training Matrix'!O$6,Plan_Sched,"Window"),IFERROR(AVERAGEIFS(Plan_End,Plan_Role,"All employees",Plan_Course,'Training Matrix'!O$6,Plan_Sched,"Window"),0)))</f>
        <v>0</v>
      </c>
      <c r="DS93">
        <f>IF(OR(M93=0,AI93&gt;0),0,IFERROR(AVERAGEIFS(Plan_End,Plan_Role,People!$D$91,Plan_Course,'Training Matrix'!P$6,Plan_Sched,"Window"),IFERROR(AVERAGEIFS(Plan_End,Plan_Role,"All employees",Plan_Course,'Training Matrix'!P$6,Plan_Sched,"Window"),0)))</f>
        <v>0</v>
      </c>
      <c r="DT93">
        <f>IF(OR(N93=0,AJ93&gt;0),0,IFERROR(AVERAGEIFS(Plan_End,Plan_Role,People!$D$91,Plan_Course,'Training Matrix'!Q$6,Plan_Sched,"Window"),IFERROR(AVERAGEIFS(Plan_End,Plan_Role,"All employees",Plan_Course,'Training Matrix'!Q$6,Plan_Sched,"Window"),0)))</f>
        <v>0</v>
      </c>
      <c r="DU93">
        <f>IF(OR(O93=0,AK93&gt;0),0,IFERROR(AVERAGEIFS(Plan_End,Plan_Role,People!$D$91,Plan_Course,'Training Matrix'!R$6,Plan_Sched,"Window"),IFERROR(AVERAGEIFS(Plan_End,Plan_Role,"All employees",Plan_Course,'Training Matrix'!R$6,Plan_Sched,"Window"),0)))</f>
        <v>0</v>
      </c>
      <c r="DV93">
        <f>IF(OR(P93=0,AL93&gt;0),0,IFERROR(AVERAGEIFS(Plan_End,Plan_Role,People!$D$91,Plan_Course,'Training Matrix'!S$6,Plan_Sched,"Window"),IFERROR(AVERAGEIFS(Plan_End,Plan_Role,"All employees",Plan_Course,'Training Matrix'!S$6,Plan_Sched,"Window"),0)))</f>
        <v>0</v>
      </c>
      <c r="DW93">
        <f>IF(OR(Q93=0,AM93&gt;0),0,IFERROR(AVERAGEIFS(Plan_End,Plan_Role,People!$D$91,Plan_Course,'Training Matrix'!T$6,Plan_Sched,"Window"),IFERROR(AVERAGEIFS(Plan_End,Plan_Role,"All employees",Plan_Course,'Training Matrix'!T$6,Plan_Sched,"Window"),0)))</f>
        <v>0</v>
      </c>
      <c r="DX93">
        <f>IF(OR(R93=0,AN93&gt;0),0,IFERROR(AVERAGEIFS(Plan_End,Plan_Role,People!$D$91,Plan_Course,'Training Matrix'!U$6,Plan_Sched,"Window"),IFERROR(AVERAGEIFS(Plan_End,Plan_Role,"All employees",Plan_Course,'Training Matrix'!U$6,Plan_Sched,"Window"),0)))</f>
        <v>0</v>
      </c>
      <c r="DY93">
        <f>IF(OR(S93=0,AO93&gt;0),0,IFERROR(AVERAGEIFS(Plan_End,Plan_Role,People!$D$91,Plan_Course,'Training Matrix'!V$6,Plan_Sched,"Window"),IFERROR(AVERAGEIFS(Plan_End,Plan_Role,"All employees",Plan_Course,'Training Matrix'!V$6,Plan_Sched,"Window"),0)))</f>
        <v>0</v>
      </c>
      <c r="DZ93">
        <f>IF(OR(T93=0,AP93&gt;0),0,IFERROR(AVERAGEIFS(Plan_End,Plan_Role,People!$D$91,Plan_Course,'Training Matrix'!W$6,Plan_Sched,"Window"),IFERROR(AVERAGEIFS(Plan_End,Plan_Role,"All employees",Plan_Course,'Training Matrix'!W$6,Plan_Sched,"Window"),0)))</f>
        <v>0</v>
      </c>
      <c r="EA93">
        <f>IF(OR(U93=0,AQ93&gt;0),0,IFERROR(AVERAGEIFS(Plan_End,Plan_Role,People!$D$91,Plan_Course,'Training Matrix'!X$6,Plan_Sched,"Window"),IFERROR(AVERAGEIFS(Plan_End,Plan_Role,"All employees",Plan_Course,'Training Matrix'!X$6,Plan_Sched,"Window"),0)))</f>
        <v>0</v>
      </c>
      <c r="EB93">
        <f>IF(OR(V93=0,AR93&gt;0),0,IFERROR(AVERAGEIFS(Plan_End,Plan_Role,People!$D$91,Plan_Course,'Training Matrix'!Y$6,Plan_Sched,"Window"),IFERROR(AVERAGEIFS(Plan_End,Plan_Role,"All employees",Plan_Course,'Training Matrix'!Y$6,Plan_Sched,"Window"),0)))</f>
        <v>0</v>
      </c>
      <c r="EC93">
        <f>IF(OR(W93=0,AS93&gt;0),0,IFERROR(AVERAGEIFS(Plan_End,Plan_Role,People!$D$91,Plan_Course,'Training Matrix'!Z$6,Plan_Sched,"Window"),IFERROR(AVERAGEIFS(Plan_End,Plan_Role,"All employees",Plan_Course,'Training Matrix'!Z$6,Plan_Sched,"Window"),0)))</f>
        <v>0</v>
      </c>
      <c r="ED93">
        <f>IF(OR(X93=0,AT93&gt;0),0,IFERROR(AVERAGEIFS(Plan_End,Plan_Role,People!$D$91,Plan_Course,'Training Matrix'!AA$6,Plan_Sched,"Window"),IFERROR(AVERAGEIFS(Plan_End,Plan_Role,"All employees",Plan_Course,'Training Matrix'!AA$6,Plan_Sched,"Window"),0)))</f>
        <v>0</v>
      </c>
      <c r="EG93">
        <f>IF(OR(E93=0,AA93&gt;0),0,IFERROR(AVERAGEIFS(Plan_Days,Plan_Role,People!$D$91,Plan_Course,'Training Matrix'!H$6,Plan_Sched,"Within days of hire"),IFERROR(AVERAGEIFS(Plan_Days,Plan_Role,"All employees",Plan_Course,'Training Matrix'!H$6,Plan_Sched,"Within days of hire"),0)))</f>
        <v>0</v>
      </c>
      <c r="EH93">
        <f>IF(OR(F93=0,AB93&gt;0),0,IFERROR(AVERAGEIFS(Plan_Days,Plan_Role,People!$D$91,Plan_Course,'Training Matrix'!I$6,Plan_Sched,"Within days of hire"),IFERROR(AVERAGEIFS(Plan_Days,Plan_Role,"All employees",Plan_Course,'Training Matrix'!I$6,Plan_Sched,"Within days of hire"),0)))</f>
        <v>0</v>
      </c>
      <c r="EI93">
        <f>IF(OR(G93=0,AC93&gt;0),0,IFERROR(AVERAGEIFS(Plan_Days,Plan_Role,People!$D$91,Plan_Course,'Training Matrix'!J$6,Plan_Sched,"Within days of hire"),IFERROR(AVERAGEIFS(Plan_Days,Plan_Role,"All employees",Plan_Course,'Training Matrix'!J$6,Plan_Sched,"Within days of hire"),0)))</f>
        <v>0</v>
      </c>
      <c r="EJ93">
        <f>IF(OR(H93=0,AD93&gt;0),0,IFERROR(AVERAGEIFS(Plan_Days,Plan_Role,People!$D$91,Plan_Course,'Training Matrix'!K$6,Plan_Sched,"Within days of hire"),IFERROR(AVERAGEIFS(Plan_Days,Plan_Role,"All employees",Plan_Course,'Training Matrix'!K$6,Plan_Sched,"Within days of hire"),0)))</f>
        <v>0</v>
      </c>
      <c r="EK93">
        <f>IF(OR(I93=0,AE93&gt;0),0,IFERROR(AVERAGEIFS(Plan_Days,Plan_Role,People!$D$91,Plan_Course,'Training Matrix'!L$6,Plan_Sched,"Within days of hire"),IFERROR(AVERAGEIFS(Plan_Days,Plan_Role,"All employees",Plan_Course,'Training Matrix'!L$6,Plan_Sched,"Within days of hire"),0)))</f>
        <v>0</v>
      </c>
      <c r="EL93">
        <f>IF(OR(J93=0,AF93&gt;0),0,IFERROR(AVERAGEIFS(Plan_Days,Plan_Role,People!$D$91,Plan_Course,'Training Matrix'!M$6,Plan_Sched,"Within days of hire"),IFERROR(AVERAGEIFS(Plan_Days,Plan_Role,"All employees",Plan_Course,'Training Matrix'!M$6,Plan_Sched,"Within days of hire"),0)))</f>
        <v>0</v>
      </c>
      <c r="EM93">
        <f>IF(OR(K93=0,AG93&gt;0),0,IFERROR(AVERAGEIFS(Plan_Days,Plan_Role,People!$D$91,Plan_Course,'Training Matrix'!N$6,Plan_Sched,"Within days of hire"),IFERROR(AVERAGEIFS(Plan_Days,Plan_Role,"All employees",Plan_Course,'Training Matrix'!N$6,Plan_Sched,"Within days of hire"),0)))</f>
        <v>0</v>
      </c>
      <c r="EN93">
        <f>IF(OR(L93=0,AH93&gt;0),0,IFERROR(AVERAGEIFS(Plan_Days,Plan_Role,People!$D$91,Plan_Course,'Training Matrix'!O$6,Plan_Sched,"Within days of hire"),IFERROR(AVERAGEIFS(Plan_Days,Plan_Role,"All employees",Plan_Course,'Training Matrix'!O$6,Plan_Sched,"Within days of hire"),0)))</f>
        <v>0</v>
      </c>
      <c r="EO93">
        <f>IF(OR(M93=0,AI93&gt;0),0,IFERROR(AVERAGEIFS(Plan_Days,Plan_Role,People!$D$91,Plan_Course,'Training Matrix'!P$6,Plan_Sched,"Within days of hire"),IFERROR(AVERAGEIFS(Plan_Days,Plan_Role,"All employees",Plan_Course,'Training Matrix'!P$6,Plan_Sched,"Within days of hire"),0)))</f>
        <v>0</v>
      </c>
      <c r="EP93">
        <f>IF(OR(N93=0,AJ93&gt;0),0,IFERROR(AVERAGEIFS(Plan_Days,Plan_Role,People!$D$91,Plan_Course,'Training Matrix'!Q$6,Plan_Sched,"Within days of hire"),IFERROR(AVERAGEIFS(Plan_Days,Plan_Role,"All employees",Plan_Course,'Training Matrix'!Q$6,Plan_Sched,"Within days of hire"),0)))</f>
        <v>0</v>
      </c>
      <c r="EQ93">
        <f>IF(OR(O93=0,AK93&gt;0),0,IFERROR(AVERAGEIFS(Plan_Days,Plan_Role,People!$D$91,Plan_Course,'Training Matrix'!R$6,Plan_Sched,"Within days of hire"),IFERROR(AVERAGEIFS(Plan_Days,Plan_Role,"All employees",Plan_Course,'Training Matrix'!R$6,Plan_Sched,"Within days of hire"),0)))</f>
        <v>0</v>
      </c>
      <c r="ER93">
        <f>IF(OR(P93=0,AL93&gt;0),0,IFERROR(AVERAGEIFS(Plan_Days,Plan_Role,People!$D$91,Plan_Course,'Training Matrix'!S$6,Plan_Sched,"Within days of hire"),IFERROR(AVERAGEIFS(Plan_Days,Plan_Role,"All employees",Plan_Course,'Training Matrix'!S$6,Plan_Sched,"Within days of hire"),0)))</f>
        <v>0</v>
      </c>
      <c r="ES93">
        <f>IF(OR(Q93=0,AM93&gt;0),0,IFERROR(AVERAGEIFS(Plan_Days,Plan_Role,People!$D$91,Plan_Course,'Training Matrix'!T$6,Plan_Sched,"Within days of hire"),IFERROR(AVERAGEIFS(Plan_Days,Plan_Role,"All employees",Plan_Course,'Training Matrix'!T$6,Plan_Sched,"Within days of hire"),0)))</f>
        <v>0</v>
      </c>
      <c r="ET93">
        <f>IF(OR(R93=0,AN93&gt;0),0,IFERROR(AVERAGEIFS(Plan_Days,Plan_Role,People!$D$91,Plan_Course,'Training Matrix'!U$6,Plan_Sched,"Within days of hire"),IFERROR(AVERAGEIFS(Plan_Days,Plan_Role,"All employees",Plan_Course,'Training Matrix'!U$6,Plan_Sched,"Within days of hire"),0)))</f>
        <v>0</v>
      </c>
      <c r="EU93">
        <f>IF(OR(S93=0,AO93&gt;0),0,IFERROR(AVERAGEIFS(Plan_Days,Plan_Role,People!$D$91,Plan_Course,'Training Matrix'!V$6,Plan_Sched,"Within days of hire"),IFERROR(AVERAGEIFS(Plan_Days,Plan_Role,"All employees",Plan_Course,'Training Matrix'!V$6,Plan_Sched,"Within days of hire"),0)))</f>
        <v>0</v>
      </c>
      <c r="EV93">
        <f>IF(OR(T93=0,AP93&gt;0),0,IFERROR(AVERAGEIFS(Plan_Days,Plan_Role,People!$D$91,Plan_Course,'Training Matrix'!W$6,Plan_Sched,"Within days of hire"),IFERROR(AVERAGEIFS(Plan_Days,Plan_Role,"All employees",Plan_Course,'Training Matrix'!W$6,Plan_Sched,"Within days of hire"),0)))</f>
        <v>0</v>
      </c>
      <c r="EW93">
        <f>IF(OR(U93=0,AQ93&gt;0),0,IFERROR(AVERAGEIFS(Plan_Days,Plan_Role,People!$D$91,Plan_Course,'Training Matrix'!X$6,Plan_Sched,"Within days of hire"),IFERROR(AVERAGEIFS(Plan_Days,Plan_Role,"All employees",Plan_Course,'Training Matrix'!X$6,Plan_Sched,"Within days of hire"),0)))</f>
        <v>0</v>
      </c>
      <c r="EX93">
        <f>IF(OR(V93=0,AR93&gt;0),0,IFERROR(AVERAGEIFS(Plan_Days,Plan_Role,People!$D$91,Plan_Course,'Training Matrix'!Y$6,Plan_Sched,"Within days of hire"),IFERROR(AVERAGEIFS(Plan_Days,Plan_Role,"All employees",Plan_Course,'Training Matrix'!Y$6,Plan_Sched,"Within days of hire"),0)))</f>
        <v>0</v>
      </c>
      <c r="EY93">
        <f>IF(OR(W93=0,AS93&gt;0),0,IFERROR(AVERAGEIFS(Plan_Days,Plan_Role,People!$D$91,Plan_Course,'Training Matrix'!Z$6,Plan_Sched,"Within days of hire"),IFERROR(AVERAGEIFS(Plan_Days,Plan_Role,"All employees",Plan_Course,'Training Matrix'!Z$6,Plan_Sched,"Within days of hire"),0)))</f>
        <v>0</v>
      </c>
      <c r="EZ93">
        <f>IF(OR(X93=0,AT93&gt;0),0,IFERROR(AVERAGEIFS(Plan_Days,Plan_Role,People!$D$91,Plan_Course,'Training Matrix'!AA$6,Plan_Sched,"Within days of hire"),IFERROR(AVERAGEIFS(Plan_Days,Plan_Role,"All employees",Plan_Course,'Training Matrix'!AA$6,Plan_Sched,"Within days of hire"),0)))</f>
        <v>0</v>
      </c>
      <c r="FC93">
        <f>IF(OR(E93=0,AA93&gt;0),0,MAX(IF(AND(People!$F$91&lt;&gt;"",DK93&lt;People!$F$91),0,DK93),IF(AND(People!$F$91&lt;&gt;"",EG93&gt;0),People!$F$91+EG93,0)))</f>
        <v>0</v>
      </c>
      <c r="FD93">
        <f>IF(OR(F93=0,AB93&gt;0),0,MAX(IF(AND(People!$F$91&lt;&gt;"",DL93&lt;People!$F$91),0,DL93),IF(AND(People!$F$91&lt;&gt;"",EH93&gt;0),People!$F$91+EH93,0)))</f>
        <v>0</v>
      </c>
      <c r="FE93">
        <f>IF(OR(G93=0,AC93&gt;0),0,MAX(IF(AND(People!$F$91&lt;&gt;"",DM93&lt;People!$F$91),0,DM93),IF(AND(People!$F$91&lt;&gt;"",EI93&gt;0),People!$F$91+EI93,0)))</f>
        <v>0</v>
      </c>
      <c r="FF93">
        <f>IF(OR(H93=0,AD93&gt;0),0,MAX(IF(AND(People!$F$91&lt;&gt;"",DN93&lt;People!$F$91),0,DN93),IF(AND(People!$F$91&lt;&gt;"",EJ93&gt;0),People!$F$91+EJ93,0)))</f>
        <v>0</v>
      </c>
      <c r="FG93">
        <f>IF(OR(I93=0,AE93&gt;0),0,MAX(IF(AND(People!$F$91&lt;&gt;"",DO93&lt;People!$F$91),0,DO93),IF(AND(People!$F$91&lt;&gt;"",EK93&gt;0),People!$F$91+EK93,0)))</f>
        <v>0</v>
      </c>
      <c r="FH93">
        <f>IF(OR(J93=0,AF93&gt;0),0,MAX(IF(AND(People!$F$91&lt;&gt;"",DP93&lt;People!$F$91),0,DP93),IF(AND(People!$F$91&lt;&gt;"",EL93&gt;0),People!$F$91+EL93,0)))</f>
        <v>0</v>
      </c>
      <c r="FI93">
        <f>IF(OR(K93=0,AG93&gt;0),0,MAX(IF(AND(People!$F$91&lt;&gt;"",DQ93&lt;People!$F$91),0,DQ93),IF(AND(People!$F$91&lt;&gt;"",EM93&gt;0),People!$F$91+EM93,0)))</f>
        <v>0</v>
      </c>
      <c r="FJ93">
        <f>IF(OR(L93=0,AH93&gt;0),0,MAX(IF(AND(People!$F$91&lt;&gt;"",DR93&lt;People!$F$91),0,DR93),IF(AND(People!$F$91&lt;&gt;"",EN93&gt;0),People!$F$91+EN93,0)))</f>
        <v>0</v>
      </c>
      <c r="FK93">
        <f>IF(OR(M93=0,AI93&gt;0),0,MAX(IF(AND(People!$F$91&lt;&gt;"",DS93&lt;People!$F$91),0,DS93),IF(AND(People!$F$91&lt;&gt;"",EO93&gt;0),People!$F$91+EO93,0)))</f>
        <v>0</v>
      </c>
      <c r="FL93">
        <f>IF(OR(N93=0,AJ93&gt;0),0,MAX(IF(AND(People!$F$91&lt;&gt;"",DT93&lt;People!$F$91),0,DT93),IF(AND(People!$F$91&lt;&gt;"",EP93&gt;0),People!$F$91+EP93,0)))</f>
        <v>0</v>
      </c>
      <c r="FM93">
        <f>IF(OR(O93=0,AK93&gt;0),0,MAX(IF(AND(People!$F$91&lt;&gt;"",DU93&lt;People!$F$91),0,DU93),IF(AND(People!$F$91&lt;&gt;"",EQ93&gt;0),People!$F$91+EQ93,0)))</f>
        <v>0</v>
      </c>
      <c r="FN93">
        <f>IF(OR(P93=0,AL93&gt;0),0,MAX(IF(AND(People!$F$91&lt;&gt;"",DV93&lt;People!$F$91),0,DV93),IF(AND(People!$F$91&lt;&gt;"",ER93&gt;0),People!$F$91+ER93,0)))</f>
        <v>0</v>
      </c>
      <c r="FO93">
        <f>IF(OR(Q93=0,AM93&gt;0),0,MAX(IF(AND(People!$F$91&lt;&gt;"",DW93&lt;People!$F$91),0,DW93),IF(AND(People!$F$91&lt;&gt;"",ES93&gt;0),People!$F$91+ES93,0)))</f>
        <v>0</v>
      </c>
      <c r="FP93">
        <f>IF(OR(R93=0,AN93&gt;0),0,MAX(IF(AND(People!$F$91&lt;&gt;"",DX93&lt;People!$F$91),0,DX93),IF(AND(People!$F$91&lt;&gt;"",ET93&gt;0),People!$F$91+ET93,0)))</f>
        <v>0</v>
      </c>
      <c r="FQ93">
        <f>IF(OR(S93=0,AO93&gt;0),0,MAX(IF(AND(People!$F$91&lt;&gt;"",DY93&lt;People!$F$91),0,DY93),IF(AND(People!$F$91&lt;&gt;"",EU93&gt;0),People!$F$91+EU93,0)))</f>
        <v>0</v>
      </c>
      <c r="FR93">
        <f>IF(OR(T93=0,AP93&gt;0),0,MAX(IF(AND(People!$F$91&lt;&gt;"",DZ93&lt;People!$F$91),0,DZ93),IF(AND(People!$F$91&lt;&gt;"",EV93&gt;0),People!$F$91+EV93,0)))</f>
        <v>0</v>
      </c>
      <c r="FS93">
        <f>IF(OR(U93=0,AQ93&gt;0),0,MAX(IF(AND(People!$F$91&lt;&gt;"",EA93&lt;People!$F$91),0,EA93),IF(AND(People!$F$91&lt;&gt;"",EW93&gt;0),People!$F$91+EW93,0)))</f>
        <v>0</v>
      </c>
      <c r="FT93">
        <f>IF(OR(V93=0,AR93&gt;0),0,MAX(IF(AND(People!$F$91&lt;&gt;"",EB93&lt;People!$F$91),0,EB93),IF(AND(People!$F$91&lt;&gt;"",EX93&gt;0),People!$F$91+EX93,0)))</f>
        <v>0</v>
      </c>
      <c r="FU93">
        <f>IF(OR(W93=0,AS93&gt;0),0,MAX(IF(AND(People!$F$91&lt;&gt;"",EC93&lt;People!$F$91),0,EC93),IF(AND(People!$F$91&lt;&gt;"",EY93&gt;0),People!$F$91+EY93,0)))</f>
        <v>0</v>
      </c>
      <c r="FV93">
        <f>IF(OR(X93=0,AT93&gt;0),0,MAX(IF(AND(People!$F$91&lt;&gt;"",ED93&lt;People!$F$91),0,ED93),IF(AND(People!$F$91&lt;&gt;"",EZ93&gt;0),People!$F$91+EZ93,0)))</f>
        <v>0</v>
      </c>
    </row>
    <row r="94" spans="5:178" x14ac:dyDescent="0.3">
      <c r="E94">
        <f>IF(OR(People!$A$92="",'Training Matrix'!H$6=""),0,COUNTIFS(Plan_Role,People!$D$92,Plan_Course,'Training Matrix'!H$6)+COUNTIFS(Plan_Role,"All employees",Plan_Course,'Training Matrix'!H$6))</f>
        <v>0</v>
      </c>
      <c r="F94">
        <f>IF(OR(People!$A$92="",'Training Matrix'!I$6=""),0,COUNTIFS(Plan_Role,People!$D$92,Plan_Course,'Training Matrix'!I$6)+COUNTIFS(Plan_Role,"All employees",Plan_Course,'Training Matrix'!I$6))</f>
        <v>0</v>
      </c>
      <c r="G94">
        <f>IF(OR(People!$A$92="",'Training Matrix'!J$6=""),0,COUNTIFS(Plan_Role,People!$D$92,Plan_Course,'Training Matrix'!J$6)+COUNTIFS(Plan_Role,"All employees",Plan_Course,'Training Matrix'!J$6))</f>
        <v>0</v>
      </c>
      <c r="H94">
        <f>IF(OR(People!$A$92="",'Training Matrix'!K$6=""),0,COUNTIFS(Plan_Role,People!$D$92,Plan_Course,'Training Matrix'!K$6)+COUNTIFS(Plan_Role,"All employees",Plan_Course,'Training Matrix'!K$6))</f>
        <v>0</v>
      </c>
      <c r="I94">
        <f>IF(OR(People!$A$92="",'Training Matrix'!L$6=""),0,COUNTIFS(Plan_Role,People!$D$92,Plan_Course,'Training Matrix'!L$6)+COUNTIFS(Plan_Role,"All employees",Plan_Course,'Training Matrix'!L$6))</f>
        <v>0</v>
      </c>
      <c r="J94">
        <f>IF(OR(People!$A$92="",'Training Matrix'!M$6=""),0,COUNTIFS(Plan_Role,People!$D$92,Plan_Course,'Training Matrix'!M$6)+COUNTIFS(Plan_Role,"All employees",Plan_Course,'Training Matrix'!M$6))</f>
        <v>0</v>
      </c>
      <c r="K94">
        <f>IF(OR(People!$A$92="",'Training Matrix'!N$6=""),0,COUNTIFS(Plan_Role,People!$D$92,Plan_Course,'Training Matrix'!N$6)+COUNTIFS(Plan_Role,"All employees",Plan_Course,'Training Matrix'!N$6))</f>
        <v>0</v>
      </c>
      <c r="L94">
        <f>IF(OR(People!$A$92="",'Training Matrix'!O$6=""),0,COUNTIFS(Plan_Role,People!$D$92,Plan_Course,'Training Matrix'!O$6)+COUNTIFS(Plan_Role,"All employees",Plan_Course,'Training Matrix'!O$6))</f>
        <v>0</v>
      </c>
      <c r="M94">
        <f>IF(OR(People!$A$92="",'Training Matrix'!P$6=""),0,COUNTIFS(Plan_Role,People!$D$92,Plan_Course,'Training Matrix'!P$6)+COUNTIFS(Plan_Role,"All employees",Plan_Course,'Training Matrix'!P$6))</f>
        <v>0</v>
      </c>
      <c r="N94">
        <f>IF(OR(People!$A$92="",'Training Matrix'!Q$6=""),0,COUNTIFS(Plan_Role,People!$D$92,Plan_Course,'Training Matrix'!Q$6)+COUNTIFS(Plan_Role,"All employees",Plan_Course,'Training Matrix'!Q$6))</f>
        <v>0</v>
      </c>
      <c r="O94">
        <f>IF(OR(People!$A$92="",'Training Matrix'!R$6=""),0,COUNTIFS(Plan_Role,People!$D$92,Plan_Course,'Training Matrix'!R$6)+COUNTIFS(Plan_Role,"All employees",Plan_Course,'Training Matrix'!R$6))</f>
        <v>0</v>
      </c>
      <c r="P94">
        <f>IF(OR(People!$A$92="",'Training Matrix'!S$6=""),0,COUNTIFS(Plan_Role,People!$D$92,Plan_Course,'Training Matrix'!S$6)+COUNTIFS(Plan_Role,"All employees",Plan_Course,'Training Matrix'!S$6))</f>
        <v>0</v>
      </c>
      <c r="Q94">
        <f>IF(OR(People!$A$92="",'Training Matrix'!T$6=""),0,COUNTIFS(Plan_Role,People!$D$92,Plan_Course,'Training Matrix'!T$6)+COUNTIFS(Plan_Role,"All employees",Plan_Course,'Training Matrix'!T$6))</f>
        <v>0</v>
      </c>
      <c r="R94">
        <f>IF(OR(People!$A$92="",'Training Matrix'!U$6=""),0,COUNTIFS(Plan_Role,People!$D$92,Plan_Course,'Training Matrix'!U$6)+COUNTIFS(Plan_Role,"All employees",Plan_Course,'Training Matrix'!U$6))</f>
        <v>0</v>
      </c>
      <c r="S94">
        <f>IF(OR(People!$A$92="",'Training Matrix'!V$6=""),0,COUNTIFS(Plan_Role,People!$D$92,Plan_Course,'Training Matrix'!V$6)+COUNTIFS(Plan_Role,"All employees",Plan_Course,'Training Matrix'!V$6))</f>
        <v>0</v>
      </c>
      <c r="T94">
        <f>IF(OR(People!$A$92="",'Training Matrix'!W$6=""),0,COUNTIFS(Plan_Role,People!$D$92,Plan_Course,'Training Matrix'!W$6)+COUNTIFS(Plan_Role,"All employees",Plan_Course,'Training Matrix'!W$6))</f>
        <v>0</v>
      </c>
      <c r="U94">
        <f>IF(OR(People!$A$92="",'Training Matrix'!X$6=""),0,COUNTIFS(Plan_Role,People!$D$92,Plan_Course,'Training Matrix'!X$6)+COUNTIFS(Plan_Role,"All employees",Plan_Course,'Training Matrix'!X$6))</f>
        <v>0</v>
      </c>
      <c r="V94">
        <f>IF(OR(People!$A$92="",'Training Matrix'!Y$6=""),0,COUNTIFS(Plan_Role,People!$D$92,Plan_Course,'Training Matrix'!Y$6)+COUNTIFS(Plan_Role,"All employees",Plan_Course,'Training Matrix'!Y$6))</f>
        <v>0</v>
      </c>
      <c r="W94">
        <f>IF(OR(People!$A$92="",'Training Matrix'!Z$6=""),0,COUNTIFS(Plan_Role,People!$D$92,Plan_Course,'Training Matrix'!Z$6)+COUNTIFS(Plan_Role,"All employees",Plan_Course,'Training Matrix'!Z$6))</f>
        <v>0</v>
      </c>
      <c r="X94">
        <f>IF(OR(People!$A$92="",'Training Matrix'!AA$6=""),0,COUNTIFS(Plan_Role,People!$D$92,Plan_Course,'Training Matrix'!AA$6)+COUNTIFS(Plan_Role,"All employees",Plan_Course,'Training Matrix'!AA$6))</f>
        <v>0</v>
      </c>
      <c r="AA94">
        <f>IF(E94=0,0,COUNTIFS(Rec_Emp,People!$A$92,Rec_Course,'Training Matrix'!H$6,Rec_Done,1))</f>
        <v>0</v>
      </c>
      <c r="AB94">
        <f>IF(F94=0,0,COUNTIFS(Rec_Emp,People!$A$92,Rec_Course,'Training Matrix'!I$6,Rec_Done,1))</f>
        <v>0</v>
      </c>
      <c r="AC94">
        <f>IF(G94=0,0,COUNTIFS(Rec_Emp,People!$A$92,Rec_Course,'Training Matrix'!J$6,Rec_Done,1))</f>
        <v>0</v>
      </c>
      <c r="AD94">
        <f>IF(H94=0,0,COUNTIFS(Rec_Emp,People!$A$92,Rec_Course,'Training Matrix'!K$6,Rec_Done,1))</f>
        <v>0</v>
      </c>
      <c r="AE94">
        <f>IF(I94=0,0,COUNTIFS(Rec_Emp,People!$A$92,Rec_Course,'Training Matrix'!L$6,Rec_Done,1))</f>
        <v>0</v>
      </c>
      <c r="AF94">
        <f>IF(J94=0,0,COUNTIFS(Rec_Emp,People!$A$92,Rec_Course,'Training Matrix'!M$6,Rec_Done,1))</f>
        <v>0</v>
      </c>
      <c r="AG94">
        <f>IF(K94=0,0,COUNTIFS(Rec_Emp,People!$A$92,Rec_Course,'Training Matrix'!N$6,Rec_Done,1))</f>
        <v>0</v>
      </c>
      <c r="AH94">
        <f>IF(L94=0,0,COUNTIFS(Rec_Emp,People!$A$92,Rec_Course,'Training Matrix'!O$6,Rec_Done,1))</f>
        <v>0</v>
      </c>
      <c r="AI94">
        <f>IF(M94=0,0,COUNTIFS(Rec_Emp,People!$A$92,Rec_Course,'Training Matrix'!P$6,Rec_Done,1))</f>
        <v>0</v>
      </c>
      <c r="AJ94">
        <f>IF(N94=0,0,COUNTIFS(Rec_Emp,People!$A$92,Rec_Course,'Training Matrix'!Q$6,Rec_Done,1))</f>
        <v>0</v>
      </c>
      <c r="AK94">
        <f>IF(O94=0,0,COUNTIFS(Rec_Emp,People!$A$92,Rec_Course,'Training Matrix'!R$6,Rec_Done,1))</f>
        <v>0</v>
      </c>
      <c r="AL94">
        <f>IF(P94=0,0,COUNTIFS(Rec_Emp,People!$A$92,Rec_Course,'Training Matrix'!S$6,Rec_Done,1))</f>
        <v>0</v>
      </c>
      <c r="AM94">
        <f>IF(Q94=0,0,COUNTIFS(Rec_Emp,People!$A$92,Rec_Course,'Training Matrix'!T$6,Rec_Done,1))</f>
        <v>0</v>
      </c>
      <c r="AN94">
        <f>IF(R94=0,0,COUNTIFS(Rec_Emp,People!$A$92,Rec_Course,'Training Matrix'!U$6,Rec_Done,1))</f>
        <v>0</v>
      </c>
      <c r="AO94">
        <f>IF(S94=0,0,COUNTIFS(Rec_Emp,People!$A$92,Rec_Course,'Training Matrix'!V$6,Rec_Done,1))</f>
        <v>0</v>
      </c>
      <c r="AP94">
        <f>IF(T94=0,0,COUNTIFS(Rec_Emp,People!$A$92,Rec_Course,'Training Matrix'!W$6,Rec_Done,1))</f>
        <v>0</v>
      </c>
      <c r="AQ94">
        <f>IF(U94=0,0,COUNTIFS(Rec_Emp,People!$A$92,Rec_Course,'Training Matrix'!X$6,Rec_Done,1))</f>
        <v>0</v>
      </c>
      <c r="AR94">
        <f>IF(V94=0,0,COUNTIFS(Rec_Emp,People!$A$92,Rec_Course,'Training Matrix'!Y$6,Rec_Done,1))</f>
        <v>0</v>
      </c>
      <c r="AS94">
        <f>IF(W94=0,0,COUNTIFS(Rec_Emp,People!$A$92,Rec_Course,'Training Matrix'!Z$6,Rec_Done,1))</f>
        <v>0</v>
      </c>
      <c r="AT94">
        <f>IF(X94=0,0,COUNTIFS(Rec_Emp,People!$A$92,Rec_Course,'Training Matrix'!AA$6,Rec_Done,1))</f>
        <v>0</v>
      </c>
      <c r="AW94">
        <f ca="1">IF(AA94=0,0,COUNTIFS(Rec_Emp,People!$A$92,Rec_Course,'Training Matrix'!H$6,Rec_Done,1,Rec_Exp,"&gt;="&amp;TODAY()))</f>
        <v>0</v>
      </c>
      <c r="AX94">
        <f ca="1">IF(AB94=0,0,COUNTIFS(Rec_Emp,People!$A$92,Rec_Course,'Training Matrix'!I$6,Rec_Done,1,Rec_Exp,"&gt;="&amp;TODAY()))</f>
        <v>0</v>
      </c>
      <c r="AY94">
        <f ca="1">IF(AC94=0,0,COUNTIFS(Rec_Emp,People!$A$92,Rec_Course,'Training Matrix'!J$6,Rec_Done,1,Rec_Exp,"&gt;="&amp;TODAY()))</f>
        <v>0</v>
      </c>
      <c r="AZ94">
        <f ca="1">IF(AD94=0,0,COUNTIFS(Rec_Emp,People!$A$92,Rec_Course,'Training Matrix'!K$6,Rec_Done,1,Rec_Exp,"&gt;="&amp;TODAY()))</f>
        <v>0</v>
      </c>
      <c r="BA94">
        <f ca="1">IF(AE94=0,0,COUNTIFS(Rec_Emp,People!$A$92,Rec_Course,'Training Matrix'!L$6,Rec_Done,1,Rec_Exp,"&gt;="&amp;TODAY()))</f>
        <v>0</v>
      </c>
      <c r="BB94">
        <f ca="1">IF(AF94=0,0,COUNTIFS(Rec_Emp,People!$A$92,Rec_Course,'Training Matrix'!M$6,Rec_Done,1,Rec_Exp,"&gt;="&amp;TODAY()))</f>
        <v>0</v>
      </c>
      <c r="BC94">
        <f ca="1">IF(AG94=0,0,COUNTIFS(Rec_Emp,People!$A$92,Rec_Course,'Training Matrix'!N$6,Rec_Done,1,Rec_Exp,"&gt;="&amp;TODAY()))</f>
        <v>0</v>
      </c>
      <c r="BD94">
        <f ca="1">IF(AH94=0,0,COUNTIFS(Rec_Emp,People!$A$92,Rec_Course,'Training Matrix'!O$6,Rec_Done,1,Rec_Exp,"&gt;="&amp;TODAY()))</f>
        <v>0</v>
      </c>
      <c r="BE94">
        <f ca="1">IF(AI94=0,0,COUNTIFS(Rec_Emp,People!$A$92,Rec_Course,'Training Matrix'!P$6,Rec_Done,1,Rec_Exp,"&gt;="&amp;TODAY()))</f>
        <v>0</v>
      </c>
      <c r="BF94">
        <f ca="1">IF(AJ94=0,0,COUNTIFS(Rec_Emp,People!$A$92,Rec_Course,'Training Matrix'!Q$6,Rec_Done,1,Rec_Exp,"&gt;="&amp;TODAY()))</f>
        <v>0</v>
      </c>
      <c r="BG94">
        <f ca="1">IF(AK94=0,0,COUNTIFS(Rec_Emp,People!$A$92,Rec_Course,'Training Matrix'!R$6,Rec_Done,1,Rec_Exp,"&gt;="&amp;TODAY()))</f>
        <v>0</v>
      </c>
      <c r="BH94">
        <f ca="1">IF(AL94=0,0,COUNTIFS(Rec_Emp,People!$A$92,Rec_Course,'Training Matrix'!S$6,Rec_Done,1,Rec_Exp,"&gt;="&amp;TODAY()))</f>
        <v>0</v>
      </c>
      <c r="BI94">
        <f ca="1">IF(AM94=0,0,COUNTIFS(Rec_Emp,People!$A$92,Rec_Course,'Training Matrix'!T$6,Rec_Done,1,Rec_Exp,"&gt;="&amp;TODAY()))</f>
        <v>0</v>
      </c>
      <c r="BJ94">
        <f ca="1">IF(AN94=0,0,COUNTIFS(Rec_Emp,People!$A$92,Rec_Course,'Training Matrix'!U$6,Rec_Done,1,Rec_Exp,"&gt;="&amp;TODAY()))</f>
        <v>0</v>
      </c>
      <c r="BK94">
        <f ca="1">IF(AO94=0,0,COUNTIFS(Rec_Emp,People!$A$92,Rec_Course,'Training Matrix'!V$6,Rec_Done,1,Rec_Exp,"&gt;="&amp;TODAY()))</f>
        <v>0</v>
      </c>
      <c r="BL94">
        <f ca="1">IF(AP94=0,0,COUNTIFS(Rec_Emp,People!$A$92,Rec_Course,'Training Matrix'!W$6,Rec_Done,1,Rec_Exp,"&gt;="&amp;TODAY()))</f>
        <v>0</v>
      </c>
      <c r="BM94">
        <f ca="1">IF(AQ94=0,0,COUNTIFS(Rec_Emp,People!$A$92,Rec_Course,'Training Matrix'!X$6,Rec_Done,1,Rec_Exp,"&gt;="&amp;TODAY()))</f>
        <v>0</v>
      </c>
      <c r="BN94">
        <f ca="1">IF(AR94=0,0,COUNTIFS(Rec_Emp,People!$A$92,Rec_Course,'Training Matrix'!Y$6,Rec_Done,1,Rec_Exp,"&gt;="&amp;TODAY()))</f>
        <v>0</v>
      </c>
      <c r="BO94">
        <f ca="1">IF(AS94=0,0,COUNTIFS(Rec_Emp,People!$A$92,Rec_Course,'Training Matrix'!Z$6,Rec_Done,1,Rec_Exp,"&gt;="&amp;TODAY()))</f>
        <v>0</v>
      </c>
      <c r="BP94">
        <f ca="1">IF(AT94=0,0,COUNTIFS(Rec_Emp,People!$A$92,Rec_Course,'Training Matrix'!AA$6,Rec_Done,1,Rec_Exp,"&gt;="&amp;TODAY()))</f>
        <v>0</v>
      </c>
      <c r="BS94">
        <f ca="1">IF(AW94=0,0,COUNTIFS(Rec_Emp,People!$A$92,Rec_Course,'Training Matrix'!H$6,Rec_Done,1,Rec_Exp,"&gt;"&amp;(TODAY()+WarnDays)))</f>
        <v>0</v>
      </c>
      <c r="BT94">
        <f ca="1">IF(AX94=0,0,COUNTIFS(Rec_Emp,People!$A$92,Rec_Course,'Training Matrix'!I$6,Rec_Done,1,Rec_Exp,"&gt;"&amp;(TODAY()+WarnDays)))</f>
        <v>0</v>
      </c>
      <c r="BU94">
        <f ca="1">IF(AY94=0,0,COUNTIFS(Rec_Emp,People!$A$92,Rec_Course,'Training Matrix'!J$6,Rec_Done,1,Rec_Exp,"&gt;"&amp;(TODAY()+WarnDays)))</f>
        <v>0</v>
      </c>
      <c r="BV94">
        <f ca="1">IF(AZ94=0,0,COUNTIFS(Rec_Emp,People!$A$92,Rec_Course,'Training Matrix'!K$6,Rec_Done,1,Rec_Exp,"&gt;"&amp;(TODAY()+WarnDays)))</f>
        <v>0</v>
      </c>
      <c r="BW94">
        <f ca="1">IF(BA94=0,0,COUNTIFS(Rec_Emp,People!$A$92,Rec_Course,'Training Matrix'!L$6,Rec_Done,1,Rec_Exp,"&gt;"&amp;(TODAY()+WarnDays)))</f>
        <v>0</v>
      </c>
      <c r="BX94">
        <f ca="1">IF(BB94=0,0,COUNTIFS(Rec_Emp,People!$A$92,Rec_Course,'Training Matrix'!M$6,Rec_Done,1,Rec_Exp,"&gt;"&amp;(TODAY()+WarnDays)))</f>
        <v>0</v>
      </c>
      <c r="BY94">
        <f ca="1">IF(BC94=0,0,COUNTIFS(Rec_Emp,People!$A$92,Rec_Course,'Training Matrix'!N$6,Rec_Done,1,Rec_Exp,"&gt;"&amp;(TODAY()+WarnDays)))</f>
        <v>0</v>
      </c>
      <c r="BZ94">
        <f ca="1">IF(BD94=0,0,COUNTIFS(Rec_Emp,People!$A$92,Rec_Course,'Training Matrix'!O$6,Rec_Done,1,Rec_Exp,"&gt;"&amp;(TODAY()+WarnDays)))</f>
        <v>0</v>
      </c>
      <c r="CA94">
        <f ca="1">IF(BE94=0,0,COUNTIFS(Rec_Emp,People!$A$92,Rec_Course,'Training Matrix'!P$6,Rec_Done,1,Rec_Exp,"&gt;"&amp;(TODAY()+WarnDays)))</f>
        <v>0</v>
      </c>
      <c r="CB94">
        <f ca="1">IF(BF94=0,0,COUNTIFS(Rec_Emp,People!$A$92,Rec_Course,'Training Matrix'!Q$6,Rec_Done,1,Rec_Exp,"&gt;"&amp;(TODAY()+WarnDays)))</f>
        <v>0</v>
      </c>
      <c r="CC94">
        <f ca="1">IF(BG94=0,0,COUNTIFS(Rec_Emp,People!$A$92,Rec_Course,'Training Matrix'!R$6,Rec_Done,1,Rec_Exp,"&gt;"&amp;(TODAY()+WarnDays)))</f>
        <v>0</v>
      </c>
      <c r="CD94">
        <f ca="1">IF(BH94=0,0,COUNTIFS(Rec_Emp,People!$A$92,Rec_Course,'Training Matrix'!S$6,Rec_Done,1,Rec_Exp,"&gt;"&amp;(TODAY()+WarnDays)))</f>
        <v>0</v>
      </c>
      <c r="CE94">
        <f ca="1">IF(BI94=0,0,COUNTIFS(Rec_Emp,People!$A$92,Rec_Course,'Training Matrix'!T$6,Rec_Done,1,Rec_Exp,"&gt;"&amp;(TODAY()+WarnDays)))</f>
        <v>0</v>
      </c>
      <c r="CF94">
        <f ca="1">IF(BJ94=0,0,COUNTIFS(Rec_Emp,People!$A$92,Rec_Course,'Training Matrix'!U$6,Rec_Done,1,Rec_Exp,"&gt;"&amp;(TODAY()+WarnDays)))</f>
        <v>0</v>
      </c>
      <c r="CG94">
        <f ca="1">IF(BK94=0,0,COUNTIFS(Rec_Emp,People!$A$92,Rec_Course,'Training Matrix'!V$6,Rec_Done,1,Rec_Exp,"&gt;"&amp;(TODAY()+WarnDays)))</f>
        <v>0</v>
      </c>
      <c r="CH94">
        <f ca="1">IF(BL94=0,0,COUNTIFS(Rec_Emp,People!$A$92,Rec_Course,'Training Matrix'!W$6,Rec_Done,1,Rec_Exp,"&gt;"&amp;(TODAY()+WarnDays)))</f>
        <v>0</v>
      </c>
      <c r="CI94">
        <f ca="1">IF(BM94=0,0,COUNTIFS(Rec_Emp,People!$A$92,Rec_Course,'Training Matrix'!X$6,Rec_Done,1,Rec_Exp,"&gt;"&amp;(TODAY()+WarnDays)))</f>
        <v>0</v>
      </c>
      <c r="CJ94">
        <f ca="1">IF(BN94=0,0,COUNTIFS(Rec_Emp,People!$A$92,Rec_Course,'Training Matrix'!Y$6,Rec_Done,1,Rec_Exp,"&gt;"&amp;(TODAY()+WarnDays)))</f>
        <v>0</v>
      </c>
      <c r="CK94">
        <f ca="1">IF(BO94=0,0,COUNTIFS(Rec_Emp,People!$A$92,Rec_Course,'Training Matrix'!Z$6,Rec_Done,1,Rec_Exp,"&gt;"&amp;(TODAY()+WarnDays)))</f>
        <v>0</v>
      </c>
      <c r="CL94">
        <f ca="1">IF(BP94=0,0,COUNTIFS(Rec_Emp,People!$A$92,Rec_Course,'Training Matrix'!AA$6,Rec_Done,1,Rec_Exp,"&gt;"&amp;(TODAY()+WarnDays)))</f>
        <v>0</v>
      </c>
      <c r="CO94">
        <f>IF(OR(E94=0,AA94&gt;0),0,COUNTIFS(Rec_Emp,People!$A$92,Rec_Course,'Training Matrix'!H$6,Rec_Result,"Fail"))</f>
        <v>0</v>
      </c>
      <c r="CP94">
        <f>IF(OR(F94=0,AB94&gt;0),0,COUNTIFS(Rec_Emp,People!$A$92,Rec_Course,'Training Matrix'!I$6,Rec_Result,"Fail"))</f>
        <v>0</v>
      </c>
      <c r="CQ94">
        <f>IF(OR(G94=0,AC94&gt;0),0,COUNTIFS(Rec_Emp,People!$A$92,Rec_Course,'Training Matrix'!J$6,Rec_Result,"Fail"))</f>
        <v>0</v>
      </c>
      <c r="CR94">
        <f>IF(OR(H94=0,AD94&gt;0),0,COUNTIFS(Rec_Emp,People!$A$92,Rec_Course,'Training Matrix'!K$6,Rec_Result,"Fail"))</f>
        <v>0</v>
      </c>
      <c r="CS94">
        <f>IF(OR(I94=0,AE94&gt;0),0,COUNTIFS(Rec_Emp,People!$A$92,Rec_Course,'Training Matrix'!L$6,Rec_Result,"Fail"))</f>
        <v>0</v>
      </c>
      <c r="CT94">
        <f>IF(OR(J94=0,AF94&gt;0),0,COUNTIFS(Rec_Emp,People!$A$92,Rec_Course,'Training Matrix'!M$6,Rec_Result,"Fail"))</f>
        <v>0</v>
      </c>
      <c r="CU94">
        <f>IF(OR(K94=0,AG94&gt;0),0,COUNTIFS(Rec_Emp,People!$A$92,Rec_Course,'Training Matrix'!N$6,Rec_Result,"Fail"))</f>
        <v>0</v>
      </c>
      <c r="CV94">
        <f>IF(OR(L94=0,AH94&gt;0),0,COUNTIFS(Rec_Emp,People!$A$92,Rec_Course,'Training Matrix'!O$6,Rec_Result,"Fail"))</f>
        <v>0</v>
      </c>
      <c r="CW94">
        <f>IF(OR(M94=0,AI94&gt;0),0,COUNTIFS(Rec_Emp,People!$A$92,Rec_Course,'Training Matrix'!P$6,Rec_Result,"Fail"))</f>
        <v>0</v>
      </c>
      <c r="CX94">
        <f>IF(OR(N94=0,AJ94&gt;0),0,COUNTIFS(Rec_Emp,People!$A$92,Rec_Course,'Training Matrix'!Q$6,Rec_Result,"Fail"))</f>
        <v>0</v>
      </c>
      <c r="CY94">
        <f>IF(OR(O94=0,AK94&gt;0),0,COUNTIFS(Rec_Emp,People!$A$92,Rec_Course,'Training Matrix'!R$6,Rec_Result,"Fail"))</f>
        <v>0</v>
      </c>
      <c r="CZ94">
        <f>IF(OR(P94=0,AL94&gt;0),0,COUNTIFS(Rec_Emp,People!$A$92,Rec_Course,'Training Matrix'!S$6,Rec_Result,"Fail"))</f>
        <v>0</v>
      </c>
      <c r="DA94">
        <f>IF(OR(Q94=0,AM94&gt;0),0,COUNTIFS(Rec_Emp,People!$A$92,Rec_Course,'Training Matrix'!T$6,Rec_Result,"Fail"))</f>
        <v>0</v>
      </c>
      <c r="DB94">
        <f>IF(OR(R94=0,AN94&gt;0),0,COUNTIFS(Rec_Emp,People!$A$92,Rec_Course,'Training Matrix'!U$6,Rec_Result,"Fail"))</f>
        <v>0</v>
      </c>
      <c r="DC94">
        <f>IF(OR(S94=0,AO94&gt;0),0,COUNTIFS(Rec_Emp,People!$A$92,Rec_Course,'Training Matrix'!V$6,Rec_Result,"Fail"))</f>
        <v>0</v>
      </c>
      <c r="DD94">
        <f>IF(OR(T94=0,AP94&gt;0),0,COUNTIFS(Rec_Emp,People!$A$92,Rec_Course,'Training Matrix'!W$6,Rec_Result,"Fail"))</f>
        <v>0</v>
      </c>
      <c r="DE94">
        <f>IF(OR(U94=0,AQ94&gt;0),0,COUNTIFS(Rec_Emp,People!$A$92,Rec_Course,'Training Matrix'!X$6,Rec_Result,"Fail"))</f>
        <v>0</v>
      </c>
      <c r="DF94">
        <f>IF(OR(V94=0,AR94&gt;0),0,COUNTIFS(Rec_Emp,People!$A$92,Rec_Course,'Training Matrix'!Y$6,Rec_Result,"Fail"))</f>
        <v>0</v>
      </c>
      <c r="DG94">
        <f>IF(OR(W94=0,AS94&gt;0),0,COUNTIFS(Rec_Emp,People!$A$92,Rec_Course,'Training Matrix'!Z$6,Rec_Result,"Fail"))</f>
        <v>0</v>
      </c>
      <c r="DH94">
        <f>IF(OR(X94=0,AT94&gt;0),0,COUNTIFS(Rec_Emp,People!$A$92,Rec_Course,'Training Matrix'!AA$6,Rec_Result,"Fail"))</f>
        <v>0</v>
      </c>
      <c r="DK94">
        <f>IF(OR(E94=0,AA94&gt;0),0,IFERROR(AVERAGEIFS(Plan_End,Plan_Role,People!$D$92,Plan_Course,'Training Matrix'!H$6,Plan_Sched,"Window"),IFERROR(AVERAGEIFS(Plan_End,Plan_Role,"All employees",Plan_Course,'Training Matrix'!H$6,Plan_Sched,"Window"),0)))</f>
        <v>0</v>
      </c>
      <c r="DL94">
        <f>IF(OR(F94=0,AB94&gt;0),0,IFERROR(AVERAGEIFS(Plan_End,Plan_Role,People!$D$92,Plan_Course,'Training Matrix'!I$6,Plan_Sched,"Window"),IFERROR(AVERAGEIFS(Plan_End,Plan_Role,"All employees",Plan_Course,'Training Matrix'!I$6,Plan_Sched,"Window"),0)))</f>
        <v>0</v>
      </c>
      <c r="DM94">
        <f>IF(OR(G94=0,AC94&gt;0),0,IFERROR(AVERAGEIFS(Plan_End,Plan_Role,People!$D$92,Plan_Course,'Training Matrix'!J$6,Plan_Sched,"Window"),IFERROR(AVERAGEIFS(Plan_End,Plan_Role,"All employees",Plan_Course,'Training Matrix'!J$6,Plan_Sched,"Window"),0)))</f>
        <v>0</v>
      </c>
      <c r="DN94">
        <f>IF(OR(H94=0,AD94&gt;0),0,IFERROR(AVERAGEIFS(Plan_End,Plan_Role,People!$D$92,Plan_Course,'Training Matrix'!K$6,Plan_Sched,"Window"),IFERROR(AVERAGEIFS(Plan_End,Plan_Role,"All employees",Plan_Course,'Training Matrix'!K$6,Plan_Sched,"Window"),0)))</f>
        <v>0</v>
      </c>
      <c r="DO94">
        <f>IF(OR(I94=0,AE94&gt;0),0,IFERROR(AVERAGEIFS(Plan_End,Plan_Role,People!$D$92,Plan_Course,'Training Matrix'!L$6,Plan_Sched,"Window"),IFERROR(AVERAGEIFS(Plan_End,Plan_Role,"All employees",Plan_Course,'Training Matrix'!L$6,Plan_Sched,"Window"),0)))</f>
        <v>0</v>
      </c>
      <c r="DP94">
        <f>IF(OR(J94=0,AF94&gt;0),0,IFERROR(AVERAGEIFS(Plan_End,Plan_Role,People!$D$92,Plan_Course,'Training Matrix'!M$6,Plan_Sched,"Window"),IFERROR(AVERAGEIFS(Plan_End,Plan_Role,"All employees",Plan_Course,'Training Matrix'!M$6,Plan_Sched,"Window"),0)))</f>
        <v>0</v>
      </c>
      <c r="DQ94">
        <f>IF(OR(K94=0,AG94&gt;0),0,IFERROR(AVERAGEIFS(Plan_End,Plan_Role,People!$D$92,Plan_Course,'Training Matrix'!N$6,Plan_Sched,"Window"),IFERROR(AVERAGEIFS(Plan_End,Plan_Role,"All employees",Plan_Course,'Training Matrix'!N$6,Plan_Sched,"Window"),0)))</f>
        <v>0</v>
      </c>
      <c r="DR94">
        <f>IF(OR(L94=0,AH94&gt;0),0,IFERROR(AVERAGEIFS(Plan_End,Plan_Role,People!$D$92,Plan_Course,'Training Matrix'!O$6,Plan_Sched,"Window"),IFERROR(AVERAGEIFS(Plan_End,Plan_Role,"All employees",Plan_Course,'Training Matrix'!O$6,Plan_Sched,"Window"),0)))</f>
        <v>0</v>
      </c>
      <c r="DS94">
        <f>IF(OR(M94=0,AI94&gt;0),0,IFERROR(AVERAGEIFS(Plan_End,Plan_Role,People!$D$92,Plan_Course,'Training Matrix'!P$6,Plan_Sched,"Window"),IFERROR(AVERAGEIFS(Plan_End,Plan_Role,"All employees",Plan_Course,'Training Matrix'!P$6,Plan_Sched,"Window"),0)))</f>
        <v>0</v>
      </c>
      <c r="DT94">
        <f>IF(OR(N94=0,AJ94&gt;0),0,IFERROR(AVERAGEIFS(Plan_End,Plan_Role,People!$D$92,Plan_Course,'Training Matrix'!Q$6,Plan_Sched,"Window"),IFERROR(AVERAGEIFS(Plan_End,Plan_Role,"All employees",Plan_Course,'Training Matrix'!Q$6,Plan_Sched,"Window"),0)))</f>
        <v>0</v>
      </c>
      <c r="DU94">
        <f>IF(OR(O94=0,AK94&gt;0),0,IFERROR(AVERAGEIFS(Plan_End,Plan_Role,People!$D$92,Plan_Course,'Training Matrix'!R$6,Plan_Sched,"Window"),IFERROR(AVERAGEIFS(Plan_End,Plan_Role,"All employees",Plan_Course,'Training Matrix'!R$6,Plan_Sched,"Window"),0)))</f>
        <v>0</v>
      </c>
      <c r="DV94">
        <f>IF(OR(P94=0,AL94&gt;0),0,IFERROR(AVERAGEIFS(Plan_End,Plan_Role,People!$D$92,Plan_Course,'Training Matrix'!S$6,Plan_Sched,"Window"),IFERROR(AVERAGEIFS(Plan_End,Plan_Role,"All employees",Plan_Course,'Training Matrix'!S$6,Plan_Sched,"Window"),0)))</f>
        <v>0</v>
      </c>
      <c r="DW94">
        <f>IF(OR(Q94=0,AM94&gt;0),0,IFERROR(AVERAGEIFS(Plan_End,Plan_Role,People!$D$92,Plan_Course,'Training Matrix'!T$6,Plan_Sched,"Window"),IFERROR(AVERAGEIFS(Plan_End,Plan_Role,"All employees",Plan_Course,'Training Matrix'!T$6,Plan_Sched,"Window"),0)))</f>
        <v>0</v>
      </c>
      <c r="DX94">
        <f>IF(OR(R94=0,AN94&gt;0),0,IFERROR(AVERAGEIFS(Plan_End,Plan_Role,People!$D$92,Plan_Course,'Training Matrix'!U$6,Plan_Sched,"Window"),IFERROR(AVERAGEIFS(Plan_End,Plan_Role,"All employees",Plan_Course,'Training Matrix'!U$6,Plan_Sched,"Window"),0)))</f>
        <v>0</v>
      </c>
      <c r="DY94">
        <f>IF(OR(S94=0,AO94&gt;0),0,IFERROR(AVERAGEIFS(Plan_End,Plan_Role,People!$D$92,Plan_Course,'Training Matrix'!V$6,Plan_Sched,"Window"),IFERROR(AVERAGEIFS(Plan_End,Plan_Role,"All employees",Plan_Course,'Training Matrix'!V$6,Plan_Sched,"Window"),0)))</f>
        <v>0</v>
      </c>
      <c r="DZ94">
        <f>IF(OR(T94=0,AP94&gt;0),0,IFERROR(AVERAGEIFS(Plan_End,Plan_Role,People!$D$92,Plan_Course,'Training Matrix'!W$6,Plan_Sched,"Window"),IFERROR(AVERAGEIFS(Plan_End,Plan_Role,"All employees",Plan_Course,'Training Matrix'!W$6,Plan_Sched,"Window"),0)))</f>
        <v>0</v>
      </c>
      <c r="EA94">
        <f>IF(OR(U94=0,AQ94&gt;0),0,IFERROR(AVERAGEIFS(Plan_End,Plan_Role,People!$D$92,Plan_Course,'Training Matrix'!X$6,Plan_Sched,"Window"),IFERROR(AVERAGEIFS(Plan_End,Plan_Role,"All employees",Plan_Course,'Training Matrix'!X$6,Plan_Sched,"Window"),0)))</f>
        <v>0</v>
      </c>
      <c r="EB94">
        <f>IF(OR(V94=0,AR94&gt;0),0,IFERROR(AVERAGEIFS(Plan_End,Plan_Role,People!$D$92,Plan_Course,'Training Matrix'!Y$6,Plan_Sched,"Window"),IFERROR(AVERAGEIFS(Plan_End,Plan_Role,"All employees",Plan_Course,'Training Matrix'!Y$6,Plan_Sched,"Window"),0)))</f>
        <v>0</v>
      </c>
      <c r="EC94">
        <f>IF(OR(W94=0,AS94&gt;0),0,IFERROR(AVERAGEIFS(Plan_End,Plan_Role,People!$D$92,Plan_Course,'Training Matrix'!Z$6,Plan_Sched,"Window"),IFERROR(AVERAGEIFS(Plan_End,Plan_Role,"All employees",Plan_Course,'Training Matrix'!Z$6,Plan_Sched,"Window"),0)))</f>
        <v>0</v>
      </c>
      <c r="ED94">
        <f>IF(OR(X94=0,AT94&gt;0),0,IFERROR(AVERAGEIFS(Plan_End,Plan_Role,People!$D$92,Plan_Course,'Training Matrix'!AA$6,Plan_Sched,"Window"),IFERROR(AVERAGEIFS(Plan_End,Plan_Role,"All employees",Plan_Course,'Training Matrix'!AA$6,Plan_Sched,"Window"),0)))</f>
        <v>0</v>
      </c>
      <c r="EG94">
        <f>IF(OR(E94=0,AA94&gt;0),0,IFERROR(AVERAGEIFS(Plan_Days,Plan_Role,People!$D$92,Plan_Course,'Training Matrix'!H$6,Plan_Sched,"Within days of hire"),IFERROR(AVERAGEIFS(Plan_Days,Plan_Role,"All employees",Plan_Course,'Training Matrix'!H$6,Plan_Sched,"Within days of hire"),0)))</f>
        <v>0</v>
      </c>
      <c r="EH94">
        <f>IF(OR(F94=0,AB94&gt;0),0,IFERROR(AVERAGEIFS(Plan_Days,Plan_Role,People!$D$92,Plan_Course,'Training Matrix'!I$6,Plan_Sched,"Within days of hire"),IFERROR(AVERAGEIFS(Plan_Days,Plan_Role,"All employees",Plan_Course,'Training Matrix'!I$6,Plan_Sched,"Within days of hire"),0)))</f>
        <v>0</v>
      </c>
      <c r="EI94">
        <f>IF(OR(G94=0,AC94&gt;0),0,IFERROR(AVERAGEIFS(Plan_Days,Plan_Role,People!$D$92,Plan_Course,'Training Matrix'!J$6,Plan_Sched,"Within days of hire"),IFERROR(AVERAGEIFS(Plan_Days,Plan_Role,"All employees",Plan_Course,'Training Matrix'!J$6,Plan_Sched,"Within days of hire"),0)))</f>
        <v>0</v>
      </c>
      <c r="EJ94">
        <f>IF(OR(H94=0,AD94&gt;0),0,IFERROR(AVERAGEIFS(Plan_Days,Plan_Role,People!$D$92,Plan_Course,'Training Matrix'!K$6,Plan_Sched,"Within days of hire"),IFERROR(AVERAGEIFS(Plan_Days,Plan_Role,"All employees",Plan_Course,'Training Matrix'!K$6,Plan_Sched,"Within days of hire"),0)))</f>
        <v>0</v>
      </c>
      <c r="EK94">
        <f>IF(OR(I94=0,AE94&gt;0),0,IFERROR(AVERAGEIFS(Plan_Days,Plan_Role,People!$D$92,Plan_Course,'Training Matrix'!L$6,Plan_Sched,"Within days of hire"),IFERROR(AVERAGEIFS(Plan_Days,Plan_Role,"All employees",Plan_Course,'Training Matrix'!L$6,Plan_Sched,"Within days of hire"),0)))</f>
        <v>0</v>
      </c>
      <c r="EL94">
        <f>IF(OR(J94=0,AF94&gt;0),0,IFERROR(AVERAGEIFS(Plan_Days,Plan_Role,People!$D$92,Plan_Course,'Training Matrix'!M$6,Plan_Sched,"Within days of hire"),IFERROR(AVERAGEIFS(Plan_Days,Plan_Role,"All employees",Plan_Course,'Training Matrix'!M$6,Plan_Sched,"Within days of hire"),0)))</f>
        <v>0</v>
      </c>
      <c r="EM94">
        <f>IF(OR(K94=0,AG94&gt;0),0,IFERROR(AVERAGEIFS(Plan_Days,Plan_Role,People!$D$92,Plan_Course,'Training Matrix'!N$6,Plan_Sched,"Within days of hire"),IFERROR(AVERAGEIFS(Plan_Days,Plan_Role,"All employees",Plan_Course,'Training Matrix'!N$6,Plan_Sched,"Within days of hire"),0)))</f>
        <v>0</v>
      </c>
      <c r="EN94">
        <f>IF(OR(L94=0,AH94&gt;0),0,IFERROR(AVERAGEIFS(Plan_Days,Plan_Role,People!$D$92,Plan_Course,'Training Matrix'!O$6,Plan_Sched,"Within days of hire"),IFERROR(AVERAGEIFS(Plan_Days,Plan_Role,"All employees",Plan_Course,'Training Matrix'!O$6,Plan_Sched,"Within days of hire"),0)))</f>
        <v>0</v>
      </c>
      <c r="EO94">
        <f>IF(OR(M94=0,AI94&gt;0),0,IFERROR(AVERAGEIFS(Plan_Days,Plan_Role,People!$D$92,Plan_Course,'Training Matrix'!P$6,Plan_Sched,"Within days of hire"),IFERROR(AVERAGEIFS(Plan_Days,Plan_Role,"All employees",Plan_Course,'Training Matrix'!P$6,Plan_Sched,"Within days of hire"),0)))</f>
        <v>0</v>
      </c>
      <c r="EP94">
        <f>IF(OR(N94=0,AJ94&gt;0),0,IFERROR(AVERAGEIFS(Plan_Days,Plan_Role,People!$D$92,Plan_Course,'Training Matrix'!Q$6,Plan_Sched,"Within days of hire"),IFERROR(AVERAGEIFS(Plan_Days,Plan_Role,"All employees",Plan_Course,'Training Matrix'!Q$6,Plan_Sched,"Within days of hire"),0)))</f>
        <v>0</v>
      </c>
      <c r="EQ94">
        <f>IF(OR(O94=0,AK94&gt;0),0,IFERROR(AVERAGEIFS(Plan_Days,Plan_Role,People!$D$92,Plan_Course,'Training Matrix'!R$6,Plan_Sched,"Within days of hire"),IFERROR(AVERAGEIFS(Plan_Days,Plan_Role,"All employees",Plan_Course,'Training Matrix'!R$6,Plan_Sched,"Within days of hire"),0)))</f>
        <v>0</v>
      </c>
      <c r="ER94">
        <f>IF(OR(P94=0,AL94&gt;0),0,IFERROR(AVERAGEIFS(Plan_Days,Plan_Role,People!$D$92,Plan_Course,'Training Matrix'!S$6,Plan_Sched,"Within days of hire"),IFERROR(AVERAGEIFS(Plan_Days,Plan_Role,"All employees",Plan_Course,'Training Matrix'!S$6,Plan_Sched,"Within days of hire"),0)))</f>
        <v>0</v>
      </c>
      <c r="ES94">
        <f>IF(OR(Q94=0,AM94&gt;0),0,IFERROR(AVERAGEIFS(Plan_Days,Plan_Role,People!$D$92,Plan_Course,'Training Matrix'!T$6,Plan_Sched,"Within days of hire"),IFERROR(AVERAGEIFS(Plan_Days,Plan_Role,"All employees",Plan_Course,'Training Matrix'!T$6,Plan_Sched,"Within days of hire"),0)))</f>
        <v>0</v>
      </c>
      <c r="ET94">
        <f>IF(OR(R94=0,AN94&gt;0),0,IFERROR(AVERAGEIFS(Plan_Days,Plan_Role,People!$D$92,Plan_Course,'Training Matrix'!U$6,Plan_Sched,"Within days of hire"),IFERROR(AVERAGEIFS(Plan_Days,Plan_Role,"All employees",Plan_Course,'Training Matrix'!U$6,Plan_Sched,"Within days of hire"),0)))</f>
        <v>0</v>
      </c>
      <c r="EU94">
        <f>IF(OR(S94=0,AO94&gt;0),0,IFERROR(AVERAGEIFS(Plan_Days,Plan_Role,People!$D$92,Plan_Course,'Training Matrix'!V$6,Plan_Sched,"Within days of hire"),IFERROR(AVERAGEIFS(Plan_Days,Plan_Role,"All employees",Plan_Course,'Training Matrix'!V$6,Plan_Sched,"Within days of hire"),0)))</f>
        <v>0</v>
      </c>
      <c r="EV94">
        <f>IF(OR(T94=0,AP94&gt;0),0,IFERROR(AVERAGEIFS(Plan_Days,Plan_Role,People!$D$92,Plan_Course,'Training Matrix'!W$6,Plan_Sched,"Within days of hire"),IFERROR(AVERAGEIFS(Plan_Days,Plan_Role,"All employees",Plan_Course,'Training Matrix'!W$6,Plan_Sched,"Within days of hire"),0)))</f>
        <v>0</v>
      </c>
      <c r="EW94">
        <f>IF(OR(U94=0,AQ94&gt;0),0,IFERROR(AVERAGEIFS(Plan_Days,Plan_Role,People!$D$92,Plan_Course,'Training Matrix'!X$6,Plan_Sched,"Within days of hire"),IFERROR(AVERAGEIFS(Plan_Days,Plan_Role,"All employees",Plan_Course,'Training Matrix'!X$6,Plan_Sched,"Within days of hire"),0)))</f>
        <v>0</v>
      </c>
      <c r="EX94">
        <f>IF(OR(V94=0,AR94&gt;0),0,IFERROR(AVERAGEIFS(Plan_Days,Plan_Role,People!$D$92,Plan_Course,'Training Matrix'!Y$6,Plan_Sched,"Within days of hire"),IFERROR(AVERAGEIFS(Plan_Days,Plan_Role,"All employees",Plan_Course,'Training Matrix'!Y$6,Plan_Sched,"Within days of hire"),0)))</f>
        <v>0</v>
      </c>
      <c r="EY94">
        <f>IF(OR(W94=0,AS94&gt;0),0,IFERROR(AVERAGEIFS(Plan_Days,Plan_Role,People!$D$92,Plan_Course,'Training Matrix'!Z$6,Plan_Sched,"Within days of hire"),IFERROR(AVERAGEIFS(Plan_Days,Plan_Role,"All employees",Plan_Course,'Training Matrix'!Z$6,Plan_Sched,"Within days of hire"),0)))</f>
        <v>0</v>
      </c>
      <c r="EZ94">
        <f>IF(OR(X94=0,AT94&gt;0),0,IFERROR(AVERAGEIFS(Plan_Days,Plan_Role,People!$D$92,Plan_Course,'Training Matrix'!AA$6,Plan_Sched,"Within days of hire"),IFERROR(AVERAGEIFS(Plan_Days,Plan_Role,"All employees",Plan_Course,'Training Matrix'!AA$6,Plan_Sched,"Within days of hire"),0)))</f>
        <v>0</v>
      </c>
      <c r="FC94">
        <f>IF(OR(E94=0,AA94&gt;0),0,MAX(IF(AND(People!$F$92&lt;&gt;"",DK94&lt;People!$F$92),0,DK94),IF(AND(People!$F$92&lt;&gt;"",EG94&gt;0),People!$F$92+EG94,0)))</f>
        <v>0</v>
      </c>
      <c r="FD94">
        <f>IF(OR(F94=0,AB94&gt;0),0,MAX(IF(AND(People!$F$92&lt;&gt;"",DL94&lt;People!$F$92),0,DL94),IF(AND(People!$F$92&lt;&gt;"",EH94&gt;0),People!$F$92+EH94,0)))</f>
        <v>0</v>
      </c>
      <c r="FE94">
        <f>IF(OR(G94=0,AC94&gt;0),0,MAX(IF(AND(People!$F$92&lt;&gt;"",DM94&lt;People!$F$92),0,DM94),IF(AND(People!$F$92&lt;&gt;"",EI94&gt;0),People!$F$92+EI94,0)))</f>
        <v>0</v>
      </c>
      <c r="FF94">
        <f>IF(OR(H94=0,AD94&gt;0),0,MAX(IF(AND(People!$F$92&lt;&gt;"",DN94&lt;People!$F$92),0,DN94),IF(AND(People!$F$92&lt;&gt;"",EJ94&gt;0),People!$F$92+EJ94,0)))</f>
        <v>0</v>
      </c>
      <c r="FG94">
        <f>IF(OR(I94=0,AE94&gt;0),0,MAX(IF(AND(People!$F$92&lt;&gt;"",DO94&lt;People!$F$92),0,DO94),IF(AND(People!$F$92&lt;&gt;"",EK94&gt;0),People!$F$92+EK94,0)))</f>
        <v>0</v>
      </c>
      <c r="FH94">
        <f>IF(OR(J94=0,AF94&gt;0),0,MAX(IF(AND(People!$F$92&lt;&gt;"",DP94&lt;People!$F$92),0,DP94),IF(AND(People!$F$92&lt;&gt;"",EL94&gt;0),People!$F$92+EL94,0)))</f>
        <v>0</v>
      </c>
      <c r="FI94">
        <f>IF(OR(K94=0,AG94&gt;0),0,MAX(IF(AND(People!$F$92&lt;&gt;"",DQ94&lt;People!$F$92),0,DQ94),IF(AND(People!$F$92&lt;&gt;"",EM94&gt;0),People!$F$92+EM94,0)))</f>
        <v>0</v>
      </c>
      <c r="FJ94">
        <f>IF(OR(L94=0,AH94&gt;0),0,MAX(IF(AND(People!$F$92&lt;&gt;"",DR94&lt;People!$F$92),0,DR94),IF(AND(People!$F$92&lt;&gt;"",EN94&gt;0),People!$F$92+EN94,0)))</f>
        <v>0</v>
      </c>
      <c r="FK94">
        <f>IF(OR(M94=0,AI94&gt;0),0,MAX(IF(AND(People!$F$92&lt;&gt;"",DS94&lt;People!$F$92),0,DS94),IF(AND(People!$F$92&lt;&gt;"",EO94&gt;0),People!$F$92+EO94,0)))</f>
        <v>0</v>
      </c>
      <c r="FL94">
        <f>IF(OR(N94=0,AJ94&gt;0),0,MAX(IF(AND(People!$F$92&lt;&gt;"",DT94&lt;People!$F$92),0,DT94),IF(AND(People!$F$92&lt;&gt;"",EP94&gt;0),People!$F$92+EP94,0)))</f>
        <v>0</v>
      </c>
      <c r="FM94">
        <f>IF(OR(O94=0,AK94&gt;0),0,MAX(IF(AND(People!$F$92&lt;&gt;"",DU94&lt;People!$F$92),0,DU94),IF(AND(People!$F$92&lt;&gt;"",EQ94&gt;0),People!$F$92+EQ94,0)))</f>
        <v>0</v>
      </c>
      <c r="FN94">
        <f>IF(OR(P94=0,AL94&gt;0),0,MAX(IF(AND(People!$F$92&lt;&gt;"",DV94&lt;People!$F$92),0,DV94),IF(AND(People!$F$92&lt;&gt;"",ER94&gt;0),People!$F$92+ER94,0)))</f>
        <v>0</v>
      </c>
      <c r="FO94">
        <f>IF(OR(Q94=0,AM94&gt;0),0,MAX(IF(AND(People!$F$92&lt;&gt;"",DW94&lt;People!$F$92),0,DW94),IF(AND(People!$F$92&lt;&gt;"",ES94&gt;0),People!$F$92+ES94,0)))</f>
        <v>0</v>
      </c>
      <c r="FP94">
        <f>IF(OR(R94=0,AN94&gt;0),0,MAX(IF(AND(People!$F$92&lt;&gt;"",DX94&lt;People!$F$92),0,DX94),IF(AND(People!$F$92&lt;&gt;"",ET94&gt;0),People!$F$92+ET94,0)))</f>
        <v>0</v>
      </c>
      <c r="FQ94">
        <f>IF(OR(S94=0,AO94&gt;0),0,MAX(IF(AND(People!$F$92&lt;&gt;"",DY94&lt;People!$F$92),0,DY94),IF(AND(People!$F$92&lt;&gt;"",EU94&gt;0),People!$F$92+EU94,0)))</f>
        <v>0</v>
      </c>
      <c r="FR94">
        <f>IF(OR(T94=0,AP94&gt;0),0,MAX(IF(AND(People!$F$92&lt;&gt;"",DZ94&lt;People!$F$92),0,DZ94),IF(AND(People!$F$92&lt;&gt;"",EV94&gt;0),People!$F$92+EV94,0)))</f>
        <v>0</v>
      </c>
      <c r="FS94">
        <f>IF(OR(U94=0,AQ94&gt;0),0,MAX(IF(AND(People!$F$92&lt;&gt;"",EA94&lt;People!$F$92),0,EA94),IF(AND(People!$F$92&lt;&gt;"",EW94&gt;0),People!$F$92+EW94,0)))</f>
        <v>0</v>
      </c>
      <c r="FT94">
        <f>IF(OR(V94=0,AR94&gt;0),0,MAX(IF(AND(People!$F$92&lt;&gt;"",EB94&lt;People!$F$92),0,EB94),IF(AND(People!$F$92&lt;&gt;"",EX94&gt;0),People!$F$92+EX94,0)))</f>
        <v>0</v>
      </c>
      <c r="FU94">
        <f>IF(OR(W94=0,AS94&gt;0),0,MAX(IF(AND(People!$F$92&lt;&gt;"",EC94&lt;People!$F$92),0,EC94),IF(AND(People!$F$92&lt;&gt;"",EY94&gt;0),People!$F$92+EY94,0)))</f>
        <v>0</v>
      </c>
      <c r="FV94">
        <f>IF(OR(X94=0,AT94&gt;0),0,MAX(IF(AND(People!$F$92&lt;&gt;"",ED94&lt;People!$F$92),0,ED94),IF(AND(People!$F$92&lt;&gt;"",EZ94&gt;0),People!$F$92+EZ94,0)))</f>
        <v>0</v>
      </c>
    </row>
    <row r="95" spans="5:178" x14ac:dyDescent="0.3">
      <c r="E95">
        <f>IF(OR(People!$A$93="",'Training Matrix'!H$6=""),0,COUNTIFS(Plan_Role,People!$D$93,Plan_Course,'Training Matrix'!H$6)+COUNTIFS(Plan_Role,"All employees",Plan_Course,'Training Matrix'!H$6))</f>
        <v>0</v>
      </c>
      <c r="F95">
        <f>IF(OR(People!$A$93="",'Training Matrix'!I$6=""),0,COUNTIFS(Plan_Role,People!$D$93,Plan_Course,'Training Matrix'!I$6)+COUNTIFS(Plan_Role,"All employees",Plan_Course,'Training Matrix'!I$6))</f>
        <v>0</v>
      </c>
      <c r="G95">
        <f>IF(OR(People!$A$93="",'Training Matrix'!J$6=""),0,COUNTIFS(Plan_Role,People!$D$93,Plan_Course,'Training Matrix'!J$6)+COUNTIFS(Plan_Role,"All employees",Plan_Course,'Training Matrix'!J$6))</f>
        <v>0</v>
      </c>
      <c r="H95">
        <f>IF(OR(People!$A$93="",'Training Matrix'!K$6=""),0,COUNTIFS(Plan_Role,People!$D$93,Plan_Course,'Training Matrix'!K$6)+COUNTIFS(Plan_Role,"All employees",Plan_Course,'Training Matrix'!K$6))</f>
        <v>0</v>
      </c>
      <c r="I95">
        <f>IF(OR(People!$A$93="",'Training Matrix'!L$6=""),0,COUNTIFS(Plan_Role,People!$D$93,Plan_Course,'Training Matrix'!L$6)+COUNTIFS(Plan_Role,"All employees",Plan_Course,'Training Matrix'!L$6))</f>
        <v>0</v>
      </c>
      <c r="J95">
        <f>IF(OR(People!$A$93="",'Training Matrix'!M$6=""),0,COUNTIFS(Plan_Role,People!$D$93,Plan_Course,'Training Matrix'!M$6)+COUNTIFS(Plan_Role,"All employees",Plan_Course,'Training Matrix'!M$6))</f>
        <v>0</v>
      </c>
      <c r="K95">
        <f>IF(OR(People!$A$93="",'Training Matrix'!N$6=""),0,COUNTIFS(Plan_Role,People!$D$93,Plan_Course,'Training Matrix'!N$6)+COUNTIFS(Plan_Role,"All employees",Plan_Course,'Training Matrix'!N$6))</f>
        <v>0</v>
      </c>
      <c r="L95">
        <f>IF(OR(People!$A$93="",'Training Matrix'!O$6=""),0,COUNTIFS(Plan_Role,People!$D$93,Plan_Course,'Training Matrix'!O$6)+COUNTIFS(Plan_Role,"All employees",Plan_Course,'Training Matrix'!O$6))</f>
        <v>0</v>
      </c>
      <c r="M95">
        <f>IF(OR(People!$A$93="",'Training Matrix'!P$6=""),0,COUNTIFS(Plan_Role,People!$D$93,Plan_Course,'Training Matrix'!P$6)+COUNTIFS(Plan_Role,"All employees",Plan_Course,'Training Matrix'!P$6))</f>
        <v>0</v>
      </c>
      <c r="N95">
        <f>IF(OR(People!$A$93="",'Training Matrix'!Q$6=""),0,COUNTIFS(Plan_Role,People!$D$93,Plan_Course,'Training Matrix'!Q$6)+COUNTIFS(Plan_Role,"All employees",Plan_Course,'Training Matrix'!Q$6))</f>
        <v>0</v>
      </c>
      <c r="O95">
        <f>IF(OR(People!$A$93="",'Training Matrix'!R$6=""),0,COUNTIFS(Plan_Role,People!$D$93,Plan_Course,'Training Matrix'!R$6)+COUNTIFS(Plan_Role,"All employees",Plan_Course,'Training Matrix'!R$6))</f>
        <v>0</v>
      </c>
      <c r="P95">
        <f>IF(OR(People!$A$93="",'Training Matrix'!S$6=""),0,COUNTIFS(Plan_Role,People!$D$93,Plan_Course,'Training Matrix'!S$6)+COUNTIFS(Plan_Role,"All employees",Plan_Course,'Training Matrix'!S$6))</f>
        <v>0</v>
      </c>
      <c r="Q95">
        <f>IF(OR(People!$A$93="",'Training Matrix'!T$6=""),0,COUNTIFS(Plan_Role,People!$D$93,Plan_Course,'Training Matrix'!T$6)+COUNTIFS(Plan_Role,"All employees",Plan_Course,'Training Matrix'!T$6))</f>
        <v>0</v>
      </c>
      <c r="R95">
        <f>IF(OR(People!$A$93="",'Training Matrix'!U$6=""),0,COUNTIFS(Plan_Role,People!$D$93,Plan_Course,'Training Matrix'!U$6)+COUNTIFS(Plan_Role,"All employees",Plan_Course,'Training Matrix'!U$6))</f>
        <v>0</v>
      </c>
      <c r="S95">
        <f>IF(OR(People!$A$93="",'Training Matrix'!V$6=""),0,COUNTIFS(Plan_Role,People!$D$93,Plan_Course,'Training Matrix'!V$6)+COUNTIFS(Plan_Role,"All employees",Plan_Course,'Training Matrix'!V$6))</f>
        <v>0</v>
      </c>
      <c r="T95">
        <f>IF(OR(People!$A$93="",'Training Matrix'!W$6=""),0,COUNTIFS(Plan_Role,People!$D$93,Plan_Course,'Training Matrix'!W$6)+COUNTIFS(Plan_Role,"All employees",Plan_Course,'Training Matrix'!W$6))</f>
        <v>0</v>
      </c>
      <c r="U95">
        <f>IF(OR(People!$A$93="",'Training Matrix'!X$6=""),0,COUNTIFS(Plan_Role,People!$D$93,Plan_Course,'Training Matrix'!X$6)+COUNTIFS(Plan_Role,"All employees",Plan_Course,'Training Matrix'!X$6))</f>
        <v>0</v>
      </c>
      <c r="V95">
        <f>IF(OR(People!$A$93="",'Training Matrix'!Y$6=""),0,COUNTIFS(Plan_Role,People!$D$93,Plan_Course,'Training Matrix'!Y$6)+COUNTIFS(Plan_Role,"All employees",Plan_Course,'Training Matrix'!Y$6))</f>
        <v>0</v>
      </c>
      <c r="W95">
        <f>IF(OR(People!$A$93="",'Training Matrix'!Z$6=""),0,COUNTIFS(Plan_Role,People!$D$93,Plan_Course,'Training Matrix'!Z$6)+COUNTIFS(Plan_Role,"All employees",Plan_Course,'Training Matrix'!Z$6))</f>
        <v>0</v>
      </c>
      <c r="X95">
        <f>IF(OR(People!$A$93="",'Training Matrix'!AA$6=""),0,COUNTIFS(Plan_Role,People!$D$93,Plan_Course,'Training Matrix'!AA$6)+COUNTIFS(Plan_Role,"All employees",Plan_Course,'Training Matrix'!AA$6))</f>
        <v>0</v>
      </c>
      <c r="AA95">
        <f>IF(E95=0,0,COUNTIFS(Rec_Emp,People!$A$93,Rec_Course,'Training Matrix'!H$6,Rec_Done,1))</f>
        <v>0</v>
      </c>
      <c r="AB95">
        <f>IF(F95=0,0,COUNTIFS(Rec_Emp,People!$A$93,Rec_Course,'Training Matrix'!I$6,Rec_Done,1))</f>
        <v>0</v>
      </c>
      <c r="AC95">
        <f>IF(G95=0,0,COUNTIFS(Rec_Emp,People!$A$93,Rec_Course,'Training Matrix'!J$6,Rec_Done,1))</f>
        <v>0</v>
      </c>
      <c r="AD95">
        <f>IF(H95=0,0,COUNTIFS(Rec_Emp,People!$A$93,Rec_Course,'Training Matrix'!K$6,Rec_Done,1))</f>
        <v>0</v>
      </c>
      <c r="AE95">
        <f>IF(I95=0,0,COUNTIFS(Rec_Emp,People!$A$93,Rec_Course,'Training Matrix'!L$6,Rec_Done,1))</f>
        <v>0</v>
      </c>
      <c r="AF95">
        <f>IF(J95=0,0,COUNTIFS(Rec_Emp,People!$A$93,Rec_Course,'Training Matrix'!M$6,Rec_Done,1))</f>
        <v>0</v>
      </c>
      <c r="AG95">
        <f>IF(K95=0,0,COUNTIFS(Rec_Emp,People!$A$93,Rec_Course,'Training Matrix'!N$6,Rec_Done,1))</f>
        <v>0</v>
      </c>
      <c r="AH95">
        <f>IF(L95=0,0,COUNTIFS(Rec_Emp,People!$A$93,Rec_Course,'Training Matrix'!O$6,Rec_Done,1))</f>
        <v>0</v>
      </c>
      <c r="AI95">
        <f>IF(M95=0,0,COUNTIFS(Rec_Emp,People!$A$93,Rec_Course,'Training Matrix'!P$6,Rec_Done,1))</f>
        <v>0</v>
      </c>
      <c r="AJ95">
        <f>IF(N95=0,0,COUNTIFS(Rec_Emp,People!$A$93,Rec_Course,'Training Matrix'!Q$6,Rec_Done,1))</f>
        <v>0</v>
      </c>
      <c r="AK95">
        <f>IF(O95=0,0,COUNTIFS(Rec_Emp,People!$A$93,Rec_Course,'Training Matrix'!R$6,Rec_Done,1))</f>
        <v>0</v>
      </c>
      <c r="AL95">
        <f>IF(P95=0,0,COUNTIFS(Rec_Emp,People!$A$93,Rec_Course,'Training Matrix'!S$6,Rec_Done,1))</f>
        <v>0</v>
      </c>
      <c r="AM95">
        <f>IF(Q95=0,0,COUNTIFS(Rec_Emp,People!$A$93,Rec_Course,'Training Matrix'!T$6,Rec_Done,1))</f>
        <v>0</v>
      </c>
      <c r="AN95">
        <f>IF(R95=0,0,COUNTIFS(Rec_Emp,People!$A$93,Rec_Course,'Training Matrix'!U$6,Rec_Done,1))</f>
        <v>0</v>
      </c>
      <c r="AO95">
        <f>IF(S95=0,0,COUNTIFS(Rec_Emp,People!$A$93,Rec_Course,'Training Matrix'!V$6,Rec_Done,1))</f>
        <v>0</v>
      </c>
      <c r="AP95">
        <f>IF(T95=0,0,COUNTIFS(Rec_Emp,People!$A$93,Rec_Course,'Training Matrix'!W$6,Rec_Done,1))</f>
        <v>0</v>
      </c>
      <c r="AQ95">
        <f>IF(U95=0,0,COUNTIFS(Rec_Emp,People!$A$93,Rec_Course,'Training Matrix'!X$6,Rec_Done,1))</f>
        <v>0</v>
      </c>
      <c r="AR95">
        <f>IF(V95=0,0,COUNTIFS(Rec_Emp,People!$A$93,Rec_Course,'Training Matrix'!Y$6,Rec_Done,1))</f>
        <v>0</v>
      </c>
      <c r="AS95">
        <f>IF(W95=0,0,COUNTIFS(Rec_Emp,People!$A$93,Rec_Course,'Training Matrix'!Z$6,Rec_Done,1))</f>
        <v>0</v>
      </c>
      <c r="AT95">
        <f>IF(X95=0,0,COUNTIFS(Rec_Emp,People!$A$93,Rec_Course,'Training Matrix'!AA$6,Rec_Done,1))</f>
        <v>0</v>
      </c>
      <c r="AW95">
        <f ca="1">IF(AA95=0,0,COUNTIFS(Rec_Emp,People!$A$93,Rec_Course,'Training Matrix'!H$6,Rec_Done,1,Rec_Exp,"&gt;="&amp;TODAY()))</f>
        <v>0</v>
      </c>
      <c r="AX95">
        <f ca="1">IF(AB95=0,0,COUNTIFS(Rec_Emp,People!$A$93,Rec_Course,'Training Matrix'!I$6,Rec_Done,1,Rec_Exp,"&gt;="&amp;TODAY()))</f>
        <v>0</v>
      </c>
      <c r="AY95">
        <f ca="1">IF(AC95=0,0,COUNTIFS(Rec_Emp,People!$A$93,Rec_Course,'Training Matrix'!J$6,Rec_Done,1,Rec_Exp,"&gt;="&amp;TODAY()))</f>
        <v>0</v>
      </c>
      <c r="AZ95">
        <f ca="1">IF(AD95=0,0,COUNTIFS(Rec_Emp,People!$A$93,Rec_Course,'Training Matrix'!K$6,Rec_Done,1,Rec_Exp,"&gt;="&amp;TODAY()))</f>
        <v>0</v>
      </c>
      <c r="BA95">
        <f ca="1">IF(AE95=0,0,COUNTIFS(Rec_Emp,People!$A$93,Rec_Course,'Training Matrix'!L$6,Rec_Done,1,Rec_Exp,"&gt;="&amp;TODAY()))</f>
        <v>0</v>
      </c>
      <c r="BB95">
        <f ca="1">IF(AF95=0,0,COUNTIFS(Rec_Emp,People!$A$93,Rec_Course,'Training Matrix'!M$6,Rec_Done,1,Rec_Exp,"&gt;="&amp;TODAY()))</f>
        <v>0</v>
      </c>
      <c r="BC95">
        <f ca="1">IF(AG95=0,0,COUNTIFS(Rec_Emp,People!$A$93,Rec_Course,'Training Matrix'!N$6,Rec_Done,1,Rec_Exp,"&gt;="&amp;TODAY()))</f>
        <v>0</v>
      </c>
      <c r="BD95">
        <f ca="1">IF(AH95=0,0,COUNTIFS(Rec_Emp,People!$A$93,Rec_Course,'Training Matrix'!O$6,Rec_Done,1,Rec_Exp,"&gt;="&amp;TODAY()))</f>
        <v>0</v>
      </c>
      <c r="BE95">
        <f ca="1">IF(AI95=0,0,COUNTIFS(Rec_Emp,People!$A$93,Rec_Course,'Training Matrix'!P$6,Rec_Done,1,Rec_Exp,"&gt;="&amp;TODAY()))</f>
        <v>0</v>
      </c>
      <c r="BF95">
        <f ca="1">IF(AJ95=0,0,COUNTIFS(Rec_Emp,People!$A$93,Rec_Course,'Training Matrix'!Q$6,Rec_Done,1,Rec_Exp,"&gt;="&amp;TODAY()))</f>
        <v>0</v>
      </c>
      <c r="BG95">
        <f ca="1">IF(AK95=0,0,COUNTIFS(Rec_Emp,People!$A$93,Rec_Course,'Training Matrix'!R$6,Rec_Done,1,Rec_Exp,"&gt;="&amp;TODAY()))</f>
        <v>0</v>
      </c>
      <c r="BH95">
        <f ca="1">IF(AL95=0,0,COUNTIFS(Rec_Emp,People!$A$93,Rec_Course,'Training Matrix'!S$6,Rec_Done,1,Rec_Exp,"&gt;="&amp;TODAY()))</f>
        <v>0</v>
      </c>
      <c r="BI95">
        <f ca="1">IF(AM95=0,0,COUNTIFS(Rec_Emp,People!$A$93,Rec_Course,'Training Matrix'!T$6,Rec_Done,1,Rec_Exp,"&gt;="&amp;TODAY()))</f>
        <v>0</v>
      </c>
      <c r="BJ95">
        <f ca="1">IF(AN95=0,0,COUNTIFS(Rec_Emp,People!$A$93,Rec_Course,'Training Matrix'!U$6,Rec_Done,1,Rec_Exp,"&gt;="&amp;TODAY()))</f>
        <v>0</v>
      </c>
      <c r="BK95">
        <f ca="1">IF(AO95=0,0,COUNTIFS(Rec_Emp,People!$A$93,Rec_Course,'Training Matrix'!V$6,Rec_Done,1,Rec_Exp,"&gt;="&amp;TODAY()))</f>
        <v>0</v>
      </c>
      <c r="BL95">
        <f ca="1">IF(AP95=0,0,COUNTIFS(Rec_Emp,People!$A$93,Rec_Course,'Training Matrix'!W$6,Rec_Done,1,Rec_Exp,"&gt;="&amp;TODAY()))</f>
        <v>0</v>
      </c>
      <c r="BM95">
        <f ca="1">IF(AQ95=0,0,COUNTIFS(Rec_Emp,People!$A$93,Rec_Course,'Training Matrix'!X$6,Rec_Done,1,Rec_Exp,"&gt;="&amp;TODAY()))</f>
        <v>0</v>
      </c>
      <c r="BN95">
        <f ca="1">IF(AR95=0,0,COUNTIFS(Rec_Emp,People!$A$93,Rec_Course,'Training Matrix'!Y$6,Rec_Done,1,Rec_Exp,"&gt;="&amp;TODAY()))</f>
        <v>0</v>
      </c>
      <c r="BO95">
        <f ca="1">IF(AS95=0,0,COUNTIFS(Rec_Emp,People!$A$93,Rec_Course,'Training Matrix'!Z$6,Rec_Done,1,Rec_Exp,"&gt;="&amp;TODAY()))</f>
        <v>0</v>
      </c>
      <c r="BP95">
        <f ca="1">IF(AT95=0,0,COUNTIFS(Rec_Emp,People!$A$93,Rec_Course,'Training Matrix'!AA$6,Rec_Done,1,Rec_Exp,"&gt;="&amp;TODAY()))</f>
        <v>0</v>
      </c>
      <c r="BS95">
        <f ca="1">IF(AW95=0,0,COUNTIFS(Rec_Emp,People!$A$93,Rec_Course,'Training Matrix'!H$6,Rec_Done,1,Rec_Exp,"&gt;"&amp;(TODAY()+WarnDays)))</f>
        <v>0</v>
      </c>
      <c r="BT95">
        <f ca="1">IF(AX95=0,0,COUNTIFS(Rec_Emp,People!$A$93,Rec_Course,'Training Matrix'!I$6,Rec_Done,1,Rec_Exp,"&gt;"&amp;(TODAY()+WarnDays)))</f>
        <v>0</v>
      </c>
      <c r="BU95">
        <f ca="1">IF(AY95=0,0,COUNTIFS(Rec_Emp,People!$A$93,Rec_Course,'Training Matrix'!J$6,Rec_Done,1,Rec_Exp,"&gt;"&amp;(TODAY()+WarnDays)))</f>
        <v>0</v>
      </c>
      <c r="BV95">
        <f ca="1">IF(AZ95=0,0,COUNTIFS(Rec_Emp,People!$A$93,Rec_Course,'Training Matrix'!K$6,Rec_Done,1,Rec_Exp,"&gt;"&amp;(TODAY()+WarnDays)))</f>
        <v>0</v>
      </c>
      <c r="BW95">
        <f ca="1">IF(BA95=0,0,COUNTIFS(Rec_Emp,People!$A$93,Rec_Course,'Training Matrix'!L$6,Rec_Done,1,Rec_Exp,"&gt;"&amp;(TODAY()+WarnDays)))</f>
        <v>0</v>
      </c>
      <c r="BX95">
        <f ca="1">IF(BB95=0,0,COUNTIFS(Rec_Emp,People!$A$93,Rec_Course,'Training Matrix'!M$6,Rec_Done,1,Rec_Exp,"&gt;"&amp;(TODAY()+WarnDays)))</f>
        <v>0</v>
      </c>
      <c r="BY95">
        <f ca="1">IF(BC95=0,0,COUNTIFS(Rec_Emp,People!$A$93,Rec_Course,'Training Matrix'!N$6,Rec_Done,1,Rec_Exp,"&gt;"&amp;(TODAY()+WarnDays)))</f>
        <v>0</v>
      </c>
      <c r="BZ95">
        <f ca="1">IF(BD95=0,0,COUNTIFS(Rec_Emp,People!$A$93,Rec_Course,'Training Matrix'!O$6,Rec_Done,1,Rec_Exp,"&gt;"&amp;(TODAY()+WarnDays)))</f>
        <v>0</v>
      </c>
      <c r="CA95">
        <f ca="1">IF(BE95=0,0,COUNTIFS(Rec_Emp,People!$A$93,Rec_Course,'Training Matrix'!P$6,Rec_Done,1,Rec_Exp,"&gt;"&amp;(TODAY()+WarnDays)))</f>
        <v>0</v>
      </c>
      <c r="CB95">
        <f ca="1">IF(BF95=0,0,COUNTIFS(Rec_Emp,People!$A$93,Rec_Course,'Training Matrix'!Q$6,Rec_Done,1,Rec_Exp,"&gt;"&amp;(TODAY()+WarnDays)))</f>
        <v>0</v>
      </c>
      <c r="CC95">
        <f ca="1">IF(BG95=0,0,COUNTIFS(Rec_Emp,People!$A$93,Rec_Course,'Training Matrix'!R$6,Rec_Done,1,Rec_Exp,"&gt;"&amp;(TODAY()+WarnDays)))</f>
        <v>0</v>
      </c>
      <c r="CD95">
        <f ca="1">IF(BH95=0,0,COUNTIFS(Rec_Emp,People!$A$93,Rec_Course,'Training Matrix'!S$6,Rec_Done,1,Rec_Exp,"&gt;"&amp;(TODAY()+WarnDays)))</f>
        <v>0</v>
      </c>
      <c r="CE95">
        <f ca="1">IF(BI95=0,0,COUNTIFS(Rec_Emp,People!$A$93,Rec_Course,'Training Matrix'!T$6,Rec_Done,1,Rec_Exp,"&gt;"&amp;(TODAY()+WarnDays)))</f>
        <v>0</v>
      </c>
      <c r="CF95">
        <f ca="1">IF(BJ95=0,0,COUNTIFS(Rec_Emp,People!$A$93,Rec_Course,'Training Matrix'!U$6,Rec_Done,1,Rec_Exp,"&gt;"&amp;(TODAY()+WarnDays)))</f>
        <v>0</v>
      </c>
      <c r="CG95">
        <f ca="1">IF(BK95=0,0,COUNTIFS(Rec_Emp,People!$A$93,Rec_Course,'Training Matrix'!V$6,Rec_Done,1,Rec_Exp,"&gt;"&amp;(TODAY()+WarnDays)))</f>
        <v>0</v>
      </c>
      <c r="CH95">
        <f ca="1">IF(BL95=0,0,COUNTIFS(Rec_Emp,People!$A$93,Rec_Course,'Training Matrix'!W$6,Rec_Done,1,Rec_Exp,"&gt;"&amp;(TODAY()+WarnDays)))</f>
        <v>0</v>
      </c>
      <c r="CI95">
        <f ca="1">IF(BM95=0,0,COUNTIFS(Rec_Emp,People!$A$93,Rec_Course,'Training Matrix'!X$6,Rec_Done,1,Rec_Exp,"&gt;"&amp;(TODAY()+WarnDays)))</f>
        <v>0</v>
      </c>
      <c r="CJ95">
        <f ca="1">IF(BN95=0,0,COUNTIFS(Rec_Emp,People!$A$93,Rec_Course,'Training Matrix'!Y$6,Rec_Done,1,Rec_Exp,"&gt;"&amp;(TODAY()+WarnDays)))</f>
        <v>0</v>
      </c>
      <c r="CK95">
        <f ca="1">IF(BO95=0,0,COUNTIFS(Rec_Emp,People!$A$93,Rec_Course,'Training Matrix'!Z$6,Rec_Done,1,Rec_Exp,"&gt;"&amp;(TODAY()+WarnDays)))</f>
        <v>0</v>
      </c>
      <c r="CL95">
        <f ca="1">IF(BP95=0,0,COUNTIFS(Rec_Emp,People!$A$93,Rec_Course,'Training Matrix'!AA$6,Rec_Done,1,Rec_Exp,"&gt;"&amp;(TODAY()+WarnDays)))</f>
        <v>0</v>
      </c>
      <c r="CO95">
        <f>IF(OR(E95=0,AA95&gt;0),0,COUNTIFS(Rec_Emp,People!$A$93,Rec_Course,'Training Matrix'!H$6,Rec_Result,"Fail"))</f>
        <v>0</v>
      </c>
      <c r="CP95">
        <f>IF(OR(F95=0,AB95&gt;0),0,COUNTIFS(Rec_Emp,People!$A$93,Rec_Course,'Training Matrix'!I$6,Rec_Result,"Fail"))</f>
        <v>0</v>
      </c>
      <c r="CQ95">
        <f>IF(OR(G95=0,AC95&gt;0),0,COUNTIFS(Rec_Emp,People!$A$93,Rec_Course,'Training Matrix'!J$6,Rec_Result,"Fail"))</f>
        <v>0</v>
      </c>
      <c r="CR95">
        <f>IF(OR(H95=0,AD95&gt;0),0,COUNTIFS(Rec_Emp,People!$A$93,Rec_Course,'Training Matrix'!K$6,Rec_Result,"Fail"))</f>
        <v>0</v>
      </c>
      <c r="CS95">
        <f>IF(OR(I95=0,AE95&gt;0),0,COUNTIFS(Rec_Emp,People!$A$93,Rec_Course,'Training Matrix'!L$6,Rec_Result,"Fail"))</f>
        <v>0</v>
      </c>
      <c r="CT95">
        <f>IF(OR(J95=0,AF95&gt;0),0,COUNTIFS(Rec_Emp,People!$A$93,Rec_Course,'Training Matrix'!M$6,Rec_Result,"Fail"))</f>
        <v>0</v>
      </c>
      <c r="CU95">
        <f>IF(OR(K95=0,AG95&gt;0),0,COUNTIFS(Rec_Emp,People!$A$93,Rec_Course,'Training Matrix'!N$6,Rec_Result,"Fail"))</f>
        <v>0</v>
      </c>
      <c r="CV95">
        <f>IF(OR(L95=0,AH95&gt;0),0,COUNTIFS(Rec_Emp,People!$A$93,Rec_Course,'Training Matrix'!O$6,Rec_Result,"Fail"))</f>
        <v>0</v>
      </c>
      <c r="CW95">
        <f>IF(OR(M95=0,AI95&gt;0),0,COUNTIFS(Rec_Emp,People!$A$93,Rec_Course,'Training Matrix'!P$6,Rec_Result,"Fail"))</f>
        <v>0</v>
      </c>
      <c r="CX95">
        <f>IF(OR(N95=0,AJ95&gt;0),0,COUNTIFS(Rec_Emp,People!$A$93,Rec_Course,'Training Matrix'!Q$6,Rec_Result,"Fail"))</f>
        <v>0</v>
      </c>
      <c r="CY95">
        <f>IF(OR(O95=0,AK95&gt;0),0,COUNTIFS(Rec_Emp,People!$A$93,Rec_Course,'Training Matrix'!R$6,Rec_Result,"Fail"))</f>
        <v>0</v>
      </c>
      <c r="CZ95">
        <f>IF(OR(P95=0,AL95&gt;0),0,COUNTIFS(Rec_Emp,People!$A$93,Rec_Course,'Training Matrix'!S$6,Rec_Result,"Fail"))</f>
        <v>0</v>
      </c>
      <c r="DA95">
        <f>IF(OR(Q95=0,AM95&gt;0),0,COUNTIFS(Rec_Emp,People!$A$93,Rec_Course,'Training Matrix'!T$6,Rec_Result,"Fail"))</f>
        <v>0</v>
      </c>
      <c r="DB95">
        <f>IF(OR(R95=0,AN95&gt;0),0,COUNTIFS(Rec_Emp,People!$A$93,Rec_Course,'Training Matrix'!U$6,Rec_Result,"Fail"))</f>
        <v>0</v>
      </c>
      <c r="DC95">
        <f>IF(OR(S95=0,AO95&gt;0),0,COUNTIFS(Rec_Emp,People!$A$93,Rec_Course,'Training Matrix'!V$6,Rec_Result,"Fail"))</f>
        <v>0</v>
      </c>
      <c r="DD95">
        <f>IF(OR(T95=0,AP95&gt;0),0,COUNTIFS(Rec_Emp,People!$A$93,Rec_Course,'Training Matrix'!W$6,Rec_Result,"Fail"))</f>
        <v>0</v>
      </c>
      <c r="DE95">
        <f>IF(OR(U95=0,AQ95&gt;0),0,COUNTIFS(Rec_Emp,People!$A$93,Rec_Course,'Training Matrix'!X$6,Rec_Result,"Fail"))</f>
        <v>0</v>
      </c>
      <c r="DF95">
        <f>IF(OR(V95=0,AR95&gt;0),0,COUNTIFS(Rec_Emp,People!$A$93,Rec_Course,'Training Matrix'!Y$6,Rec_Result,"Fail"))</f>
        <v>0</v>
      </c>
      <c r="DG95">
        <f>IF(OR(W95=0,AS95&gt;0),0,COUNTIFS(Rec_Emp,People!$A$93,Rec_Course,'Training Matrix'!Z$6,Rec_Result,"Fail"))</f>
        <v>0</v>
      </c>
      <c r="DH95">
        <f>IF(OR(X95=0,AT95&gt;0),0,COUNTIFS(Rec_Emp,People!$A$93,Rec_Course,'Training Matrix'!AA$6,Rec_Result,"Fail"))</f>
        <v>0</v>
      </c>
      <c r="DK95">
        <f>IF(OR(E95=0,AA95&gt;0),0,IFERROR(AVERAGEIFS(Plan_End,Plan_Role,People!$D$93,Plan_Course,'Training Matrix'!H$6,Plan_Sched,"Window"),IFERROR(AVERAGEIFS(Plan_End,Plan_Role,"All employees",Plan_Course,'Training Matrix'!H$6,Plan_Sched,"Window"),0)))</f>
        <v>0</v>
      </c>
      <c r="DL95">
        <f>IF(OR(F95=0,AB95&gt;0),0,IFERROR(AVERAGEIFS(Plan_End,Plan_Role,People!$D$93,Plan_Course,'Training Matrix'!I$6,Plan_Sched,"Window"),IFERROR(AVERAGEIFS(Plan_End,Plan_Role,"All employees",Plan_Course,'Training Matrix'!I$6,Plan_Sched,"Window"),0)))</f>
        <v>0</v>
      </c>
      <c r="DM95">
        <f>IF(OR(G95=0,AC95&gt;0),0,IFERROR(AVERAGEIFS(Plan_End,Plan_Role,People!$D$93,Plan_Course,'Training Matrix'!J$6,Plan_Sched,"Window"),IFERROR(AVERAGEIFS(Plan_End,Plan_Role,"All employees",Plan_Course,'Training Matrix'!J$6,Plan_Sched,"Window"),0)))</f>
        <v>0</v>
      </c>
      <c r="DN95">
        <f>IF(OR(H95=0,AD95&gt;0),0,IFERROR(AVERAGEIFS(Plan_End,Plan_Role,People!$D$93,Plan_Course,'Training Matrix'!K$6,Plan_Sched,"Window"),IFERROR(AVERAGEIFS(Plan_End,Plan_Role,"All employees",Plan_Course,'Training Matrix'!K$6,Plan_Sched,"Window"),0)))</f>
        <v>0</v>
      </c>
      <c r="DO95">
        <f>IF(OR(I95=0,AE95&gt;0),0,IFERROR(AVERAGEIFS(Plan_End,Plan_Role,People!$D$93,Plan_Course,'Training Matrix'!L$6,Plan_Sched,"Window"),IFERROR(AVERAGEIFS(Plan_End,Plan_Role,"All employees",Plan_Course,'Training Matrix'!L$6,Plan_Sched,"Window"),0)))</f>
        <v>0</v>
      </c>
      <c r="DP95">
        <f>IF(OR(J95=0,AF95&gt;0),0,IFERROR(AVERAGEIFS(Plan_End,Plan_Role,People!$D$93,Plan_Course,'Training Matrix'!M$6,Plan_Sched,"Window"),IFERROR(AVERAGEIFS(Plan_End,Plan_Role,"All employees",Plan_Course,'Training Matrix'!M$6,Plan_Sched,"Window"),0)))</f>
        <v>0</v>
      </c>
      <c r="DQ95">
        <f>IF(OR(K95=0,AG95&gt;0),0,IFERROR(AVERAGEIFS(Plan_End,Plan_Role,People!$D$93,Plan_Course,'Training Matrix'!N$6,Plan_Sched,"Window"),IFERROR(AVERAGEIFS(Plan_End,Plan_Role,"All employees",Plan_Course,'Training Matrix'!N$6,Plan_Sched,"Window"),0)))</f>
        <v>0</v>
      </c>
      <c r="DR95">
        <f>IF(OR(L95=0,AH95&gt;0),0,IFERROR(AVERAGEIFS(Plan_End,Plan_Role,People!$D$93,Plan_Course,'Training Matrix'!O$6,Plan_Sched,"Window"),IFERROR(AVERAGEIFS(Plan_End,Plan_Role,"All employees",Plan_Course,'Training Matrix'!O$6,Plan_Sched,"Window"),0)))</f>
        <v>0</v>
      </c>
      <c r="DS95">
        <f>IF(OR(M95=0,AI95&gt;0),0,IFERROR(AVERAGEIFS(Plan_End,Plan_Role,People!$D$93,Plan_Course,'Training Matrix'!P$6,Plan_Sched,"Window"),IFERROR(AVERAGEIFS(Plan_End,Plan_Role,"All employees",Plan_Course,'Training Matrix'!P$6,Plan_Sched,"Window"),0)))</f>
        <v>0</v>
      </c>
      <c r="DT95">
        <f>IF(OR(N95=0,AJ95&gt;0),0,IFERROR(AVERAGEIFS(Plan_End,Plan_Role,People!$D$93,Plan_Course,'Training Matrix'!Q$6,Plan_Sched,"Window"),IFERROR(AVERAGEIFS(Plan_End,Plan_Role,"All employees",Plan_Course,'Training Matrix'!Q$6,Plan_Sched,"Window"),0)))</f>
        <v>0</v>
      </c>
      <c r="DU95">
        <f>IF(OR(O95=0,AK95&gt;0),0,IFERROR(AVERAGEIFS(Plan_End,Plan_Role,People!$D$93,Plan_Course,'Training Matrix'!R$6,Plan_Sched,"Window"),IFERROR(AVERAGEIFS(Plan_End,Plan_Role,"All employees",Plan_Course,'Training Matrix'!R$6,Plan_Sched,"Window"),0)))</f>
        <v>0</v>
      </c>
      <c r="DV95">
        <f>IF(OR(P95=0,AL95&gt;0),0,IFERROR(AVERAGEIFS(Plan_End,Plan_Role,People!$D$93,Plan_Course,'Training Matrix'!S$6,Plan_Sched,"Window"),IFERROR(AVERAGEIFS(Plan_End,Plan_Role,"All employees",Plan_Course,'Training Matrix'!S$6,Plan_Sched,"Window"),0)))</f>
        <v>0</v>
      </c>
      <c r="DW95">
        <f>IF(OR(Q95=0,AM95&gt;0),0,IFERROR(AVERAGEIFS(Plan_End,Plan_Role,People!$D$93,Plan_Course,'Training Matrix'!T$6,Plan_Sched,"Window"),IFERROR(AVERAGEIFS(Plan_End,Plan_Role,"All employees",Plan_Course,'Training Matrix'!T$6,Plan_Sched,"Window"),0)))</f>
        <v>0</v>
      </c>
      <c r="DX95">
        <f>IF(OR(R95=0,AN95&gt;0),0,IFERROR(AVERAGEIFS(Plan_End,Plan_Role,People!$D$93,Plan_Course,'Training Matrix'!U$6,Plan_Sched,"Window"),IFERROR(AVERAGEIFS(Plan_End,Plan_Role,"All employees",Plan_Course,'Training Matrix'!U$6,Plan_Sched,"Window"),0)))</f>
        <v>0</v>
      </c>
      <c r="DY95">
        <f>IF(OR(S95=0,AO95&gt;0),0,IFERROR(AVERAGEIFS(Plan_End,Plan_Role,People!$D$93,Plan_Course,'Training Matrix'!V$6,Plan_Sched,"Window"),IFERROR(AVERAGEIFS(Plan_End,Plan_Role,"All employees",Plan_Course,'Training Matrix'!V$6,Plan_Sched,"Window"),0)))</f>
        <v>0</v>
      </c>
      <c r="DZ95">
        <f>IF(OR(T95=0,AP95&gt;0),0,IFERROR(AVERAGEIFS(Plan_End,Plan_Role,People!$D$93,Plan_Course,'Training Matrix'!W$6,Plan_Sched,"Window"),IFERROR(AVERAGEIFS(Plan_End,Plan_Role,"All employees",Plan_Course,'Training Matrix'!W$6,Plan_Sched,"Window"),0)))</f>
        <v>0</v>
      </c>
      <c r="EA95">
        <f>IF(OR(U95=0,AQ95&gt;0),0,IFERROR(AVERAGEIFS(Plan_End,Plan_Role,People!$D$93,Plan_Course,'Training Matrix'!X$6,Plan_Sched,"Window"),IFERROR(AVERAGEIFS(Plan_End,Plan_Role,"All employees",Plan_Course,'Training Matrix'!X$6,Plan_Sched,"Window"),0)))</f>
        <v>0</v>
      </c>
      <c r="EB95">
        <f>IF(OR(V95=0,AR95&gt;0),0,IFERROR(AVERAGEIFS(Plan_End,Plan_Role,People!$D$93,Plan_Course,'Training Matrix'!Y$6,Plan_Sched,"Window"),IFERROR(AVERAGEIFS(Plan_End,Plan_Role,"All employees",Plan_Course,'Training Matrix'!Y$6,Plan_Sched,"Window"),0)))</f>
        <v>0</v>
      </c>
      <c r="EC95">
        <f>IF(OR(W95=0,AS95&gt;0),0,IFERROR(AVERAGEIFS(Plan_End,Plan_Role,People!$D$93,Plan_Course,'Training Matrix'!Z$6,Plan_Sched,"Window"),IFERROR(AVERAGEIFS(Plan_End,Plan_Role,"All employees",Plan_Course,'Training Matrix'!Z$6,Plan_Sched,"Window"),0)))</f>
        <v>0</v>
      </c>
      <c r="ED95">
        <f>IF(OR(X95=0,AT95&gt;0),0,IFERROR(AVERAGEIFS(Plan_End,Plan_Role,People!$D$93,Plan_Course,'Training Matrix'!AA$6,Plan_Sched,"Window"),IFERROR(AVERAGEIFS(Plan_End,Plan_Role,"All employees",Plan_Course,'Training Matrix'!AA$6,Plan_Sched,"Window"),0)))</f>
        <v>0</v>
      </c>
      <c r="EG95">
        <f>IF(OR(E95=0,AA95&gt;0),0,IFERROR(AVERAGEIFS(Plan_Days,Plan_Role,People!$D$93,Plan_Course,'Training Matrix'!H$6,Plan_Sched,"Within days of hire"),IFERROR(AVERAGEIFS(Plan_Days,Plan_Role,"All employees",Plan_Course,'Training Matrix'!H$6,Plan_Sched,"Within days of hire"),0)))</f>
        <v>0</v>
      </c>
      <c r="EH95">
        <f>IF(OR(F95=0,AB95&gt;0),0,IFERROR(AVERAGEIFS(Plan_Days,Plan_Role,People!$D$93,Plan_Course,'Training Matrix'!I$6,Plan_Sched,"Within days of hire"),IFERROR(AVERAGEIFS(Plan_Days,Plan_Role,"All employees",Plan_Course,'Training Matrix'!I$6,Plan_Sched,"Within days of hire"),0)))</f>
        <v>0</v>
      </c>
      <c r="EI95">
        <f>IF(OR(G95=0,AC95&gt;0),0,IFERROR(AVERAGEIFS(Plan_Days,Plan_Role,People!$D$93,Plan_Course,'Training Matrix'!J$6,Plan_Sched,"Within days of hire"),IFERROR(AVERAGEIFS(Plan_Days,Plan_Role,"All employees",Plan_Course,'Training Matrix'!J$6,Plan_Sched,"Within days of hire"),0)))</f>
        <v>0</v>
      </c>
      <c r="EJ95">
        <f>IF(OR(H95=0,AD95&gt;0),0,IFERROR(AVERAGEIFS(Plan_Days,Plan_Role,People!$D$93,Plan_Course,'Training Matrix'!K$6,Plan_Sched,"Within days of hire"),IFERROR(AVERAGEIFS(Plan_Days,Plan_Role,"All employees",Plan_Course,'Training Matrix'!K$6,Plan_Sched,"Within days of hire"),0)))</f>
        <v>0</v>
      </c>
      <c r="EK95">
        <f>IF(OR(I95=0,AE95&gt;0),0,IFERROR(AVERAGEIFS(Plan_Days,Plan_Role,People!$D$93,Plan_Course,'Training Matrix'!L$6,Plan_Sched,"Within days of hire"),IFERROR(AVERAGEIFS(Plan_Days,Plan_Role,"All employees",Plan_Course,'Training Matrix'!L$6,Plan_Sched,"Within days of hire"),0)))</f>
        <v>0</v>
      </c>
      <c r="EL95">
        <f>IF(OR(J95=0,AF95&gt;0),0,IFERROR(AVERAGEIFS(Plan_Days,Plan_Role,People!$D$93,Plan_Course,'Training Matrix'!M$6,Plan_Sched,"Within days of hire"),IFERROR(AVERAGEIFS(Plan_Days,Plan_Role,"All employees",Plan_Course,'Training Matrix'!M$6,Plan_Sched,"Within days of hire"),0)))</f>
        <v>0</v>
      </c>
      <c r="EM95">
        <f>IF(OR(K95=0,AG95&gt;0),0,IFERROR(AVERAGEIFS(Plan_Days,Plan_Role,People!$D$93,Plan_Course,'Training Matrix'!N$6,Plan_Sched,"Within days of hire"),IFERROR(AVERAGEIFS(Plan_Days,Plan_Role,"All employees",Plan_Course,'Training Matrix'!N$6,Plan_Sched,"Within days of hire"),0)))</f>
        <v>0</v>
      </c>
      <c r="EN95">
        <f>IF(OR(L95=0,AH95&gt;0),0,IFERROR(AVERAGEIFS(Plan_Days,Plan_Role,People!$D$93,Plan_Course,'Training Matrix'!O$6,Plan_Sched,"Within days of hire"),IFERROR(AVERAGEIFS(Plan_Days,Plan_Role,"All employees",Plan_Course,'Training Matrix'!O$6,Plan_Sched,"Within days of hire"),0)))</f>
        <v>0</v>
      </c>
      <c r="EO95">
        <f>IF(OR(M95=0,AI95&gt;0),0,IFERROR(AVERAGEIFS(Plan_Days,Plan_Role,People!$D$93,Plan_Course,'Training Matrix'!P$6,Plan_Sched,"Within days of hire"),IFERROR(AVERAGEIFS(Plan_Days,Plan_Role,"All employees",Plan_Course,'Training Matrix'!P$6,Plan_Sched,"Within days of hire"),0)))</f>
        <v>0</v>
      </c>
      <c r="EP95">
        <f>IF(OR(N95=0,AJ95&gt;0),0,IFERROR(AVERAGEIFS(Plan_Days,Plan_Role,People!$D$93,Plan_Course,'Training Matrix'!Q$6,Plan_Sched,"Within days of hire"),IFERROR(AVERAGEIFS(Plan_Days,Plan_Role,"All employees",Plan_Course,'Training Matrix'!Q$6,Plan_Sched,"Within days of hire"),0)))</f>
        <v>0</v>
      </c>
      <c r="EQ95">
        <f>IF(OR(O95=0,AK95&gt;0),0,IFERROR(AVERAGEIFS(Plan_Days,Plan_Role,People!$D$93,Plan_Course,'Training Matrix'!R$6,Plan_Sched,"Within days of hire"),IFERROR(AVERAGEIFS(Plan_Days,Plan_Role,"All employees",Plan_Course,'Training Matrix'!R$6,Plan_Sched,"Within days of hire"),0)))</f>
        <v>0</v>
      </c>
      <c r="ER95">
        <f>IF(OR(P95=0,AL95&gt;0),0,IFERROR(AVERAGEIFS(Plan_Days,Plan_Role,People!$D$93,Plan_Course,'Training Matrix'!S$6,Plan_Sched,"Within days of hire"),IFERROR(AVERAGEIFS(Plan_Days,Plan_Role,"All employees",Plan_Course,'Training Matrix'!S$6,Plan_Sched,"Within days of hire"),0)))</f>
        <v>0</v>
      </c>
      <c r="ES95">
        <f>IF(OR(Q95=0,AM95&gt;0),0,IFERROR(AVERAGEIFS(Plan_Days,Plan_Role,People!$D$93,Plan_Course,'Training Matrix'!T$6,Plan_Sched,"Within days of hire"),IFERROR(AVERAGEIFS(Plan_Days,Plan_Role,"All employees",Plan_Course,'Training Matrix'!T$6,Plan_Sched,"Within days of hire"),0)))</f>
        <v>0</v>
      </c>
      <c r="ET95">
        <f>IF(OR(R95=0,AN95&gt;0),0,IFERROR(AVERAGEIFS(Plan_Days,Plan_Role,People!$D$93,Plan_Course,'Training Matrix'!U$6,Plan_Sched,"Within days of hire"),IFERROR(AVERAGEIFS(Plan_Days,Plan_Role,"All employees",Plan_Course,'Training Matrix'!U$6,Plan_Sched,"Within days of hire"),0)))</f>
        <v>0</v>
      </c>
      <c r="EU95">
        <f>IF(OR(S95=0,AO95&gt;0),0,IFERROR(AVERAGEIFS(Plan_Days,Plan_Role,People!$D$93,Plan_Course,'Training Matrix'!V$6,Plan_Sched,"Within days of hire"),IFERROR(AVERAGEIFS(Plan_Days,Plan_Role,"All employees",Plan_Course,'Training Matrix'!V$6,Plan_Sched,"Within days of hire"),0)))</f>
        <v>0</v>
      </c>
      <c r="EV95">
        <f>IF(OR(T95=0,AP95&gt;0),0,IFERROR(AVERAGEIFS(Plan_Days,Plan_Role,People!$D$93,Plan_Course,'Training Matrix'!W$6,Plan_Sched,"Within days of hire"),IFERROR(AVERAGEIFS(Plan_Days,Plan_Role,"All employees",Plan_Course,'Training Matrix'!W$6,Plan_Sched,"Within days of hire"),0)))</f>
        <v>0</v>
      </c>
      <c r="EW95">
        <f>IF(OR(U95=0,AQ95&gt;0),0,IFERROR(AVERAGEIFS(Plan_Days,Plan_Role,People!$D$93,Plan_Course,'Training Matrix'!X$6,Plan_Sched,"Within days of hire"),IFERROR(AVERAGEIFS(Plan_Days,Plan_Role,"All employees",Plan_Course,'Training Matrix'!X$6,Plan_Sched,"Within days of hire"),0)))</f>
        <v>0</v>
      </c>
      <c r="EX95">
        <f>IF(OR(V95=0,AR95&gt;0),0,IFERROR(AVERAGEIFS(Plan_Days,Plan_Role,People!$D$93,Plan_Course,'Training Matrix'!Y$6,Plan_Sched,"Within days of hire"),IFERROR(AVERAGEIFS(Plan_Days,Plan_Role,"All employees",Plan_Course,'Training Matrix'!Y$6,Plan_Sched,"Within days of hire"),0)))</f>
        <v>0</v>
      </c>
      <c r="EY95">
        <f>IF(OR(W95=0,AS95&gt;0),0,IFERROR(AVERAGEIFS(Plan_Days,Plan_Role,People!$D$93,Plan_Course,'Training Matrix'!Z$6,Plan_Sched,"Within days of hire"),IFERROR(AVERAGEIFS(Plan_Days,Plan_Role,"All employees",Plan_Course,'Training Matrix'!Z$6,Plan_Sched,"Within days of hire"),0)))</f>
        <v>0</v>
      </c>
      <c r="EZ95">
        <f>IF(OR(X95=0,AT95&gt;0),0,IFERROR(AVERAGEIFS(Plan_Days,Plan_Role,People!$D$93,Plan_Course,'Training Matrix'!AA$6,Plan_Sched,"Within days of hire"),IFERROR(AVERAGEIFS(Plan_Days,Plan_Role,"All employees",Plan_Course,'Training Matrix'!AA$6,Plan_Sched,"Within days of hire"),0)))</f>
        <v>0</v>
      </c>
      <c r="FC95">
        <f>IF(OR(E95=0,AA95&gt;0),0,MAX(IF(AND(People!$F$93&lt;&gt;"",DK95&lt;People!$F$93),0,DK95),IF(AND(People!$F$93&lt;&gt;"",EG95&gt;0),People!$F$93+EG95,0)))</f>
        <v>0</v>
      </c>
      <c r="FD95">
        <f>IF(OR(F95=0,AB95&gt;0),0,MAX(IF(AND(People!$F$93&lt;&gt;"",DL95&lt;People!$F$93),0,DL95),IF(AND(People!$F$93&lt;&gt;"",EH95&gt;0),People!$F$93+EH95,0)))</f>
        <v>0</v>
      </c>
      <c r="FE95">
        <f>IF(OR(G95=0,AC95&gt;0),0,MAX(IF(AND(People!$F$93&lt;&gt;"",DM95&lt;People!$F$93),0,DM95),IF(AND(People!$F$93&lt;&gt;"",EI95&gt;0),People!$F$93+EI95,0)))</f>
        <v>0</v>
      </c>
      <c r="FF95">
        <f>IF(OR(H95=0,AD95&gt;0),0,MAX(IF(AND(People!$F$93&lt;&gt;"",DN95&lt;People!$F$93),0,DN95),IF(AND(People!$F$93&lt;&gt;"",EJ95&gt;0),People!$F$93+EJ95,0)))</f>
        <v>0</v>
      </c>
      <c r="FG95">
        <f>IF(OR(I95=0,AE95&gt;0),0,MAX(IF(AND(People!$F$93&lt;&gt;"",DO95&lt;People!$F$93),0,DO95),IF(AND(People!$F$93&lt;&gt;"",EK95&gt;0),People!$F$93+EK95,0)))</f>
        <v>0</v>
      </c>
      <c r="FH95">
        <f>IF(OR(J95=0,AF95&gt;0),0,MAX(IF(AND(People!$F$93&lt;&gt;"",DP95&lt;People!$F$93),0,DP95),IF(AND(People!$F$93&lt;&gt;"",EL95&gt;0),People!$F$93+EL95,0)))</f>
        <v>0</v>
      </c>
      <c r="FI95">
        <f>IF(OR(K95=0,AG95&gt;0),0,MAX(IF(AND(People!$F$93&lt;&gt;"",DQ95&lt;People!$F$93),0,DQ95),IF(AND(People!$F$93&lt;&gt;"",EM95&gt;0),People!$F$93+EM95,0)))</f>
        <v>0</v>
      </c>
      <c r="FJ95">
        <f>IF(OR(L95=0,AH95&gt;0),0,MAX(IF(AND(People!$F$93&lt;&gt;"",DR95&lt;People!$F$93),0,DR95),IF(AND(People!$F$93&lt;&gt;"",EN95&gt;0),People!$F$93+EN95,0)))</f>
        <v>0</v>
      </c>
      <c r="FK95">
        <f>IF(OR(M95=0,AI95&gt;0),0,MAX(IF(AND(People!$F$93&lt;&gt;"",DS95&lt;People!$F$93),0,DS95),IF(AND(People!$F$93&lt;&gt;"",EO95&gt;0),People!$F$93+EO95,0)))</f>
        <v>0</v>
      </c>
      <c r="FL95">
        <f>IF(OR(N95=0,AJ95&gt;0),0,MAX(IF(AND(People!$F$93&lt;&gt;"",DT95&lt;People!$F$93),0,DT95),IF(AND(People!$F$93&lt;&gt;"",EP95&gt;0),People!$F$93+EP95,0)))</f>
        <v>0</v>
      </c>
      <c r="FM95">
        <f>IF(OR(O95=0,AK95&gt;0),0,MAX(IF(AND(People!$F$93&lt;&gt;"",DU95&lt;People!$F$93),0,DU95),IF(AND(People!$F$93&lt;&gt;"",EQ95&gt;0),People!$F$93+EQ95,0)))</f>
        <v>0</v>
      </c>
      <c r="FN95">
        <f>IF(OR(P95=0,AL95&gt;0),0,MAX(IF(AND(People!$F$93&lt;&gt;"",DV95&lt;People!$F$93),0,DV95),IF(AND(People!$F$93&lt;&gt;"",ER95&gt;0),People!$F$93+ER95,0)))</f>
        <v>0</v>
      </c>
      <c r="FO95">
        <f>IF(OR(Q95=0,AM95&gt;0),0,MAX(IF(AND(People!$F$93&lt;&gt;"",DW95&lt;People!$F$93),0,DW95),IF(AND(People!$F$93&lt;&gt;"",ES95&gt;0),People!$F$93+ES95,0)))</f>
        <v>0</v>
      </c>
      <c r="FP95">
        <f>IF(OR(R95=0,AN95&gt;0),0,MAX(IF(AND(People!$F$93&lt;&gt;"",DX95&lt;People!$F$93),0,DX95),IF(AND(People!$F$93&lt;&gt;"",ET95&gt;0),People!$F$93+ET95,0)))</f>
        <v>0</v>
      </c>
      <c r="FQ95">
        <f>IF(OR(S95=0,AO95&gt;0),0,MAX(IF(AND(People!$F$93&lt;&gt;"",DY95&lt;People!$F$93),0,DY95),IF(AND(People!$F$93&lt;&gt;"",EU95&gt;0),People!$F$93+EU95,0)))</f>
        <v>0</v>
      </c>
      <c r="FR95">
        <f>IF(OR(T95=0,AP95&gt;0),0,MAX(IF(AND(People!$F$93&lt;&gt;"",DZ95&lt;People!$F$93),0,DZ95),IF(AND(People!$F$93&lt;&gt;"",EV95&gt;0),People!$F$93+EV95,0)))</f>
        <v>0</v>
      </c>
      <c r="FS95">
        <f>IF(OR(U95=0,AQ95&gt;0),0,MAX(IF(AND(People!$F$93&lt;&gt;"",EA95&lt;People!$F$93),0,EA95),IF(AND(People!$F$93&lt;&gt;"",EW95&gt;0),People!$F$93+EW95,0)))</f>
        <v>0</v>
      </c>
      <c r="FT95">
        <f>IF(OR(V95=0,AR95&gt;0),0,MAX(IF(AND(People!$F$93&lt;&gt;"",EB95&lt;People!$F$93),0,EB95),IF(AND(People!$F$93&lt;&gt;"",EX95&gt;0),People!$F$93+EX95,0)))</f>
        <v>0</v>
      </c>
      <c r="FU95">
        <f>IF(OR(W95=0,AS95&gt;0),0,MAX(IF(AND(People!$F$93&lt;&gt;"",EC95&lt;People!$F$93),0,EC95),IF(AND(People!$F$93&lt;&gt;"",EY95&gt;0),People!$F$93+EY95,0)))</f>
        <v>0</v>
      </c>
      <c r="FV95">
        <f>IF(OR(X95=0,AT95&gt;0),0,MAX(IF(AND(People!$F$93&lt;&gt;"",ED95&lt;People!$F$93),0,ED95),IF(AND(People!$F$93&lt;&gt;"",EZ95&gt;0),People!$F$93+EZ95,0)))</f>
        <v>0</v>
      </c>
    </row>
    <row r="96" spans="5:178" x14ac:dyDescent="0.3">
      <c r="E96">
        <f>IF(OR(People!$A$94="",'Training Matrix'!H$6=""),0,COUNTIFS(Plan_Role,People!$D$94,Plan_Course,'Training Matrix'!H$6)+COUNTIFS(Plan_Role,"All employees",Plan_Course,'Training Matrix'!H$6))</f>
        <v>0</v>
      </c>
      <c r="F96">
        <f>IF(OR(People!$A$94="",'Training Matrix'!I$6=""),0,COUNTIFS(Plan_Role,People!$D$94,Plan_Course,'Training Matrix'!I$6)+COUNTIFS(Plan_Role,"All employees",Plan_Course,'Training Matrix'!I$6))</f>
        <v>0</v>
      </c>
      <c r="G96">
        <f>IF(OR(People!$A$94="",'Training Matrix'!J$6=""),0,COUNTIFS(Plan_Role,People!$D$94,Plan_Course,'Training Matrix'!J$6)+COUNTIFS(Plan_Role,"All employees",Plan_Course,'Training Matrix'!J$6))</f>
        <v>0</v>
      </c>
      <c r="H96">
        <f>IF(OR(People!$A$94="",'Training Matrix'!K$6=""),0,COUNTIFS(Plan_Role,People!$D$94,Plan_Course,'Training Matrix'!K$6)+COUNTIFS(Plan_Role,"All employees",Plan_Course,'Training Matrix'!K$6))</f>
        <v>0</v>
      </c>
      <c r="I96">
        <f>IF(OR(People!$A$94="",'Training Matrix'!L$6=""),0,COUNTIFS(Plan_Role,People!$D$94,Plan_Course,'Training Matrix'!L$6)+COUNTIFS(Plan_Role,"All employees",Plan_Course,'Training Matrix'!L$6))</f>
        <v>0</v>
      </c>
      <c r="J96">
        <f>IF(OR(People!$A$94="",'Training Matrix'!M$6=""),0,COUNTIFS(Plan_Role,People!$D$94,Plan_Course,'Training Matrix'!M$6)+COUNTIFS(Plan_Role,"All employees",Plan_Course,'Training Matrix'!M$6))</f>
        <v>0</v>
      </c>
      <c r="K96">
        <f>IF(OR(People!$A$94="",'Training Matrix'!N$6=""),0,COUNTIFS(Plan_Role,People!$D$94,Plan_Course,'Training Matrix'!N$6)+COUNTIFS(Plan_Role,"All employees",Plan_Course,'Training Matrix'!N$6))</f>
        <v>0</v>
      </c>
      <c r="L96">
        <f>IF(OR(People!$A$94="",'Training Matrix'!O$6=""),0,COUNTIFS(Plan_Role,People!$D$94,Plan_Course,'Training Matrix'!O$6)+COUNTIFS(Plan_Role,"All employees",Plan_Course,'Training Matrix'!O$6))</f>
        <v>0</v>
      </c>
      <c r="M96">
        <f>IF(OR(People!$A$94="",'Training Matrix'!P$6=""),0,COUNTIFS(Plan_Role,People!$D$94,Plan_Course,'Training Matrix'!P$6)+COUNTIFS(Plan_Role,"All employees",Plan_Course,'Training Matrix'!P$6))</f>
        <v>0</v>
      </c>
      <c r="N96">
        <f>IF(OR(People!$A$94="",'Training Matrix'!Q$6=""),0,COUNTIFS(Plan_Role,People!$D$94,Plan_Course,'Training Matrix'!Q$6)+COUNTIFS(Plan_Role,"All employees",Plan_Course,'Training Matrix'!Q$6))</f>
        <v>0</v>
      </c>
      <c r="O96">
        <f>IF(OR(People!$A$94="",'Training Matrix'!R$6=""),0,COUNTIFS(Plan_Role,People!$D$94,Plan_Course,'Training Matrix'!R$6)+COUNTIFS(Plan_Role,"All employees",Plan_Course,'Training Matrix'!R$6))</f>
        <v>0</v>
      </c>
      <c r="P96">
        <f>IF(OR(People!$A$94="",'Training Matrix'!S$6=""),0,COUNTIFS(Plan_Role,People!$D$94,Plan_Course,'Training Matrix'!S$6)+COUNTIFS(Plan_Role,"All employees",Plan_Course,'Training Matrix'!S$6))</f>
        <v>0</v>
      </c>
      <c r="Q96">
        <f>IF(OR(People!$A$94="",'Training Matrix'!T$6=""),0,COUNTIFS(Plan_Role,People!$D$94,Plan_Course,'Training Matrix'!T$6)+COUNTIFS(Plan_Role,"All employees",Plan_Course,'Training Matrix'!T$6))</f>
        <v>0</v>
      </c>
      <c r="R96">
        <f>IF(OR(People!$A$94="",'Training Matrix'!U$6=""),0,COUNTIFS(Plan_Role,People!$D$94,Plan_Course,'Training Matrix'!U$6)+COUNTIFS(Plan_Role,"All employees",Plan_Course,'Training Matrix'!U$6))</f>
        <v>0</v>
      </c>
      <c r="S96">
        <f>IF(OR(People!$A$94="",'Training Matrix'!V$6=""),0,COUNTIFS(Plan_Role,People!$D$94,Plan_Course,'Training Matrix'!V$6)+COUNTIFS(Plan_Role,"All employees",Plan_Course,'Training Matrix'!V$6))</f>
        <v>0</v>
      </c>
      <c r="T96">
        <f>IF(OR(People!$A$94="",'Training Matrix'!W$6=""),0,COUNTIFS(Plan_Role,People!$D$94,Plan_Course,'Training Matrix'!W$6)+COUNTIFS(Plan_Role,"All employees",Plan_Course,'Training Matrix'!W$6))</f>
        <v>0</v>
      </c>
      <c r="U96">
        <f>IF(OR(People!$A$94="",'Training Matrix'!X$6=""),0,COUNTIFS(Plan_Role,People!$D$94,Plan_Course,'Training Matrix'!X$6)+COUNTIFS(Plan_Role,"All employees",Plan_Course,'Training Matrix'!X$6))</f>
        <v>0</v>
      </c>
      <c r="V96">
        <f>IF(OR(People!$A$94="",'Training Matrix'!Y$6=""),0,COUNTIFS(Plan_Role,People!$D$94,Plan_Course,'Training Matrix'!Y$6)+COUNTIFS(Plan_Role,"All employees",Plan_Course,'Training Matrix'!Y$6))</f>
        <v>0</v>
      </c>
      <c r="W96">
        <f>IF(OR(People!$A$94="",'Training Matrix'!Z$6=""),0,COUNTIFS(Plan_Role,People!$D$94,Plan_Course,'Training Matrix'!Z$6)+COUNTIFS(Plan_Role,"All employees",Plan_Course,'Training Matrix'!Z$6))</f>
        <v>0</v>
      </c>
      <c r="X96">
        <f>IF(OR(People!$A$94="",'Training Matrix'!AA$6=""),0,COUNTIFS(Plan_Role,People!$D$94,Plan_Course,'Training Matrix'!AA$6)+COUNTIFS(Plan_Role,"All employees",Plan_Course,'Training Matrix'!AA$6))</f>
        <v>0</v>
      </c>
      <c r="AA96">
        <f>IF(E96=0,0,COUNTIFS(Rec_Emp,People!$A$94,Rec_Course,'Training Matrix'!H$6,Rec_Done,1))</f>
        <v>0</v>
      </c>
      <c r="AB96">
        <f>IF(F96=0,0,COUNTIFS(Rec_Emp,People!$A$94,Rec_Course,'Training Matrix'!I$6,Rec_Done,1))</f>
        <v>0</v>
      </c>
      <c r="AC96">
        <f>IF(G96=0,0,COUNTIFS(Rec_Emp,People!$A$94,Rec_Course,'Training Matrix'!J$6,Rec_Done,1))</f>
        <v>0</v>
      </c>
      <c r="AD96">
        <f>IF(H96=0,0,COUNTIFS(Rec_Emp,People!$A$94,Rec_Course,'Training Matrix'!K$6,Rec_Done,1))</f>
        <v>0</v>
      </c>
      <c r="AE96">
        <f>IF(I96=0,0,COUNTIFS(Rec_Emp,People!$A$94,Rec_Course,'Training Matrix'!L$6,Rec_Done,1))</f>
        <v>0</v>
      </c>
      <c r="AF96">
        <f>IF(J96=0,0,COUNTIFS(Rec_Emp,People!$A$94,Rec_Course,'Training Matrix'!M$6,Rec_Done,1))</f>
        <v>0</v>
      </c>
      <c r="AG96">
        <f>IF(K96=0,0,COUNTIFS(Rec_Emp,People!$A$94,Rec_Course,'Training Matrix'!N$6,Rec_Done,1))</f>
        <v>0</v>
      </c>
      <c r="AH96">
        <f>IF(L96=0,0,COUNTIFS(Rec_Emp,People!$A$94,Rec_Course,'Training Matrix'!O$6,Rec_Done,1))</f>
        <v>0</v>
      </c>
      <c r="AI96">
        <f>IF(M96=0,0,COUNTIFS(Rec_Emp,People!$A$94,Rec_Course,'Training Matrix'!P$6,Rec_Done,1))</f>
        <v>0</v>
      </c>
      <c r="AJ96">
        <f>IF(N96=0,0,COUNTIFS(Rec_Emp,People!$A$94,Rec_Course,'Training Matrix'!Q$6,Rec_Done,1))</f>
        <v>0</v>
      </c>
      <c r="AK96">
        <f>IF(O96=0,0,COUNTIFS(Rec_Emp,People!$A$94,Rec_Course,'Training Matrix'!R$6,Rec_Done,1))</f>
        <v>0</v>
      </c>
      <c r="AL96">
        <f>IF(P96=0,0,COUNTIFS(Rec_Emp,People!$A$94,Rec_Course,'Training Matrix'!S$6,Rec_Done,1))</f>
        <v>0</v>
      </c>
      <c r="AM96">
        <f>IF(Q96=0,0,COUNTIFS(Rec_Emp,People!$A$94,Rec_Course,'Training Matrix'!T$6,Rec_Done,1))</f>
        <v>0</v>
      </c>
      <c r="AN96">
        <f>IF(R96=0,0,COUNTIFS(Rec_Emp,People!$A$94,Rec_Course,'Training Matrix'!U$6,Rec_Done,1))</f>
        <v>0</v>
      </c>
      <c r="AO96">
        <f>IF(S96=0,0,COUNTIFS(Rec_Emp,People!$A$94,Rec_Course,'Training Matrix'!V$6,Rec_Done,1))</f>
        <v>0</v>
      </c>
      <c r="AP96">
        <f>IF(T96=0,0,COUNTIFS(Rec_Emp,People!$A$94,Rec_Course,'Training Matrix'!W$6,Rec_Done,1))</f>
        <v>0</v>
      </c>
      <c r="AQ96">
        <f>IF(U96=0,0,COUNTIFS(Rec_Emp,People!$A$94,Rec_Course,'Training Matrix'!X$6,Rec_Done,1))</f>
        <v>0</v>
      </c>
      <c r="AR96">
        <f>IF(V96=0,0,COUNTIFS(Rec_Emp,People!$A$94,Rec_Course,'Training Matrix'!Y$6,Rec_Done,1))</f>
        <v>0</v>
      </c>
      <c r="AS96">
        <f>IF(W96=0,0,COUNTIFS(Rec_Emp,People!$A$94,Rec_Course,'Training Matrix'!Z$6,Rec_Done,1))</f>
        <v>0</v>
      </c>
      <c r="AT96">
        <f>IF(X96=0,0,COUNTIFS(Rec_Emp,People!$A$94,Rec_Course,'Training Matrix'!AA$6,Rec_Done,1))</f>
        <v>0</v>
      </c>
      <c r="AW96">
        <f ca="1">IF(AA96=0,0,COUNTIFS(Rec_Emp,People!$A$94,Rec_Course,'Training Matrix'!H$6,Rec_Done,1,Rec_Exp,"&gt;="&amp;TODAY()))</f>
        <v>0</v>
      </c>
      <c r="AX96">
        <f ca="1">IF(AB96=0,0,COUNTIFS(Rec_Emp,People!$A$94,Rec_Course,'Training Matrix'!I$6,Rec_Done,1,Rec_Exp,"&gt;="&amp;TODAY()))</f>
        <v>0</v>
      </c>
      <c r="AY96">
        <f ca="1">IF(AC96=0,0,COUNTIFS(Rec_Emp,People!$A$94,Rec_Course,'Training Matrix'!J$6,Rec_Done,1,Rec_Exp,"&gt;="&amp;TODAY()))</f>
        <v>0</v>
      </c>
      <c r="AZ96">
        <f ca="1">IF(AD96=0,0,COUNTIFS(Rec_Emp,People!$A$94,Rec_Course,'Training Matrix'!K$6,Rec_Done,1,Rec_Exp,"&gt;="&amp;TODAY()))</f>
        <v>0</v>
      </c>
      <c r="BA96">
        <f ca="1">IF(AE96=0,0,COUNTIFS(Rec_Emp,People!$A$94,Rec_Course,'Training Matrix'!L$6,Rec_Done,1,Rec_Exp,"&gt;="&amp;TODAY()))</f>
        <v>0</v>
      </c>
      <c r="BB96">
        <f ca="1">IF(AF96=0,0,COUNTIFS(Rec_Emp,People!$A$94,Rec_Course,'Training Matrix'!M$6,Rec_Done,1,Rec_Exp,"&gt;="&amp;TODAY()))</f>
        <v>0</v>
      </c>
      <c r="BC96">
        <f ca="1">IF(AG96=0,0,COUNTIFS(Rec_Emp,People!$A$94,Rec_Course,'Training Matrix'!N$6,Rec_Done,1,Rec_Exp,"&gt;="&amp;TODAY()))</f>
        <v>0</v>
      </c>
      <c r="BD96">
        <f ca="1">IF(AH96=0,0,COUNTIFS(Rec_Emp,People!$A$94,Rec_Course,'Training Matrix'!O$6,Rec_Done,1,Rec_Exp,"&gt;="&amp;TODAY()))</f>
        <v>0</v>
      </c>
      <c r="BE96">
        <f ca="1">IF(AI96=0,0,COUNTIFS(Rec_Emp,People!$A$94,Rec_Course,'Training Matrix'!P$6,Rec_Done,1,Rec_Exp,"&gt;="&amp;TODAY()))</f>
        <v>0</v>
      </c>
      <c r="BF96">
        <f ca="1">IF(AJ96=0,0,COUNTIFS(Rec_Emp,People!$A$94,Rec_Course,'Training Matrix'!Q$6,Rec_Done,1,Rec_Exp,"&gt;="&amp;TODAY()))</f>
        <v>0</v>
      </c>
      <c r="BG96">
        <f ca="1">IF(AK96=0,0,COUNTIFS(Rec_Emp,People!$A$94,Rec_Course,'Training Matrix'!R$6,Rec_Done,1,Rec_Exp,"&gt;="&amp;TODAY()))</f>
        <v>0</v>
      </c>
      <c r="BH96">
        <f ca="1">IF(AL96=0,0,COUNTIFS(Rec_Emp,People!$A$94,Rec_Course,'Training Matrix'!S$6,Rec_Done,1,Rec_Exp,"&gt;="&amp;TODAY()))</f>
        <v>0</v>
      </c>
      <c r="BI96">
        <f ca="1">IF(AM96=0,0,COUNTIFS(Rec_Emp,People!$A$94,Rec_Course,'Training Matrix'!T$6,Rec_Done,1,Rec_Exp,"&gt;="&amp;TODAY()))</f>
        <v>0</v>
      </c>
      <c r="BJ96">
        <f ca="1">IF(AN96=0,0,COUNTIFS(Rec_Emp,People!$A$94,Rec_Course,'Training Matrix'!U$6,Rec_Done,1,Rec_Exp,"&gt;="&amp;TODAY()))</f>
        <v>0</v>
      </c>
      <c r="BK96">
        <f ca="1">IF(AO96=0,0,COUNTIFS(Rec_Emp,People!$A$94,Rec_Course,'Training Matrix'!V$6,Rec_Done,1,Rec_Exp,"&gt;="&amp;TODAY()))</f>
        <v>0</v>
      </c>
      <c r="BL96">
        <f ca="1">IF(AP96=0,0,COUNTIFS(Rec_Emp,People!$A$94,Rec_Course,'Training Matrix'!W$6,Rec_Done,1,Rec_Exp,"&gt;="&amp;TODAY()))</f>
        <v>0</v>
      </c>
      <c r="BM96">
        <f ca="1">IF(AQ96=0,0,COUNTIFS(Rec_Emp,People!$A$94,Rec_Course,'Training Matrix'!X$6,Rec_Done,1,Rec_Exp,"&gt;="&amp;TODAY()))</f>
        <v>0</v>
      </c>
      <c r="BN96">
        <f ca="1">IF(AR96=0,0,COUNTIFS(Rec_Emp,People!$A$94,Rec_Course,'Training Matrix'!Y$6,Rec_Done,1,Rec_Exp,"&gt;="&amp;TODAY()))</f>
        <v>0</v>
      </c>
      <c r="BO96">
        <f ca="1">IF(AS96=0,0,COUNTIFS(Rec_Emp,People!$A$94,Rec_Course,'Training Matrix'!Z$6,Rec_Done,1,Rec_Exp,"&gt;="&amp;TODAY()))</f>
        <v>0</v>
      </c>
      <c r="BP96">
        <f ca="1">IF(AT96=0,0,COUNTIFS(Rec_Emp,People!$A$94,Rec_Course,'Training Matrix'!AA$6,Rec_Done,1,Rec_Exp,"&gt;="&amp;TODAY()))</f>
        <v>0</v>
      </c>
      <c r="BS96">
        <f ca="1">IF(AW96=0,0,COUNTIFS(Rec_Emp,People!$A$94,Rec_Course,'Training Matrix'!H$6,Rec_Done,1,Rec_Exp,"&gt;"&amp;(TODAY()+WarnDays)))</f>
        <v>0</v>
      </c>
      <c r="BT96">
        <f ca="1">IF(AX96=0,0,COUNTIFS(Rec_Emp,People!$A$94,Rec_Course,'Training Matrix'!I$6,Rec_Done,1,Rec_Exp,"&gt;"&amp;(TODAY()+WarnDays)))</f>
        <v>0</v>
      </c>
      <c r="BU96">
        <f ca="1">IF(AY96=0,0,COUNTIFS(Rec_Emp,People!$A$94,Rec_Course,'Training Matrix'!J$6,Rec_Done,1,Rec_Exp,"&gt;"&amp;(TODAY()+WarnDays)))</f>
        <v>0</v>
      </c>
      <c r="BV96">
        <f ca="1">IF(AZ96=0,0,COUNTIFS(Rec_Emp,People!$A$94,Rec_Course,'Training Matrix'!K$6,Rec_Done,1,Rec_Exp,"&gt;"&amp;(TODAY()+WarnDays)))</f>
        <v>0</v>
      </c>
      <c r="BW96">
        <f ca="1">IF(BA96=0,0,COUNTIFS(Rec_Emp,People!$A$94,Rec_Course,'Training Matrix'!L$6,Rec_Done,1,Rec_Exp,"&gt;"&amp;(TODAY()+WarnDays)))</f>
        <v>0</v>
      </c>
      <c r="BX96">
        <f ca="1">IF(BB96=0,0,COUNTIFS(Rec_Emp,People!$A$94,Rec_Course,'Training Matrix'!M$6,Rec_Done,1,Rec_Exp,"&gt;"&amp;(TODAY()+WarnDays)))</f>
        <v>0</v>
      </c>
      <c r="BY96">
        <f ca="1">IF(BC96=0,0,COUNTIFS(Rec_Emp,People!$A$94,Rec_Course,'Training Matrix'!N$6,Rec_Done,1,Rec_Exp,"&gt;"&amp;(TODAY()+WarnDays)))</f>
        <v>0</v>
      </c>
      <c r="BZ96">
        <f ca="1">IF(BD96=0,0,COUNTIFS(Rec_Emp,People!$A$94,Rec_Course,'Training Matrix'!O$6,Rec_Done,1,Rec_Exp,"&gt;"&amp;(TODAY()+WarnDays)))</f>
        <v>0</v>
      </c>
      <c r="CA96">
        <f ca="1">IF(BE96=0,0,COUNTIFS(Rec_Emp,People!$A$94,Rec_Course,'Training Matrix'!P$6,Rec_Done,1,Rec_Exp,"&gt;"&amp;(TODAY()+WarnDays)))</f>
        <v>0</v>
      </c>
      <c r="CB96">
        <f ca="1">IF(BF96=0,0,COUNTIFS(Rec_Emp,People!$A$94,Rec_Course,'Training Matrix'!Q$6,Rec_Done,1,Rec_Exp,"&gt;"&amp;(TODAY()+WarnDays)))</f>
        <v>0</v>
      </c>
      <c r="CC96">
        <f ca="1">IF(BG96=0,0,COUNTIFS(Rec_Emp,People!$A$94,Rec_Course,'Training Matrix'!R$6,Rec_Done,1,Rec_Exp,"&gt;"&amp;(TODAY()+WarnDays)))</f>
        <v>0</v>
      </c>
      <c r="CD96">
        <f ca="1">IF(BH96=0,0,COUNTIFS(Rec_Emp,People!$A$94,Rec_Course,'Training Matrix'!S$6,Rec_Done,1,Rec_Exp,"&gt;"&amp;(TODAY()+WarnDays)))</f>
        <v>0</v>
      </c>
      <c r="CE96">
        <f ca="1">IF(BI96=0,0,COUNTIFS(Rec_Emp,People!$A$94,Rec_Course,'Training Matrix'!T$6,Rec_Done,1,Rec_Exp,"&gt;"&amp;(TODAY()+WarnDays)))</f>
        <v>0</v>
      </c>
      <c r="CF96">
        <f ca="1">IF(BJ96=0,0,COUNTIFS(Rec_Emp,People!$A$94,Rec_Course,'Training Matrix'!U$6,Rec_Done,1,Rec_Exp,"&gt;"&amp;(TODAY()+WarnDays)))</f>
        <v>0</v>
      </c>
      <c r="CG96">
        <f ca="1">IF(BK96=0,0,COUNTIFS(Rec_Emp,People!$A$94,Rec_Course,'Training Matrix'!V$6,Rec_Done,1,Rec_Exp,"&gt;"&amp;(TODAY()+WarnDays)))</f>
        <v>0</v>
      </c>
      <c r="CH96">
        <f ca="1">IF(BL96=0,0,COUNTIFS(Rec_Emp,People!$A$94,Rec_Course,'Training Matrix'!W$6,Rec_Done,1,Rec_Exp,"&gt;"&amp;(TODAY()+WarnDays)))</f>
        <v>0</v>
      </c>
      <c r="CI96">
        <f ca="1">IF(BM96=0,0,COUNTIFS(Rec_Emp,People!$A$94,Rec_Course,'Training Matrix'!X$6,Rec_Done,1,Rec_Exp,"&gt;"&amp;(TODAY()+WarnDays)))</f>
        <v>0</v>
      </c>
      <c r="CJ96">
        <f ca="1">IF(BN96=0,0,COUNTIFS(Rec_Emp,People!$A$94,Rec_Course,'Training Matrix'!Y$6,Rec_Done,1,Rec_Exp,"&gt;"&amp;(TODAY()+WarnDays)))</f>
        <v>0</v>
      </c>
      <c r="CK96">
        <f ca="1">IF(BO96=0,0,COUNTIFS(Rec_Emp,People!$A$94,Rec_Course,'Training Matrix'!Z$6,Rec_Done,1,Rec_Exp,"&gt;"&amp;(TODAY()+WarnDays)))</f>
        <v>0</v>
      </c>
      <c r="CL96">
        <f ca="1">IF(BP96=0,0,COUNTIFS(Rec_Emp,People!$A$94,Rec_Course,'Training Matrix'!AA$6,Rec_Done,1,Rec_Exp,"&gt;"&amp;(TODAY()+WarnDays)))</f>
        <v>0</v>
      </c>
      <c r="CO96">
        <f>IF(OR(E96=0,AA96&gt;0),0,COUNTIFS(Rec_Emp,People!$A$94,Rec_Course,'Training Matrix'!H$6,Rec_Result,"Fail"))</f>
        <v>0</v>
      </c>
      <c r="CP96">
        <f>IF(OR(F96=0,AB96&gt;0),0,COUNTIFS(Rec_Emp,People!$A$94,Rec_Course,'Training Matrix'!I$6,Rec_Result,"Fail"))</f>
        <v>0</v>
      </c>
      <c r="CQ96">
        <f>IF(OR(G96=0,AC96&gt;0),0,COUNTIFS(Rec_Emp,People!$A$94,Rec_Course,'Training Matrix'!J$6,Rec_Result,"Fail"))</f>
        <v>0</v>
      </c>
      <c r="CR96">
        <f>IF(OR(H96=0,AD96&gt;0),0,COUNTIFS(Rec_Emp,People!$A$94,Rec_Course,'Training Matrix'!K$6,Rec_Result,"Fail"))</f>
        <v>0</v>
      </c>
      <c r="CS96">
        <f>IF(OR(I96=0,AE96&gt;0),0,COUNTIFS(Rec_Emp,People!$A$94,Rec_Course,'Training Matrix'!L$6,Rec_Result,"Fail"))</f>
        <v>0</v>
      </c>
      <c r="CT96">
        <f>IF(OR(J96=0,AF96&gt;0),0,COUNTIFS(Rec_Emp,People!$A$94,Rec_Course,'Training Matrix'!M$6,Rec_Result,"Fail"))</f>
        <v>0</v>
      </c>
      <c r="CU96">
        <f>IF(OR(K96=0,AG96&gt;0),0,COUNTIFS(Rec_Emp,People!$A$94,Rec_Course,'Training Matrix'!N$6,Rec_Result,"Fail"))</f>
        <v>0</v>
      </c>
      <c r="CV96">
        <f>IF(OR(L96=0,AH96&gt;0),0,COUNTIFS(Rec_Emp,People!$A$94,Rec_Course,'Training Matrix'!O$6,Rec_Result,"Fail"))</f>
        <v>0</v>
      </c>
      <c r="CW96">
        <f>IF(OR(M96=0,AI96&gt;0),0,COUNTIFS(Rec_Emp,People!$A$94,Rec_Course,'Training Matrix'!P$6,Rec_Result,"Fail"))</f>
        <v>0</v>
      </c>
      <c r="CX96">
        <f>IF(OR(N96=0,AJ96&gt;0),0,COUNTIFS(Rec_Emp,People!$A$94,Rec_Course,'Training Matrix'!Q$6,Rec_Result,"Fail"))</f>
        <v>0</v>
      </c>
      <c r="CY96">
        <f>IF(OR(O96=0,AK96&gt;0),0,COUNTIFS(Rec_Emp,People!$A$94,Rec_Course,'Training Matrix'!R$6,Rec_Result,"Fail"))</f>
        <v>0</v>
      </c>
      <c r="CZ96">
        <f>IF(OR(P96=0,AL96&gt;0),0,COUNTIFS(Rec_Emp,People!$A$94,Rec_Course,'Training Matrix'!S$6,Rec_Result,"Fail"))</f>
        <v>0</v>
      </c>
      <c r="DA96">
        <f>IF(OR(Q96=0,AM96&gt;0),0,COUNTIFS(Rec_Emp,People!$A$94,Rec_Course,'Training Matrix'!T$6,Rec_Result,"Fail"))</f>
        <v>0</v>
      </c>
      <c r="DB96">
        <f>IF(OR(R96=0,AN96&gt;0),0,COUNTIFS(Rec_Emp,People!$A$94,Rec_Course,'Training Matrix'!U$6,Rec_Result,"Fail"))</f>
        <v>0</v>
      </c>
      <c r="DC96">
        <f>IF(OR(S96=0,AO96&gt;0),0,COUNTIFS(Rec_Emp,People!$A$94,Rec_Course,'Training Matrix'!V$6,Rec_Result,"Fail"))</f>
        <v>0</v>
      </c>
      <c r="DD96">
        <f>IF(OR(T96=0,AP96&gt;0),0,COUNTIFS(Rec_Emp,People!$A$94,Rec_Course,'Training Matrix'!W$6,Rec_Result,"Fail"))</f>
        <v>0</v>
      </c>
      <c r="DE96">
        <f>IF(OR(U96=0,AQ96&gt;0),0,COUNTIFS(Rec_Emp,People!$A$94,Rec_Course,'Training Matrix'!X$6,Rec_Result,"Fail"))</f>
        <v>0</v>
      </c>
      <c r="DF96">
        <f>IF(OR(V96=0,AR96&gt;0),0,COUNTIFS(Rec_Emp,People!$A$94,Rec_Course,'Training Matrix'!Y$6,Rec_Result,"Fail"))</f>
        <v>0</v>
      </c>
      <c r="DG96">
        <f>IF(OR(W96=0,AS96&gt;0),0,COUNTIFS(Rec_Emp,People!$A$94,Rec_Course,'Training Matrix'!Z$6,Rec_Result,"Fail"))</f>
        <v>0</v>
      </c>
      <c r="DH96">
        <f>IF(OR(X96=0,AT96&gt;0),0,COUNTIFS(Rec_Emp,People!$A$94,Rec_Course,'Training Matrix'!AA$6,Rec_Result,"Fail"))</f>
        <v>0</v>
      </c>
      <c r="DK96">
        <f>IF(OR(E96=0,AA96&gt;0),0,IFERROR(AVERAGEIFS(Plan_End,Plan_Role,People!$D$94,Plan_Course,'Training Matrix'!H$6,Plan_Sched,"Window"),IFERROR(AVERAGEIFS(Plan_End,Plan_Role,"All employees",Plan_Course,'Training Matrix'!H$6,Plan_Sched,"Window"),0)))</f>
        <v>0</v>
      </c>
      <c r="DL96">
        <f>IF(OR(F96=0,AB96&gt;0),0,IFERROR(AVERAGEIFS(Plan_End,Plan_Role,People!$D$94,Plan_Course,'Training Matrix'!I$6,Plan_Sched,"Window"),IFERROR(AVERAGEIFS(Plan_End,Plan_Role,"All employees",Plan_Course,'Training Matrix'!I$6,Plan_Sched,"Window"),0)))</f>
        <v>0</v>
      </c>
      <c r="DM96">
        <f>IF(OR(G96=0,AC96&gt;0),0,IFERROR(AVERAGEIFS(Plan_End,Plan_Role,People!$D$94,Plan_Course,'Training Matrix'!J$6,Plan_Sched,"Window"),IFERROR(AVERAGEIFS(Plan_End,Plan_Role,"All employees",Plan_Course,'Training Matrix'!J$6,Plan_Sched,"Window"),0)))</f>
        <v>0</v>
      </c>
      <c r="DN96">
        <f>IF(OR(H96=0,AD96&gt;0),0,IFERROR(AVERAGEIFS(Plan_End,Plan_Role,People!$D$94,Plan_Course,'Training Matrix'!K$6,Plan_Sched,"Window"),IFERROR(AVERAGEIFS(Plan_End,Plan_Role,"All employees",Plan_Course,'Training Matrix'!K$6,Plan_Sched,"Window"),0)))</f>
        <v>0</v>
      </c>
      <c r="DO96">
        <f>IF(OR(I96=0,AE96&gt;0),0,IFERROR(AVERAGEIFS(Plan_End,Plan_Role,People!$D$94,Plan_Course,'Training Matrix'!L$6,Plan_Sched,"Window"),IFERROR(AVERAGEIFS(Plan_End,Plan_Role,"All employees",Plan_Course,'Training Matrix'!L$6,Plan_Sched,"Window"),0)))</f>
        <v>0</v>
      </c>
      <c r="DP96">
        <f>IF(OR(J96=0,AF96&gt;0),0,IFERROR(AVERAGEIFS(Plan_End,Plan_Role,People!$D$94,Plan_Course,'Training Matrix'!M$6,Plan_Sched,"Window"),IFERROR(AVERAGEIFS(Plan_End,Plan_Role,"All employees",Plan_Course,'Training Matrix'!M$6,Plan_Sched,"Window"),0)))</f>
        <v>0</v>
      </c>
      <c r="DQ96">
        <f>IF(OR(K96=0,AG96&gt;0),0,IFERROR(AVERAGEIFS(Plan_End,Plan_Role,People!$D$94,Plan_Course,'Training Matrix'!N$6,Plan_Sched,"Window"),IFERROR(AVERAGEIFS(Plan_End,Plan_Role,"All employees",Plan_Course,'Training Matrix'!N$6,Plan_Sched,"Window"),0)))</f>
        <v>0</v>
      </c>
      <c r="DR96">
        <f>IF(OR(L96=0,AH96&gt;0),0,IFERROR(AVERAGEIFS(Plan_End,Plan_Role,People!$D$94,Plan_Course,'Training Matrix'!O$6,Plan_Sched,"Window"),IFERROR(AVERAGEIFS(Plan_End,Plan_Role,"All employees",Plan_Course,'Training Matrix'!O$6,Plan_Sched,"Window"),0)))</f>
        <v>0</v>
      </c>
      <c r="DS96">
        <f>IF(OR(M96=0,AI96&gt;0),0,IFERROR(AVERAGEIFS(Plan_End,Plan_Role,People!$D$94,Plan_Course,'Training Matrix'!P$6,Plan_Sched,"Window"),IFERROR(AVERAGEIFS(Plan_End,Plan_Role,"All employees",Plan_Course,'Training Matrix'!P$6,Plan_Sched,"Window"),0)))</f>
        <v>0</v>
      </c>
      <c r="DT96">
        <f>IF(OR(N96=0,AJ96&gt;0),0,IFERROR(AVERAGEIFS(Plan_End,Plan_Role,People!$D$94,Plan_Course,'Training Matrix'!Q$6,Plan_Sched,"Window"),IFERROR(AVERAGEIFS(Plan_End,Plan_Role,"All employees",Plan_Course,'Training Matrix'!Q$6,Plan_Sched,"Window"),0)))</f>
        <v>0</v>
      </c>
      <c r="DU96">
        <f>IF(OR(O96=0,AK96&gt;0),0,IFERROR(AVERAGEIFS(Plan_End,Plan_Role,People!$D$94,Plan_Course,'Training Matrix'!R$6,Plan_Sched,"Window"),IFERROR(AVERAGEIFS(Plan_End,Plan_Role,"All employees",Plan_Course,'Training Matrix'!R$6,Plan_Sched,"Window"),0)))</f>
        <v>0</v>
      </c>
      <c r="DV96">
        <f>IF(OR(P96=0,AL96&gt;0),0,IFERROR(AVERAGEIFS(Plan_End,Plan_Role,People!$D$94,Plan_Course,'Training Matrix'!S$6,Plan_Sched,"Window"),IFERROR(AVERAGEIFS(Plan_End,Plan_Role,"All employees",Plan_Course,'Training Matrix'!S$6,Plan_Sched,"Window"),0)))</f>
        <v>0</v>
      </c>
      <c r="DW96">
        <f>IF(OR(Q96=0,AM96&gt;0),0,IFERROR(AVERAGEIFS(Plan_End,Plan_Role,People!$D$94,Plan_Course,'Training Matrix'!T$6,Plan_Sched,"Window"),IFERROR(AVERAGEIFS(Plan_End,Plan_Role,"All employees",Plan_Course,'Training Matrix'!T$6,Plan_Sched,"Window"),0)))</f>
        <v>0</v>
      </c>
      <c r="DX96">
        <f>IF(OR(R96=0,AN96&gt;0),0,IFERROR(AVERAGEIFS(Plan_End,Plan_Role,People!$D$94,Plan_Course,'Training Matrix'!U$6,Plan_Sched,"Window"),IFERROR(AVERAGEIFS(Plan_End,Plan_Role,"All employees",Plan_Course,'Training Matrix'!U$6,Plan_Sched,"Window"),0)))</f>
        <v>0</v>
      </c>
      <c r="DY96">
        <f>IF(OR(S96=0,AO96&gt;0),0,IFERROR(AVERAGEIFS(Plan_End,Plan_Role,People!$D$94,Plan_Course,'Training Matrix'!V$6,Plan_Sched,"Window"),IFERROR(AVERAGEIFS(Plan_End,Plan_Role,"All employees",Plan_Course,'Training Matrix'!V$6,Plan_Sched,"Window"),0)))</f>
        <v>0</v>
      </c>
      <c r="DZ96">
        <f>IF(OR(T96=0,AP96&gt;0),0,IFERROR(AVERAGEIFS(Plan_End,Plan_Role,People!$D$94,Plan_Course,'Training Matrix'!W$6,Plan_Sched,"Window"),IFERROR(AVERAGEIFS(Plan_End,Plan_Role,"All employees",Plan_Course,'Training Matrix'!W$6,Plan_Sched,"Window"),0)))</f>
        <v>0</v>
      </c>
      <c r="EA96">
        <f>IF(OR(U96=0,AQ96&gt;0),0,IFERROR(AVERAGEIFS(Plan_End,Plan_Role,People!$D$94,Plan_Course,'Training Matrix'!X$6,Plan_Sched,"Window"),IFERROR(AVERAGEIFS(Plan_End,Plan_Role,"All employees",Plan_Course,'Training Matrix'!X$6,Plan_Sched,"Window"),0)))</f>
        <v>0</v>
      </c>
      <c r="EB96">
        <f>IF(OR(V96=0,AR96&gt;0),0,IFERROR(AVERAGEIFS(Plan_End,Plan_Role,People!$D$94,Plan_Course,'Training Matrix'!Y$6,Plan_Sched,"Window"),IFERROR(AVERAGEIFS(Plan_End,Plan_Role,"All employees",Plan_Course,'Training Matrix'!Y$6,Plan_Sched,"Window"),0)))</f>
        <v>0</v>
      </c>
      <c r="EC96">
        <f>IF(OR(W96=0,AS96&gt;0),0,IFERROR(AVERAGEIFS(Plan_End,Plan_Role,People!$D$94,Plan_Course,'Training Matrix'!Z$6,Plan_Sched,"Window"),IFERROR(AVERAGEIFS(Plan_End,Plan_Role,"All employees",Plan_Course,'Training Matrix'!Z$6,Plan_Sched,"Window"),0)))</f>
        <v>0</v>
      </c>
      <c r="ED96">
        <f>IF(OR(X96=0,AT96&gt;0),0,IFERROR(AVERAGEIFS(Plan_End,Plan_Role,People!$D$94,Plan_Course,'Training Matrix'!AA$6,Plan_Sched,"Window"),IFERROR(AVERAGEIFS(Plan_End,Plan_Role,"All employees",Plan_Course,'Training Matrix'!AA$6,Plan_Sched,"Window"),0)))</f>
        <v>0</v>
      </c>
      <c r="EG96">
        <f>IF(OR(E96=0,AA96&gt;0),0,IFERROR(AVERAGEIFS(Plan_Days,Plan_Role,People!$D$94,Plan_Course,'Training Matrix'!H$6,Plan_Sched,"Within days of hire"),IFERROR(AVERAGEIFS(Plan_Days,Plan_Role,"All employees",Plan_Course,'Training Matrix'!H$6,Plan_Sched,"Within days of hire"),0)))</f>
        <v>0</v>
      </c>
      <c r="EH96">
        <f>IF(OR(F96=0,AB96&gt;0),0,IFERROR(AVERAGEIFS(Plan_Days,Plan_Role,People!$D$94,Plan_Course,'Training Matrix'!I$6,Plan_Sched,"Within days of hire"),IFERROR(AVERAGEIFS(Plan_Days,Plan_Role,"All employees",Plan_Course,'Training Matrix'!I$6,Plan_Sched,"Within days of hire"),0)))</f>
        <v>0</v>
      </c>
      <c r="EI96">
        <f>IF(OR(G96=0,AC96&gt;0),0,IFERROR(AVERAGEIFS(Plan_Days,Plan_Role,People!$D$94,Plan_Course,'Training Matrix'!J$6,Plan_Sched,"Within days of hire"),IFERROR(AVERAGEIFS(Plan_Days,Plan_Role,"All employees",Plan_Course,'Training Matrix'!J$6,Plan_Sched,"Within days of hire"),0)))</f>
        <v>0</v>
      </c>
      <c r="EJ96">
        <f>IF(OR(H96=0,AD96&gt;0),0,IFERROR(AVERAGEIFS(Plan_Days,Plan_Role,People!$D$94,Plan_Course,'Training Matrix'!K$6,Plan_Sched,"Within days of hire"),IFERROR(AVERAGEIFS(Plan_Days,Plan_Role,"All employees",Plan_Course,'Training Matrix'!K$6,Plan_Sched,"Within days of hire"),0)))</f>
        <v>0</v>
      </c>
      <c r="EK96">
        <f>IF(OR(I96=0,AE96&gt;0),0,IFERROR(AVERAGEIFS(Plan_Days,Plan_Role,People!$D$94,Plan_Course,'Training Matrix'!L$6,Plan_Sched,"Within days of hire"),IFERROR(AVERAGEIFS(Plan_Days,Plan_Role,"All employees",Plan_Course,'Training Matrix'!L$6,Plan_Sched,"Within days of hire"),0)))</f>
        <v>0</v>
      </c>
      <c r="EL96">
        <f>IF(OR(J96=0,AF96&gt;0),0,IFERROR(AVERAGEIFS(Plan_Days,Plan_Role,People!$D$94,Plan_Course,'Training Matrix'!M$6,Plan_Sched,"Within days of hire"),IFERROR(AVERAGEIFS(Plan_Days,Plan_Role,"All employees",Plan_Course,'Training Matrix'!M$6,Plan_Sched,"Within days of hire"),0)))</f>
        <v>0</v>
      </c>
      <c r="EM96">
        <f>IF(OR(K96=0,AG96&gt;0),0,IFERROR(AVERAGEIFS(Plan_Days,Plan_Role,People!$D$94,Plan_Course,'Training Matrix'!N$6,Plan_Sched,"Within days of hire"),IFERROR(AVERAGEIFS(Plan_Days,Plan_Role,"All employees",Plan_Course,'Training Matrix'!N$6,Plan_Sched,"Within days of hire"),0)))</f>
        <v>0</v>
      </c>
      <c r="EN96">
        <f>IF(OR(L96=0,AH96&gt;0),0,IFERROR(AVERAGEIFS(Plan_Days,Plan_Role,People!$D$94,Plan_Course,'Training Matrix'!O$6,Plan_Sched,"Within days of hire"),IFERROR(AVERAGEIFS(Plan_Days,Plan_Role,"All employees",Plan_Course,'Training Matrix'!O$6,Plan_Sched,"Within days of hire"),0)))</f>
        <v>0</v>
      </c>
      <c r="EO96">
        <f>IF(OR(M96=0,AI96&gt;0),0,IFERROR(AVERAGEIFS(Plan_Days,Plan_Role,People!$D$94,Plan_Course,'Training Matrix'!P$6,Plan_Sched,"Within days of hire"),IFERROR(AVERAGEIFS(Plan_Days,Plan_Role,"All employees",Plan_Course,'Training Matrix'!P$6,Plan_Sched,"Within days of hire"),0)))</f>
        <v>0</v>
      </c>
      <c r="EP96">
        <f>IF(OR(N96=0,AJ96&gt;0),0,IFERROR(AVERAGEIFS(Plan_Days,Plan_Role,People!$D$94,Plan_Course,'Training Matrix'!Q$6,Plan_Sched,"Within days of hire"),IFERROR(AVERAGEIFS(Plan_Days,Plan_Role,"All employees",Plan_Course,'Training Matrix'!Q$6,Plan_Sched,"Within days of hire"),0)))</f>
        <v>0</v>
      </c>
      <c r="EQ96">
        <f>IF(OR(O96=0,AK96&gt;0),0,IFERROR(AVERAGEIFS(Plan_Days,Plan_Role,People!$D$94,Plan_Course,'Training Matrix'!R$6,Plan_Sched,"Within days of hire"),IFERROR(AVERAGEIFS(Plan_Days,Plan_Role,"All employees",Plan_Course,'Training Matrix'!R$6,Plan_Sched,"Within days of hire"),0)))</f>
        <v>0</v>
      </c>
      <c r="ER96">
        <f>IF(OR(P96=0,AL96&gt;0),0,IFERROR(AVERAGEIFS(Plan_Days,Plan_Role,People!$D$94,Plan_Course,'Training Matrix'!S$6,Plan_Sched,"Within days of hire"),IFERROR(AVERAGEIFS(Plan_Days,Plan_Role,"All employees",Plan_Course,'Training Matrix'!S$6,Plan_Sched,"Within days of hire"),0)))</f>
        <v>0</v>
      </c>
      <c r="ES96">
        <f>IF(OR(Q96=0,AM96&gt;0),0,IFERROR(AVERAGEIFS(Plan_Days,Plan_Role,People!$D$94,Plan_Course,'Training Matrix'!T$6,Plan_Sched,"Within days of hire"),IFERROR(AVERAGEIFS(Plan_Days,Plan_Role,"All employees",Plan_Course,'Training Matrix'!T$6,Plan_Sched,"Within days of hire"),0)))</f>
        <v>0</v>
      </c>
      <c r="ET96">
        <f>IF(OR(R96=0,AN96&gt;0),0,IFERROR(AVERAGEIFS(Plan_Days,Plan_Role,People!$D$94,Plan_Course,'Training Matrix'!U$6,Plan_Sched,"Within days of hire"),IFERROR(AVERAGEIFS(Plan_Days,Plan_Role,"All employees",Plan_Course,'Training Matrix'!U$6,Plan_Sched,"Within days of hire"),0)))</f>
        <v>0</v>
      </c>
      <c r="EU96">
        <f>IF(OR(S96=0,AO96&gt;0),0,IFERROR(AVERAGEIFS(Plan_Days,Plan_Role,People!$D$94,Plan_Course,'Training Matrix'!V$6,Plan_Sched,"Within days of hire"),IFERROR(AVERAGEIFS(Plan_Days,Plan_Role,"All employees",Plan_Course,'Training Matrix'!V$6,Plan_Sched,"Within days of hire"),0)))</f>
        <v>0</v>
      </c>
      <c r="EV96">
        <f>IF(OR(T96=0,AP96&gt;0),0,IFERROR(AVERAGEIFS(Plan_Days,Plan_Role,People!$D$94,Plan_Course,'Training Matrix'!W$6,Plan_Sched,"Within days of hire"),IFERROR(AVERAGEIFS(Plan_Days,Plan_Role,"All employees",Plan_Course,'Training Matrix'!W$6,Plan_Sched,"Within days of hire"),0)))</f>
        <v>0</v>
      </c>
      <c r="EW96">
        <f>IF(OR(U96=0,AQ96&gt;0),0,IFERROR(AVERAGEIFS(Plan_Days,Plan_Role,People!$D$94,Plan_Course,'Training Matrix'!X$6,Plan_Sched,"Within days of hire"),IFERROR(AVERAGEIFS(Plan_Days,Plan_Role,"All employees",Plan_Course,'Training Matrix'!X$6,Plan_Sched,"Within days of hire"),0)))</f>
        <v>0</v>
      </c>
      <c r="EX96">
        <f>IF(OR(V96=0,AR96&gt;0),0,IFERROR(AVERAGEIFS(Plan_Days,Plan_Role,People!$D$94,Plan_Course,'Training Matrix'!Y$6,Plan_Sched,"Within days of hire"),IFERROR(AVERAGEIFS(Plan_Days,Plan_Role,"All employees",Plan_Course,'Training Matrix'!Y$6,Plan_Sched,"Within days of hire"),0)))</f>
        <v>0</v>
      </c>
      <c r="EY96">
        <f>IF(OR(W96=0,AS96&gt;0),0,IFERROR(AVERAGEIFS(Plan_Days,Plan_Role,People!$D$94,Plan_Course,'Training Matrix'!Z$6,Plan_Sched,"Within days of hire"),IFERROR(AVERAGEIFS(Plan_Days,Plan_Role,"All employees",Plan_Course,'Training Matrix'!Z$6,Plan_Sched,"Within days of hire"),0)))</f>
        <v>0</v>
      </c>
      <c r="EZ96">
        <f>IF(OR(X96=0,AT96&gt;0),0,IFERROR(AVERAGEIFS(Plan_Days,Plan_Role,People!$D$94,Plan_Course,'Training Matrix'!AA$6,Plan_Sched,"Within days of hire"),IFERROR(AVERAGEIFS(Plan_Days,Plan_Role,"All employees",Plan_Course,'Training Matrix'!AA$6,Plan_Sched,"Within days of hire"),0)))</f>
        <v>0</v>
      </c>
      <c r="FC96">
        <f>IF(OR(E96=0,AA96&gt;0),0,MAX(IF(AND(People!$F$94&lt;&gt;"",DK96&lt;People!$F$94),0,DK96),IF(AND(People!$F$94&lt;&gt;"",EG96&gt;0),People!$F$94+EG96,0)))</f>
        <v>0</v>
      </c>
      <c r="FD96">
        <f>IF(OR(F96=0,AB96&gt;0),0,MAX(IF(AND(People!$F$94&lt;&gt;"",DL96&lt;People!$F$94),0,DL96),IF(AND(People!$F$94&lt;&gt;"",EH96&gt;0),People!$F$94+EH96,0)))</f>
        <v>0</v>
      </c>
      <c r="FE96">
        <f>IF(OR(G96=0,AC96&gt;0),0,MAX(IF(AND(People!$F$94&lt;&gt;"",DM96&lt;People!$F$94),0,DM96),IF(AND(People!$F$94&lt;&gt;"",EI96&gt;0),People!$F$94+EI96,0)))</f>
        <v>0</v>
      </c>
      <c r="FF96">
        <f>IF(OR(H96=0,AD96&gt;0),0,MAX(IF(AND(People!$F$94&lt;&gt;"",DN96&lt;People!$F$94),0,DN96),IF(AND(People!$F$94&lt;&gt;"",EJ96&gt;0),People!$F$94+EJ96,0)))</f>
        <v>0</v>
      </c>
      <c r="FG96">
        <f>IF(OR(I96=0,AE96&gt;0),0,MAX(IF(AND(People!$F$94&lt;&gt;"",DO96&lt;People!$F$94),0,DO96),IF(AND(People!$F$94&lt;&gt;"",EK96&gt;0),People!$F$94+EK96,0)))</f>
        <v>0</v>
      </c>
      <c r="FH96">
        <f>IF(OR(J96=0,AF96&gt;0),0,MAX(IF(AND(People!$F$94&lt;&gt;"",DP96&lt;People!$F$94),0,DP96),IF(AND(People!$F$94&lt;&gt;"",EL96&gt;0),People!$F$94+EL96,0)))</f>
        <v>0</v>
      </c>
      <c r="FI96">
        <f>IF(OR(K96=0,AG96&gt;0),0,MAX(IF(AND(People!$F$94&lt;&gt;"",DQ96&lt;People!$F$94),0,DQ96),IF(AND(People!$F$94&lt;&gt;"",EM96&gt;0),People!$F$94+EM96,0)))</f>
        <v>0</v>
      </c>
      <c r="FJ96">
        <f>IF(OR(L96=0,AH96&gt;0),0,MAX(IF(AND(People!$F$94&lt;&gt;"",DR96&lt;People!$F$94),0,DR96),IF(AND(People!$F$94&lt;&gt;"",EN96&gt;0),People!$F$94+EN96,0)))</f>
        <v>0</v>
      </c>
      <c r="FK96">
        <f>IF(OR(M96=0,AI96&gt;0),0,MAX(IF(AND(People!$F$94&lt;&gt;"",DS96&lt;People!$F$94),0,DS96),IF(AND(People!$F$94&lt;&gt;"",EO96&gt;0),People!$F$94+EO96,0)))</f>
        <v>0</v>
      </c>
      <c r="FL96">
        <f>IF(OR(N96=0,AJ96&gt;0),0,MAX(IF(AND(People!$F$94&lt;&gt;"",DT96&lt;People!$F$94),0,DT96),IF(AND(People!$F$94&lt;&gt;"",EP96&gt;0),People!$F$94+EP96,0)))</f>
        <v>0</v>
      </c>
      <c r="FM96">
        <f>IF(OR(O96=0,AK96&gt;0),0,MAX(IF(AND(People!$F$94&lt;&gt;"",DU96&lt;People!$F$94),0,DU96),IF(AND(People!$F$94&lt;&gt;"",EQ96&gt;0),People!$F$94+EQ96,0)))</f>
        <v>0</v>
      </c>
      <c r="FN96">
        <f>IF(OR(P96=0,AL96&gt;0),0,MAX(IF(AND(People!$F$94&lt;&gt;"",DV96&lt;People!$F$94),0,DV96),IF(AND(People!$F$94&lt;&gt;"",ER96&gt;0),People!$F$94+ER96,0)))</f>
        <v>0</v>
      </c>
      <c r="FO96">
        <f>IF(OR(Q96=0,AM96&gt;0),0,MAX(IF(AND(People!$F$94&lt;&gt;"",DW96&lt;People!$F$94),0,DW96),IF(AND(People!$F$94&lt;&gt;"",ES96&gt;0),People!$F$94+ES96,0)))</f>
        <v>0</v>
      </c>
      <c r="FP96">
        <f>IF(OR(R96=0,AN96&gt;0),0,MAX(IF(AND(People!$F$94&lt;&gt;"",DX96&lt;People!$F$94),0,DX96),IF(AND(People!$F$94&lt;&gt;"",ET96&gt;0),People!$F$94+ET96,0)))</f>
        <v>0</v>
      </c>
      <c r="FQ96">
        <f>IF(OR(S96=0,AO96&gt;0),0,MAX(IF(AND(People!$F$94&lt;&gt;"",DY96&lt;People!$F$94),0,DY96),IF(AND(People!$F$94&lt;&gt;"",EU96&gt;0),People!$F$94+EU96,0)))</f>
        <v>0</v>
      </c>
      <c r="FR96">
        <f>IF(OR(T96=0,AP96&gt;0),0,MAX(IF(AND(People!$F$94&lt;&gt;"",DZ96&lt;People!$F$94),0,DZ96),IF(AND(People!$F$94&lt;&gt;"",EV96&gt;0),People!$F$94+EV96,0)))</f>
        <v>0</v>
      </c>
      <c r="FS96">
        <f>IF(OR(U96=0,AQ96&gt;0),0,MAX(IF(AND(People!$F$94&lt;&gt;"",EA96&lt;People!$F$94),0,EA96),IF(AND(People!$F$94&lt;&gt;"",EW96&gt;0),People!$F$94+EW96,0)))</f>
        <v>0</v>
      </c>
      <c r="FT96">
        <f>IF(OR(V96=0,AR96&gt;0),0,MAX(IF(AND(People!$F$94&lt;&gt;"",EB96&lt;People!$F$94),0,EB96),IF(AND(People!$F$94&lt;&gt;"",EX96&gt;0),People!$F$94+EX96,0)))</f>
        <v>0</v>
      </c>
      <c r="FU96">
        <f>IF(OR(W96=0,AS96&gt;0),0,MAX(IF(AND(People!$F$94&lt;&gt;"",EC96&lt;People!$F$94),0,EC96),IF(AND(People!$F$94&lt;&gt;"",EY96&gt;0),People!$F$94+EY96,0)))</f>
        <v>0</v>
      </c>
      <c r="FV96">
        <f>IF(OR(X96=0,AT96&gt;0),0,MAX(IF(AND(People!$F$94&lt;&gt;"",ED96&lt;People!$F$94),0,ED96),IF(AND(People!$F$94&lt;&gt;"",EZ96&gt;0),People!$F$94+EZ96,0)))</f>
        <v>0</v>
      </c>
    </row>
    <row r="97" spans="5:178" x14ac:dyDescent="0.3">
      <c r="E97">
        <f>IF(OR(People!$A$95="",'Training Matrix'!H$6=""),0,COUNTIFS(Plan_Role,People!$D$95,Plan_Course,'Training Matrix'!H$6)+COUNTIFS(Plan_Role,"All employees",Plan_Course,'Training Matrix'!H$6))</f>
        <v>0</v>
      </c>
      <c r="F97">
        <f>IF(OR(People!$A$95="",'Training Matrix'!I$6=""),0,COUNTIFS(Plan_Role,People!$D$95,Plan_Course,'Training Matrix'!I$6)+COUNTIFS(Plan_Role,"All employees",Plan_Course,'Training Matrix'!I$6))</f>
        <v>0</v>
      </c>
      <c r="G97">
        <f>IF(OR(People!$A$95="",'Training Matrix'!J$6=""),0,COUNTIFS(Plan_Role,People!$D$95,Plan_Course,'Training Matrix'!J$6)+COUNTIFS(Plan_Role,"All employees",Plan_Course,'Training Matrix'!J$6))</f>
        <v>0</v>
      </c>
      <c r="H97">
        <f>IF(OR(People!$A$95="",'Training Matrix'!K$6=""),0,COUNTIFS(Plan_Role,People!$D$95,Plan_Course,'Training Matrix'!K$6)+COUNTIFS(Plan_Role,"All employees",Plan_Course,'Training Matrix'!K$6))</f>
        <v>0</v>
      </c>
      <c r="I97">
        <f>IF(OR(People!$A$95="",'Training Matrix'!L$6=""),0,COUNTIFS(Plan_Role,People!$D$95,Plan_Course,'Training Matrix'!L$6)+COUNTIFS(Plan_Role,"All employees",Plan_Course,'Training Matrix'!L$6))</f>
        <v>0</v>
      </c>
      <c r="J97">
        <f>IF(OR(People!$A$95="",'Training Matrix'!M$6=""),0,COUNTIFS(Plan_Role,People!$D$95,Plan_Course,'Training Matrix'!M$6)+COUNTIFS(Plan_Role,"All employees",Plan_Course,'Training Matrix'!M$6))</f>
        <v>0</v>
      </c>
      <c r="K97">
        <f>IF(OR(People!$A$95="",'Training Matrix'!N$6=""),0,COUNTIFS(Plan_Role,People!$D$95,Plan_Course,'Training Matrix'!N$6)+COUNTIFS(Plan_Role,"All employees",Plan_Course,'Training Matrix'!N$6))</f>
        <v>0</v>
      </c>
      <c r="L97">
        <f>IF(OR(People!$A$95="",'Training Matrix'!O$6=""),0,COUNTIFS(Plan_Role,People!$D$95,Plan_Course,'Training Matrix'!O$6)+COUNTIFS(Plan_Role,"All employees",Plan_Course,'Training Matrix'!O$6))</f>
        <v>0</v>
      </c>
      <c r="M97">
        <f>IF(OR(People!$A$95="",'Training Matrix'!P$6=""),0,COUNTIFS(Plan_Role,People!$D$95,Plan_Course,'Training Matrix'!P$6)+COUNTIFS(Plan_Role,"All employees",Plan_Course,'Training Matrix'!P$6))</f>
        <v>0</v>
      </c>
      <c r="N97">
        <f>IF(OR(People!$A$95="",'Training Matrix'!Q$6=""),0,COUNTIFS(Plan_Role,People!$D$95,Plan_Course,'Training Matrix'!Q$6)+COUNTIFS(Plan_Role,"All employees",Plan_Course,'Training Matrix'!Q$6))</f>
        <v>0</v>
      </c>
      <c r="O97">
        <f>IF(OR(People!$A$95="",'Training Matrix'!R$6=""),0,COUNTIFS(Plan_Role,People!$D$95,Plan_Course,'Training Matrix'!R$6)+COUNTIFS(Plan_Role,"All employees",Plan_Course,'Training Matrix'!R$6))</f>
        <v>0</v>
      </c>
      <c r="P97">
        <f>IF(OR(People!$A$95="",'Training Matrix'!S$6=""),0,COUNTIFS(Plan_Role,People!$D$95,Plan_Course,'Training Matrix'!S$6)+COUNTIFS(Plan_Role,"All employees",Plan_Course,'Training Matrix'!S$6))</f>
        <v>0</v>
      </c>
      <c r="Q97">
        <f>IF(OR(People!$A$95="",'Training Matrix'!T$6=""),0,COUNTIFS(Plan_Role,People!$D$95,Plan_Course,'Training Matrix'!T$6)+COUNTIFS(Plan_Role,"All employees",Plan_Course,'Training Matrix'!T$6))</f>
        <v>0</v>
      </c>
      <c r="R97">
        <f>IF(OR(People!$A$95="",'Training Matrix'!U$6=""),0,COUNTIFS(Plan_Role,People!$D$95,Plan_Course,'Training Matrix'!U$6)+COUNTIFS(Plan_Role,"All employees",Plan_Course,'Training Matrix'!U$6))</f>
        <v>0</v>
      </c>
      <c r="S97">
        <f>IF(OR(People!$A$95="",'Training Matrix'!V$6=""),0,COUNTIFS(Plan_Role,People!$D$95,Plan_Course,'Training Matrix'!V$6)+COUNTIFS(Plan_Role,"All employees",Plan_Course,'Training Matrix'!V$6))</f>
        <v>0</v>
      </c>
      <c r="T97">
        <f>IF(OR(People!$A$95="",'Training Matrix'!W$6=""),0,COUNTIFS(Plan_Role,People!$D$95,Plan_Course,'Training Matrix'!W$6)+COUNTIFS(Plan_Role,"All employees",Plan_Course,'Training Matrix'!W$6))</f>
        <v>0</v>
      </c>
      <c r="U97">
        <f>IF(OR(People!$A$95="",'Training Matrix'!X$6=""),0,COUNTIFS(Plan_Role,People!$D$95,Plan_Course,'Training Matrix'!X$6)+COUNTIFS(Plan_Role,"All employees",Plan_Course,'Training Matrix'!X$6))</f>
        <v>0</v>
      </c>
      <c r="V97">
        <f>IF(OR(People!$A$95="",'Training Matrix'!Y$6=""),0,COUNTIFS(Plan_Role,People!$D$95,Plan_Course,'Training Matrix'!Y$6)+COUNTIFS(Plan_Role,"All employees",Plan_Course,'Training Matrix'!Y$6))</f>
        <v>0</v>
      </c>
      <c r="W97">
        <f>IF(OR(People!$A$95="",'Training Matrix'!Z$6=""),0,COUNTIFS(Plan_Role,People!$D$95,Plan_Course,'Training Matrix'!Z$6)+COUNTIFS(Plan_Role,"All employees",Plan_Course,'Training Matrix'!Z$6))</f>
        <v>0</v>
      </c>
      <c r="X97">
        <f>IF(OR(People!$A$95="",'Training Matrix'!AA$6=""),0,COUNTIFS(Plan_Role,People!$D$95,Plan_Course,'Training Matrix'!AA$6)+COUNTIFS(Plan_Role,"All employees",Plan_Course,'Training Matrix'!AA$6))</f>
        <v>0</v>
      </c>
      <c r="AA97">
        <f>IF(E97=0,0,COUNTIFS(Rec_Emp,People!$A$95,Rec_Course,'Training Matrix'!H$6,Rec_Done,1))</f>
        <v>0</v>
      </c>
      <c r="AB97">
        <f>IF(F97=0,0,COUNTIFS(Rec_Emp,People!$A$95,Rec_Course,'Training Matrix'!I$6,Rec_Done,1))</f>
        <v>0</v>
      </c>
      <c r="AC97">
        <f>IF(G97=0,0,COUNTIFS(Rec_Emp,People!$A$95,Rec_Course,'Training Matrix'!J$6,Rec_Done,1))</f>
        <v>0</v>
      </c>
      <c r="AD97">
        <f>IF(H97=0,0,COUNTIFS(Rec_Emp,People!$A$95,Rec_Course,'Training Matrix'!K$6,Rec_Done,1))</f>
        <v>0</v>
      </c>
      <c r="AE97">
        <f>IF(I97=0,0,COUNTIFS(Rec_Emp,People!$A$95,Rec_Course,'Training Matrix'!L$6,Rec_Done,1))</f>
        <v>0</v>
      </c>
      <c r="AF97">
        <f>IF(J97=0,0,COUNTIFS(Rec_Emp,People!$A$95,Rec_Course,'Training Matrix'!M$6,Rec_Done,1))</f>
        <v>0</v>
      </c>
      <c r="AG97">
        <f>IF(K97=0,0,COUNTIFS(Rec_Emp,People!$A$95,Rec_Course,'Training Matrix'!N$6,Rec_Done,1))</f>
        <v>0</v>
      </c>
      <c r="AH97">
        <f>IF(L97=0,0,COUNTIFS(Rec_Emp,People!$A$95,Rec_Course,'Training Matrix'!O$6,Rec_Done,1))</f>
        <v>0</v>
      </c>
      <c r="AI97">
        <f>IF(M97=0,0,COUNTIFS(Rec_Emp,People!$A$95,Rec_Course,'Training Matrix'!P$6,Rec_Done,1))</f>
        <v>0</v>
      </c>
      <c r="AJ97">
        <f>IF(N97=0,0,COUNTIFS(Rec_Emp,People!$A$95,Rec_Course,'Training Matrix'!Q$6,Rec_Done,1))</f>
        <v>0</v>
      </c>
      <c r="AK97">
        <f>IF(O97=0,0,COUNTIFS(Rec_Emp,People!$A$95,Rec_Course,'Training Matrix'!R$6,Rec_Done,1))</f>
        <v>0</v>
      </c>
      <c r="AL97">
        <f>IF(P97=0,0,COUNTIFS(Rec_Emp,People!$A$95,Rec_Course,'Training Matrix'!S$6,Rec_Done,1))</f>
        <v>0</v>
      </c>
      <c r="AM97">
        <f>IF(Q97=0,0,COUNTIFS(Rec_Emp,People!$A$95,Rec_Course,'Training Matrix'!T$6,Rec_Done,1))</f>
        <v>0</v>
      </c>
      <c r="AN97">
        <f>IF(R97=0,0,COUNTIFS(Rec_Emp,People!$A$95,Rec_Course,'Training Matrix'!U$6,Rec_Done,1))</f>
        <v>0</v>
      </c>
      <c r="AO97">
        <f>IF(S97=0,0,COUNTIFS(Rec_Emp,People!$A$95,Rec_Course,'Training Matrix'!V$6,Rec_Done,1))</f>
        <v>0</v>
      </c>
      <c r="AP97">
        <f>IF(T97=0,0,COUNTIFS(Rec_Emp,People!$A$95,Rec_Course,'Training Matrix'!W$6,Rec_Done,1))</f>
        <v>0</v>
      </c>
      <c r="AQ97">
        <f>IF(U97=0,0,COUNTIFS(Rec_Emp,People!$A$95,Rec_Course,'Training Matrix'!X$6,Rec_Done,1))</f>
        <v>0</v>
      </c>
      <c r="AR97">
        <f>IF(V97=0,0,COUNTIFS(Rec_Emp,People!$A$95,Rec_Course,'Training Matrix'!Y$6,Rec_Done,1))</f>
        <v>0</v>
      </c>
      <c r="AS97">
        <f>IF(W97=0,0,COUNTIFS(Rec_Emp,People!$A$95,Rec_Course,'Training Matrix'!Z$6,Rec_Done,1))</f>
        <v>0</v>
      </c>
      <c r="AT97">
        <f>IF(X97=0,0,COUNTIFS(Rec_Emp,People!$A$95,Rec_Course,'Training Matrix'!AA$6,Rec_Done,1))</f>
        <v>0</v>
      </c>
      <c r="AW97">
        <f ca="1">IF(AA97=0,0,COUNTIFS(Rec_Emp,People!$A$95,Rec_Course,'Training Matrix'!H$6,Rec_Done,1,Rec_Exp,"&gt;="&amp;TODAY()))</f>
        <v>0</v>
      </c>
      <c r="AX97">
        <f ca="1">IF(AB97=0,0,COUNTIFS(Rec_Emp,People!$A$95,Rec_Course,'Training Matrix'!I$6,Rec_Done,1,Rec_Exp,"&gt;="&amp;TODAY()))</f>
        <v>0</v>
      </c>
      <c r="AY97">
        <f ca="1">IF(AC97=0,0,COUNTIFS(Rec_Emp,People!$A$95,Rec_Course,'Training Matrix'!J$6,Rec_Done,1,Rec_Exp,"&gt;="&amp;TODAY()))</f>
        <v>0</v>
      </c>
      <c r="AZ97">
        <f ca="1">IF(AD97=0,0,COUNTIFS(Rec_Emp,People!$A$95,Rec_Course,'Training Matrix'!K$6,Rec_Done,1,Rec_Exp,"&gt;="&amp;TODAY()))</f>
        <v>0</v>
      </c>
      <c r="BA97">
        <f ca="1">IF(AE97=0,0,COUNTIFS(Rec_Emp,People!$A$95,Rec_Course,'Training Matrix'!L$6,Rec_Done,1,Rec_Exp,"&gt;="&amp;TODAY()))</f>
        <v>0</v>
      </c>
      <c r="BB97">
        <f ca="1">IF(AF97=0,0,COUNTIFS(Rec_Emp,People!$A$95,Rec_Course,'Training Matrix'!M$6,Rec_Done,1,Rec_Exp,"&gt;="&amp;TODAY()))</f>
        <v>0</v>
      </c>
      <c r="BC97">
        <f ca="1">IF(AG97=0,0,COUNTIFS(Rec_Emp,People!$A$95,Rec_Course,'Training Matrix'!N$6,Rec_Done,1,Rec_Exp,"&gt;="&amp;TODAY()))</f>
        <v>0</v>
      </c>
      <c r="BD97">
        <f ca="1">IF(AH97=0,0,COUNTIFS(Rec_Emp,People!$A$95,Rec_Course,'Training Matrix'!O$6,Rec_Done,1,Rec_Exp,"&gt;="&amp;TODAY()))</f>
        <v>0</v>
      </c>
      <c r="BE97">
        <f ca="1">IF(AI97=0,0,COUNTIFS(Rec_Emp,People!$A$95,Rec_Course,'Training Matrix'!P$6,Rec_Done,1,Rec_Exp,"&gt;="&amp;TODAY()))</f>
        <v>0</v>
      </c>
      <c r="BF97">
        <f ca="1">IF(AJ97=0,0,COUNTIFS(Rec_Emp,People!$A$95,Rec_Course,'Training Matrix'!Q$6,Rec_Done,1,Rec_Exp,"&gt;="&amp;TODAY()))</f>
        <v>0</v>
      </c>
      <c r="BG97">
        <f ca="1">IF(AK97=0,0,COUNTIFS(Rec_Emp,People!$A$95,Rec_Course,'Training Matrix'!R$6,Rec_Done,1,Rec_Exp,"&gt;="&amp;TODAY()))</f>
        <v>0</v>
      </c>
      <c r="BH97">
        <f ca="1">IF(AL97=0,0,COUNTIFS(Rec_Emp,People!$A$95,Rec_Course,'Training Matrix'!S$6,Rec_Done,1,Rec_Exp,"&gt;="&amp;TODAY()))</f>
        <v>0</v>
      </c>
      <c r="BI97">
        <f ca="1">IF(AM97=0,0,COUNTIFS(Rec_Emp,People!$A$95,Rec_Course,'Training Matrix'!T$6,Rec_Done,1,Rec_Exp,"&gt;="&amp;TODAY()))</f>
        <v>0</v>
      </c>
      <c r="BJ97">
        <f ca="1">IF(AN97=0,0,COUNTIFS(Rec_Emp,People!$A$95,Rec_Course,'Training Matrix'!U$6,Rec_Done,1,Rec_Exp,"&gt;="&amp;TODAY()))</f>
        <v>0</v>
      </c>
      <c r="BK97">
        <f ca="1">IF(AO97=0,0,COUNTIFS(Rec_Emp,People!$A$95,Rec_Course,'Training Matrix'!V$6,Rec_Done,1,Rec_Exp,"&gt;="&amp;TODAY()))</f>
        <v>0</v>
      </c>
      <c r="BL97">
        <f ca="1">IF(AP97=0,0,COUNTIFS(Rec_Emp,People!$A$95,Rec_Course,'Training Matrix'!W$6,Rec_Done,1,Rec_Exp,"&gt;="&amp;TODAY()))</f>
        <v>0</v>
      </c>
      <c r="BM97">
        <f ca="1">IF(AQ97=0,0,COUNTIFS(Rec_Emp,People!$A$95,Rec_Course,'Training Matrix'!X$6,Rec_Done,1,Rec_Exp,"&gt;="&amp;TODAY()))</f>
        <v>0</v>
      </c>
      <c r="BN97">
        <f ca="1">IF(AR97=0,0,COUNTIFS(Rec_Emp,People!$A$95,Rec_Course,'Training Matrix'!Y$6,Rec_Done,1,Rec_Exp,"&gt;="&amp;TODAY()))</f>
        <v>0</v>
      </c>
      <c r="BO97">
        <f ca="1">IF(AS97=0,0,COUNTIFS(Rec_Emp,People!$A$95,Rec_Course,'Training Matrix'!Z$6,Rec_Done,1,Rec_Exp,"&gt;="&amp;TODAY()))</f>
        <v>0</v>
      </c>
      <c r="BP97">
        <f ca="1">IF(AT97=0,0,COUNTIFS(Rec_Emp,People!$A$95,Rec_Course,'Training Matrix'!AA$6,Rec_Done,1,Rec_Exp,"&gt;="&amp;TODAY()))</f>
        <v>0</v>
      </c>
      <c r="BS97">
        <f ca="1">IF(AW97=0,0,COUNTIFS(Rec_Emp,People!$A$95,Rec_Course,'Training Matrix'!H$6,Rec_Done,1,Rec_Exp,"&gt;"&amp;(TODAY()+WarnDays)))</f>
        <v>0</v>
      </c>
      <c r="BT97">
        <f ca="1">IF(AX97=0,0,COUNTIFS(Rec_Emp,People!$A$95,Rec_Course,'Training Matrix'!I$6,Rec_Done,1,Rec_Exp,"&gt;"&amp;(TODAY()+WarnDays)))</f>
        <v>0</v>
      </c>
      <c r="BU97">
        <f ca="1">IF(AY97=0,0,COUNTIFS(Rec_Emp,People!$A$95,Rec_Course,'Training Matrix'!J$6,Rec_Done,1,Rec_Exp,"&gt;"&amp;(TODAY()+WarnDays)))</f>
        <v>0</v>
      </c>
      <c r="BV97">
        <f ca="1">IF(AZ97=0,0,COUNTIFS(Rec_Emp,People!$A$95,Rec_Course,'Training Matrix'!K$6,Rec_Done,1,Rec_Exp,"&gt;"&amp;(TODAY()+WarnDays)))</f>
        <v>0</v>
      </c>
      <c r="BW97">
        <f ca="1">IF(BA97=0,0,COUNTIFS(Rec_Emp,People!$A$95,Rec_Course,'Training Matrix'!L$6,Rec_Done,1,Rec_Exp,"&gt;"&amp;(TODAY()+WarnDays)))</f>
        <v>0</v>
      </c>
      <c r="BX97">
        <f ca="1">IF(BB97=0,0,COUNTIFS(Rec_Emp,People!$A$95,Rec_Course,'Training Matrix'!M$6,Rec_Done,1,Rec_Exp,"&gt;"&amp;(TODAY()+WarnDays)))</f>
        <v>0</v>
      </c>
      <c r="BY97">
        <f ca="1">IF(BC97=0,0,COUNTIFS(Rec_Emp,People!$A$95,Rec_Course,'Training Matrix'!N$6,Rec_Done,1,Rec_Exp,"&gt;"&amp;(TODAY()+WarnDays)))</f>
        <v>0</v>
      </c>
      <c r="BZ97">
        <f ca="1">IF(BD97=0,0,COUNTIFS(Rec_Emp,People!$A$95,Rec_Course,'Training Matrix'!O$6,Rec_Done,1,Rec_Exp,"&gt;"&amp;(TODAY()+WarnDays)))</f>
        <v>0</v>
      </c>
      <c r="CA97">
        <f ca="1">IF(BE97=0,0,COUNTIFS(Rec_Emp,People!$A$95,Rec_Course,'Training Matrix'!P$6,Rec_Done,1,Rec_Exp,"&gt;"&amp;(TODAY()+WarnDays)))</f>
        <v>0</v>
      </c>
      <c r="CB97">
        <f ca="1">IF(BF97=0,0,COUNTIFS(Rec_Emp,People!$A$95,Rec_Course,'Training Matrix'!Q$6,Rec_Done,1,Rec_Exp,"&gt;"&amp;(TODAY()+WarnDays)))</f>
        <v>0</v>
      </c>
      <c r="CC97">
        <f ca="1">IF(BG97=0,0,COUNTIFS(Rec_Emp,People!$A$95,Rec_Course,'Training Matrix'!R$6,Rec_Done,1,Rec_Exp,"&gt;"&amp;(TODAY()+WarnDays)))</f>
        <v>0</v>
      </c>
      <c r="CD97">
        <f ca="1">IF(BH97=0,0,COUNTIFS(Rec_Emp,People!$A$95,Rec_Course,'Training Matrix'!S$6,Rec_Done,1,Rec_Exp,"&gt;"&amp;(TODAY()+WarnDays)))</f>
        <v>0</v>
      </c>
      <c r="CE97">
        <f ca="1">IF(BI97=0,0,COUNTIFS(Rec_Emp,People!$A$95,Rec_Course,'Training Matrix'!T$6,Rec_Done,1,Rec_Exp,"&gt;"&amp;(TODAY()+WarnDays)))</f>
        <v>0</v>
      </c>
      <c r="CF97">
        <f ca="1">IF(BJ97=0,0,COUNTIFS(Rec_Emp,People!$A$95,Rec_Course,'Training Matrix'!U$6,Rec_Done,1,Rec_Exp,"&gt;"&amp;(TODAY()+WarnDays)))</f>
        <v>0</v>
      </c>
      <c r="CG97">
        <f ca="1">IF(BK97=0,0,COUNTIFS(Rec_Emp,People!$A$95,Rec_Course,'Training Matrix'!V$6,Rec_Done,1,Rec_Exp,"&gt;"&amp;(TODAY()+WarnDays)))</f>
        <v>0</v>
      </c>
      <c r="CH97">
        <f ca="1">IF(BL97=0,0,COUNTIFS(Rec_Emp,People!$A$95,Rec_Course,'Training Matrix'!W$6,Rec_Done,1,Rec_Exp,"&gt;"&amp;(TODAY()+WarnDays)))</f>
        <v>0</v>
      </c>
      <c r="CI97">
        <f ca="1">IF(BM97=0,0,COUNTIFS(Rec_Emp,People!$A$95,Rec_Course,'Training Matrix'!X$6,Rec_Done,1,Rec_Exp,"&gt;"&amp;(TODAY()+WarnDays)))</f>
        <v>0</v>
      </c>
      <c r="CJ97">
        <f ca="1">IF(BN97=0,0,COUNTIFS(Rec_Emp,People!$A$95,Rec_Course,'Training Matrix'!Y$6,Rec_Done,1,Rec_Exp,"&gt;"&amp;(TODAY()+WarnDays)))</f>
        <v>0</v>
      </c>
      <c r="CK97">
        <f ca="1">IF(BO97=0,0,COUNTIFS(Rec_Emp,People!$A$95,Rec_Course,'Training Matrix'!Z$6,Rec_Done,1,Rec_Exp,"&gt;"&amp;(TODAY()+WarnDays)))</f>
        <v>0</v>
      </c>
      <c r="CL97">
        <f ca="1">IF(BP97=0,0,COUNTIFS(Rec_Emp,People!$A$95,Rec_Course,'Training Matrix'!AA$6,Rec_Done,1,Rec_Exp,"&gt;"&amp;(TODAY()+WarnDays)))</f>
        <v>0</v>
      </c>
      <c r="CO97">
        <f>IF(OR(E97=0,AA97&gt;0),0,COUNTIFS(Rec_Emp,People!$A$95,Rec_Course,'Training Matrix'!H$6,Rec_Result,"Fail"))</f>
        <v>0</v>
      </c>
      <c r="CP97">
        <f>IF(OR(F97=0,AB97&gt;0),0,COUNTIFS(Rec_Emp,People!$A$95,Rec_Course,'Training Matrix'!I$6,Rec_Result,"Fail"))</f>
        <v>0</v>
      </c>
      <c r="CQ97">
        <f>IF(OR(G97=0,AC97&gt;0),0,COUNTIFS(Rec_Emp,People!$A$95,Rec_Course,'Training Matrix'!J$6,Rec_Result,"Fail"))</f>
        <v>0</v>
      </c>
      <c r="CR97">
        <f>IF(OR(H97=0,AD97&gt;0),0,COUNTIFS(Rec_Emp,People!$A$95,Rec_Course,'Training Matrix'!K$6,Rec_Result,"Fail"))</f>
        <v>0</v>
      </c>
      <c r="CS97">
        <f>IF(OR(I97=0,AE97&gt;0),0,COUNTIFS(Rec_Emp,People!$A$95,Rec_Course,'Training Matrix'!L$6,Rec_Result,"Fail"))</f>
        <v>0</v>
      </c>
      <c r="CT97">
        <f>IF(OR(J97=0,AF97&gt;0),0,COUNTIFS(Rec_Emp,People!$A$95,Rec_Course,'Training Matrix'!M$6,Rec_Result,"Fail"))</f>
        <v>0</v>
      </c>
      <c r="CU97">
        <f>IF(OR(K97=0,AG97&gt;0),0,COUNTIFS(Rec_Emp,People!$A$95,Rec_Course,'Training Matrix'!N$6,Rec_Result,"Fail"))</f>
        <v>0</v>
      </c>
      <c r="CV97">
        <f>IF(OR(L97=0,AH97&gt;0),0,COUNTIFS(Rec_Emp,People!$A$95,Rec_Course,'Training Matrix'!O$6,Rec_Result,"Fail"))</f>
        <v>0</v>
      </c>
      <c r="CW97">
        <f>IF(OR(M97=0,AI97&gt;0),0,COUNTIFS(Rec_Emp,People!$A$95,Rec_Course,'Training Matrix'!P$6,Rec_Result,"Fail"))</f>
        <v>0</v>
      </c>
      <c r="CX97">
        <f>IF(OR(N97=0,AJ97&gt;0),0,COUNTIFS(Rec_Emp,People!$A$95,Rec_Course,'Training Matrix'!Q$6,Rec_Result,"Fail"))</f>
        <v>0</v>
      </c>
      <c r="CY97">
        <f>IF(OR(O97=0,AK97&gt;0),0,COUNTIFS(Rec_Emp,People!$A$95,Rec_Course,'Training Matrix'!R$6,Rec_Result,"Fail"))</f>
        <v>0</v>
      </c>
      <c r="CZ97">
        <f>IF(OR(P97=0,AL97&gt;0),0,COUNTIFS(Rec_Emp,People!$A$95,Rec_Course,'Training Matrix'!S$6,Rec_Result,"Fail"))</f>
        <v>0</v>
      </c>
      <c r="DA97">
        <f>IF(OR(Q97=0,AM97&gt;0),0,COUNTIFS(Rec_Emp,People!$A$95,Rec_Course,'Training Matrix'!T$6,Rec_Result,"Fail"))</f>
        <v>0</v>
      </c>
      <c r="DB97">
        <f>IF(OR(R97=0,AN97&gt;0),0,COUNTIFS(Rec_Emp,People!$A$95,Rec_Course,'Training Matrix'!U$6,Rec_Result,"Fail"))</f>
        <v>0</v>
      </c>
      <c r="DC97">
        <f>IF(OR(S97=0,AO97&gt;0),0,COUNTIFS(Rec_Emp,People!$A$95,Rec_Course,'Training Matrix'!V$6,Rec_Result,"Fail"))</f>
        <v>0</v>
      </c>
      <c r="DD97">
        <f>IF(OR(T97=0,AP97&gt;0),0,COUNTIFS(Rec_Emp,People!$A$95,Rec_Course,'Training Matrix'!W$6,Rec_Result,"Fail"))</f>
        <v>0</v>
      </c>
      <c r="DE97">
        <f>IF(OR(U97=0,AQ97&gt;0),0,COUNTIFS(Rec_Emp,People!$A$95,Rec_Course,'Training Matrix'!X$6,Rec_Result,"Fail"))</f>
        <v>0</v>
      </c>
      <c r="DF97">
        <f>IF(OR(V97=0,AR97&gt;0),0,COUNTIFS(Rec_Emp,People!$A$95,Rec_Course,'Training Matrix'!Y$6,Rec_Result,"Fail"))</f>
        <v>0</v>
      </c>
      <c r="DG97">
        <f>IF(OR(W97=0,AS97&gt;0),0,COUNTIFS(Rec_Emp,People!$A$95,Rec_Course,'Training Matrix'!Z$6,Rec_Result,"Fail"))</f>
        <v>0</v>
      </c>
      <c r="DH97">
        <f>IF(OR(X97=0,AT97&gt;0),0,COUNTIFS(Rec_Emp,People!$A$95,Rec_Course,'Training Matrix'!AA$6,Rec_Result,"Fail"))</f>
        <v>0</v>
      </c>
      <c r="DK97">
        <f>IF(OR(E97=0,AA97&gt;0),0,IFERROR(AVERAGEIFS(Plan_End,Plan_Role,People!$D$95,Plan_Course,'Training Matrix'!H$6,Plan_Sched,"Window"),IFERROR(AVERAGEIFS(Plan_End,Plan_Role,"All employees",Plan_Course,'Training Matrix'!H$6,Plan_Sched,"Window"),0)))</f>
        <v>0</v>
      </c>
      <c r="DL97">
        <f>IF(OR(F97=0,AB97&gt;0),0,IFERROR(AVERAGEIFS(Plan_End,Plan_Role,People!$D$95,Plan_Course,'Training Matrix'!I$6,Plan_Sched,"Window"),IFERROR(AVERAGEIFS(Plan_End,Plan_Role,"All employees",Plan_Course,'Training Matrix'!I$6,Plan_Sched,"Window"),0)))</f>
        <v>0</v>
      </c>
      <c r="DM97">
        <f>IF(OR(G97=0,AC97&gt;0),0,IFERROR(AVERAGEIFS(Plan_End,Plan_Role,People!$D$95,Plan_Course,'Training Matrix'!J$6,Plan_Sched,"Window"),IFERROR(AVERAGEIFS(Plan_End,Plan_Role,"All employees",Plan_Course,'Training Matrix'!J$6,Plan_Sched,"Window"),0)))</f>
        <v>0</v>
      </c>
      <c r="DN97">
        <f>IF(OR(H97=0,AD97&gt;0),0,IFERROR(AVERAGEIFS(Plan_End,Plan_Role,People!$D$95,Plan_Course,'Training Matrix'!K$6,Plan_Sched,"Window"),IFERROR(AVERAGEIFS(Plan_End,Plan_Role,"All employees",Plan_Course,'Training Matrix'!K$6,Plan_Sched,"Window"),0)))</f>
        <v>0</v>
      </c>
      <c r="DO97">
        <f>IF(OR(I97=0,AE97&gt;0),0,IFERROR(AVERAGEIFS(Plan_End,Plan_Role,People!$D$95,Plan_Course,'Training Matrix'!L$6,Plan_Sched,"Window"),IFERROR(AVERAGEIFS(Plan_End,Plan_Role,"All employees",Plan_Course,'Training Matrix'!L$6,Plan_Sched,"Window"),0)))</f>
        <v>0</v>
      </c>
      <c r="DP97">
        <f>IF(OR(J97=0,AF97&gt;0),0,IFERROR(AVERAGEIFS(Plan_End,Plan_Role,People!$D$95,Plan_Course,'Training Matrix'!M$6,Plan_Sched,"Window"),IFERROR(AVERAGEIFS(Plan_End,Plan_Role,"All employees",Plan_Course,'Training Matrix'!M$6,Plan_Sched,"Window"),0)))</f>
        <v>0</v>
      </c>
      <c r="DQ97">
        <f>IF(OR(K97=0,AG97&gt;0),0,IFERROR(AVERAGEIFS(Plan_End,Plan_Role,People!$D$95,Plan_Course,'Training Matrix'!N$6,Plan_Sched,"Window"),IFERROR(AVERAGEIFS(Plan_End,Plan_Role,"All employees",Plan_Course,'Training Matrix'!N$6,Plan_Sched,"Window"),0)))</f>
        <v>0</v>
      </c>
      <c r="DR97">
        <f>IF(OR(L97=0,AH97&gt;0),0,IFERROR(AVERAGEIFS(Plan_End,Plan_Role,People!$D$95,Plan_Course,'Training Matrix'!O$6,Plan_Sched,"Window"),IFERROR(AVERAGEIFS(Plan_End,Plan_Role,"All employees",Plan_Course,'Training Matrix'!O$6,Plan_Sched,"Window"),0)))</f>
        <v>0</v>
      </c>
      <c r="DS97">
        <f>IF(OR(M97=0,AI97&gt;0),0,IFERROR(AVERAGEIFS(Plan_End,Plan_Role,People!$D$95,Plan_Course,'Training Matrix'!P$6,Plan_Sched,"Window"),IFERROR(AVERAGEIFS(Plan_End,Plan_Role,"All employees",Plan_Course,'Training Matrix'!P$6,Plan_Sched,"Window"),0)))</f>
        <v>0</v>
      </c>
      <c r="DT97">
        <f>IF(OR(N97=0,AJ97&gt;0),0,IFERROR(AVERAGEIFS(Plan_End,Plan_Role,People!$D$95,Plan_Course,'Training Matrix'!Q$6,Plan_Sched,"Window"),IFERROR(AVERAGEIFS(Plan_End,Plan_Role,"All employees",Plan_Course,'Training Matrix'!Q$6,Plan_Sched,"Window"),0)))</f>
        <v>0</v>
      </c>
      <c r="DU97">
        <f>IF(OR(O97=0,AK97&gt;0),0,IFERROR(AVERAGEIFS(Plan_End,Plan_Role,People!$D$95,Plan_Course,'Training Matrix'!R$6,Plan_Sched,"Window"),IFERROR(AVERAGEIFS(Plan_End,Plan_Role,"All employees",Plan_Course,'Training Matrix'!R$6,Plan_Sched,"Window"),0)))</f>
        <v>0</v>
      </c>
      <c r="DV97">
        <f>IF(OR(P97=0,AL97&gt;0),0,IFERROR(AVERAGEIFS(Plan_End,Plan_Role,People!$D$95,Plan_Course,'Training Matrix'!S$6,Plan_Sched,"Window"),IFERROR(AVERAGEIFS(Plan_End,Plan_Role,"All employees",Plan_Course,'Training Matrix'!S$6,Plan_Sched,"Window"),0)))</f>
        <v>0</v>
      </c>
      <c r="DW97">
        <f>IF(OR(Q97=0,AM97&gt;0),0,IFERROR(AVERAGEIFS(Plan_End,Plan_Role,People!$D$95,Plan_Course,'Training Matrix'!T$6,Plan_Sched,"Window"),IFERROR(AVERAGEIFS(Plan_End,Plan_Role,"All employees",Plan_Course,'Training Matrix'!T$6,Plan_Sched,"Window"),0)))</f>
        <v>0</v>
      </c>
      <c r="DX97">
        <f>IF(OR(R97=0,AN97&gt;0),0,IFERROR(AVERAGEIFS(Plan_End,Plan_Role,People!$D$95,Plan_Course,'Training Matrix'!U$6,Plan_Sched,"Window"),IFERROR(AVERAGEIFS(Plan_End,Plan_Role,"All employees",Plan_Course,'Training Matrix'!U$6,Plan_Sched,"Window"),0)))</f>
        <v>0</v>
      </c>
      <c r="DY97">
        <f>IF(OR(S97=0,AO97&gt;0),0,IFERROR(AVERAGEIFS(Plan_End,Plan_Role,People!$D$95,Plan_Course,'Training Matrix'!V$6,Plan_Sched,"Window"),IFERROR(AVERAGEIFS(Plan_End,Plan_Role,"All employees",Plan_Course,'Training Matrix'!V$6,Plan_Sched,"Window"),0)))</f>
        <v>0</v>
      </c>
      <c r="DZ97">
        <f>IF(OR(T97=0,AP97&gt;0),0,IFERROR(AVERAGEIFS(Plan_End,Plan_Role,People!$D$95,Plan_Course,'Training Matrix'!W$6,Plan_Sched,"Window"),IFERROR(AVERAGEIFS(Plan_End,Plan_Role,"All employees",Plan_Course,'Training Matrix'!W$6,Plan_Sched,"Window"),0)))</f>
        <v>0</v>
      </c>
      <c r="EA97">
        <f>IF(OR(U97=0,AQ97&gt;0),0,IFERROR(AVERAGEIFS(Plan_End,Plan_Role,People!$D$95,Plan_Course,'Training Matrix'!X$6,Plan_Sched,"Window"),IFERROR(AVERAGEIFS(Plan_End,Plan_Role,"All employees",Plan_Course,'Training Matrix'!X$6,Plan_Sched,"Window"),0)))</f>
        <v>0</v>
      </c>
      <c r="EB97">
        <f>IF(OR(V97=0,AR97&gt;0),0,IFERROR(AVERAGEIFS(Plan_End,Plan_Role,People!$D$95,Plan_Course,'Training Matrix'!Y$6,Plan_Sched,"Window"),IFERROR(AVERAGEIFS(Plan_End,Plan_Role,"All employees",Plan_Course,'Training Matrix'!Y$6,Plan_Sched,"Window"),0)))</f>
        <v>0</v>
      </c>
      <c r="EC97">
        <f>IF(OR(W97=0,AS97&gt;0),0,IFERROR(AVERAGEIFS(Plan_End,Plan_Role,People!$D$95,Plan_Course,'Training Matrix'!Z$6,Plan_Sched,"Window"),IFERROR(AVERAGEIFS(Plan_End,Plan_Role,"All employees",Plan_Course,'Training Matrix'!Z$6,Plan_Sched,"Window"),0)))</f>
        <v>0</v>
      </c>
      <c r="ED97">
        <f>IF(OR(X97=0,AT97&gt;0),0,IFERROR(AVERAGEIFS(Plan_End,Plan_Role,People!$D$95,Plan_Course,'Training Matrix'!AA$6,Plan_Sched,"Window"),IFERROR(AVERAGEIFS(Plan_End,Plan_Role,"All employees",Plan_Course,'Training Matrix'!AA$6,Plan_Sched,"Window"),0)))</f>
        <v>0</v>
      </c>
      <c r="EG97">
        <f>IF(OR(E97=0,AA97&gt;0),0,IFERROR(AVERAGEIFS(Plan_Days,Plan_Role,People!$D$95,Plan_Course,'Training Matrix'!H$6,Plan_Sched,"Within days of hire"),IFERROR(AVERAGEIFS(Plan_Days,Plan_Role,"All employees",Plan_Course,'Training Matrix'!H$6,Plan_Sched,"Within days of hire"),0)))</f>
        <v>0</v>
      </c>
      <c r="EH97">
        <f>IF(OR(F97=0,AB97&gt;0),0,IFERROR(AVERAGEIFS(Plan_Days,Plan_Role,People!$D$95,Plan_Course,'Training Matrix'!I$6,Plan_Sched,"Within days of hire"),IFERROR(AVERAGEIFS(Plan_Days,Plan_Role,"All employees",Plan_Course,'Training Matrix'!I$6,Plan_Sched,"Within days of hire"),0)))</f>
        <v>0</v>
      </c>
      <c r="EI97">
        <f>IF(OR(G97=0,AC97&gt;0),0,IFERROR(AVERAGEIFS(Plan_Days,Plan_Role,People!$D$95,Plan_Course,'Training Matrix'!J$6,Plan_Sched,"Within days of hire"),IFERROR(AVERAGEIFS(Plan_Days,Plan_Role,"All employees",Plan_Course,'Training Matrix'!J$6,Plan_Sched,"Within days of hire"),0)))</f>
        <v>0</v>
      </c>
      <c r="EJ97">
        <f>IF(OR(H97=0,AD97&gt;0),0,IFERROR(AVERAGEIFS(Plan_Days,Plan_Role,People!$D$95,Plan_Course,'Training Matrix'!K$6,Plan_Sched,"Within days of hire"),IFERROR(AVERAGEIFS(Plan_Days,Plan_Role,"All employees",Plan_Course,'Training Matrix'!K$6,Plan_Sched,"Within days of hire"),0)))</f>
        <v>0</v>
      </c>
      <c r="EK97">
        <f>IF(OR(I97=0,AE97&gt;0),0,IFERROR(AVERAGEIFS(Plan_Days,Plan_Role,People!$D$95,Plan_Course,'Training Matrix'!L$6,Plan_Sched,"Within days of hire"),IFERROR(AVERAGEIFS(Plan_Days,Plan_Role,"All employees",Plan_Course,'Training Matrix'!L$6,Plan_Sched,"Within days of hire"),0)))</f>
        <v>0</v>
      </c>
      <c r="EL97">
        <f>IF(OR(J97=0,AF97&gt;0),0,IFERROR(AVERAGEIFS(Plan_Days,Plan_Role,People!$D$95,Plan_Course,'Training Matrix'!M$6,Plan_Sched,"Within days of hire"),IFERROR(AVERAGEIFS(Plan_Days,Plan_Role,"All employees",Plan_Course,'Training Matrix'!M$6,Plan_Sched,"Within days of hire"),0)))</f>
        <v>0</v>
      </c>
      <c r="EM97">
        <f>IF(OR(K97=0,AG97&gt;0),0,IFERROR(AVERAGEIFS(Plan_Days,Plan_Role,People!$D$95,Plan_Course,'Training Matrix'!N$6,Plan_Sched,"Within days of hire"),IFERROR(AVERAGEIFS(Plan_Days,Plan_Role,"All employees",Plan_Course,'Training Matrix'!N$6,Plan_Sched,"Within days of hire"),0)))</f>
        <v>0</v>
      </c>
      <c r="EN97">
        <f>IF(OR(L97=0,AH97&gt;0),0,IFERROR(AVERAGEIFS(Plan_Days,Plan_Role,People!$D$95,Plan_Course,'Training Matrix'!O$6,Plan_Sched,"Within days of hire"),IFERROR(AVERAGEIFS(Plan_Days,Plan_Role,"All employees",Plan_Course,'Training Matrix'!O$6,Plan_Sched,"Within days of hire"),0)))</f>
        <v>0</v>
      </c>
      <c r="EO97">
        <f>IF(OR(M97=0,AI97&gt;0),0,IFERROR(AVERAGEIFS(Plan_Days,Plan_Role,People!$D$95,Plan_Course,'Training Matrix'!P$6,Plan_Sched,"Within days of hire"),IFERROR(AVERAGEIFS(Plan_Days,Plan_Role,"All employees",Plan_Course,'Training Matrix'!P$6,Plan_Sched,"Within days of hire"),0)))</f>
        <v>0</v>
      </c>
      <c r="EP97">
        <f>IF(OR(N97=0,AJ97&gt;0),0,IFERROR(AVERAGEIFS(Plan_Days,Plan_Role,People!$D$95,Plan_Course,'Training Matrix'!Q$6,Plan_Sched,"Within days of hire"),IFERROR(AVERAGEIFS(Plan_Days,Plan_Role,"All employees",Plan_Course,'Training Matrix'!Q$6,Plan_Sched,"Within days of hire"),0)))</f>
        <v>0</v>
      </c>
      <c r="EQ97">
        <f>IF(OR(O97=0,AK97&gt;0),0,IFERROR(AVERAGEIFS(Plan_Days,Plan_Role,People!$D$95,Plan_Course,'Training Matrix'!R$6,Plan_Sched,"Within days of hire"),IFERROR(AVERAGEIFS(Plan_Days,Plan_Role,"All employees",Plan_Course,'Training Matrix'!R$6,Plan_Sched,"Within days of hire"),0)))</f>
        <v>0</v>
      </c>
      <c r="ER97">
        <f>IF(OR(P97=0,AL97&gt;0),0,IFERROR(AVERAGEIFS(Plan_Days,Plan_Role,People!$D$95,Plan_Course,'Training Matrix'!S$6,Plan_Sched,"Within days of hire"),IFERROR(AVERAGEIFS(Plan_Days,Plan_Role,"All employees",Plan_Course,'Training Matrix'!S$6,Plan_Sched,"Within days of hire"),0)))</f>
        <v>0</v>
      </c>
      <c r="ES97">
        <f>IF(OR(Q97=0,AM97&gt;0),0,IFERROR(AVERAGEIFS(Plan_Days,Plan_Role,People!$D$95,Plan_Course,'Training Matrix'!T$6,Plan_Sched,"Within days of hire"),IFERROR(AVERAGEIFS(Plan_Days,Plan_Role,"All employees",Plan_Course,'Training Matrix'!T$6,Plan_Sched,"Within days of hire"),0)))</f>
        <v>0</v>
      </c>
      <c r="ET97">
        <f>IF(OR(R97=0,AN97&gt;0),0,IFERROR(AVERAGEIFS(Plan_Days,Plan_Role,People!$D$95,Plan_Course,'Training Matrix'!U$6,Plan_Sched,"Within days of hire"),IFERROR(AVERAGEIFS(Plan_Days,Plan_Role,"All employees",Plan_Course,'Training Matrix'!U$6,Plan_Sched,"Within days of hire"),0)))</f>
        <v>0</v>
      </c>
      <c r="EU97">
        <f>IF(OR(S97=0,AO97&gt;0),0,IFERROR(AVERAGEIFS(Plan_Days,Plan_Role,People!$D$95,Plan_Course,'Training Matrix'!V$6,Plan_Sched,"Within days of hire"),IFERROR(AVERAGEIFS(Plan_Days,Plan_Role,"All employees",Plan_Course,'Training Matrix'!V$6,Plan_Sched,"Within days of hire"),0)))</f>
        <v>0</v>
      </c>
      <c r="EV97">
        <f>IF(OR(T97=0,AP97&gt;0),0,IFERROR(AVERAGEIFS(Plan_Days,Plan_Role,People!$D$95,Plan_Course,'Training Matrix'!W$6,Plan_Sched,"Within days of hire"),IFERROR(AVERAGEIFS(Plan_Days,Plan_Role,"All employees",Plan_Course,'Training Matrix'!W$6,Plan_Sched,"Within days of hire"),0)))</f>
        <v>0</v>
      </c>
      <c r="EW97">
        <f>IF(OR(U97=0,AQ97&gt;0),0,IFERROR(AVERAGEIFS(Plan_Days,Plan_Role,People!$D$95,Plan_Course,'Training Matrix'!X$6,Plan_Sched,"Within days of hire"),IFERROR(AVERAGEIFS(Plan_Days,Plan_Role,"All employees",Plan_Course,'Training Matrix'!X$6,Plan_Sched,"Within days of hire"),0)))</f>
        <v>0</v>
      </c>
      <c r="EX97">
        <f>IF(OR(V97=0,AR97&gt;0),0,IFERROR(AVERAGEIFS(Plan_Days,Plan_Role,People!$D$95,Plan_Course,'Training Matrix'!Y$6,Plan_Sched,"Within days of hire"),IFERROR(AVERAGEIFS(Plan_Days,Plan_Role,"All employees",Plan_Course,'Training Matrix'!Y$6,Plan_Sched,"Within days of hire"),0)))</f>
        <v>0</v>
      </c>
      <c r="EY97">
        <f>IF(OR(W97=0,AS97&gt;0),0,IFERROR(AVERAGEIFS(Plan_Days,Plan_Role,People!$D$95,Plan_Course,'Training Matrix'!Z$6,Plan_Sched,"Within days of hire"),IFERROR(AVERAGEIFS(Plan_Days,Plan_Role,"All employees",Plan_Course,'Training Matrix'!Z$6,Plan_Sched,"Within days of hire"),0)))</f>
        <v>0</v>
      </c>
      <c r="EZ97">
        <f>IF(OR(X97=0,AT97&gt;0),0,IFERROR(AVERAGEIFS(Plan_Days,Plan_Role,People!$D$95,Plan_Course,'Training Matrix'!AA$6,Plan_Sched,"Within days of hire"),IFERROR(AVERAGEIFS(Plan_Days,Plan_Role,"All employees",Plan_Course,'Training Matrix'!AA$6,Plan_Sched,"Within days of hire"),0)))</f>
        <v>0</v>
      </c>
      <c r="FC97">
        <f>IF(OR(E97=0,AA97&gt;0),0,MAX(IF(AND(People!$F$95&lt;&gt;"",DK97&lt;People!$F$95),0,DK97),IF(AND(People!$F$95&lt;&gt;"",EG97&gt;0),People!$F$95+EG97,0)))</f>
        <v>0</v>
      </c>
      <c r="FD97">
        <f>IF(OR(F97=0,AB97&gt;0),0,MAX(IF(AND(People!$F$95&lt;&gt;"",DL97&lt;People!$F$95),0,DL97),IF(AND(People!$F$95&lt;&gt;"",EH97&gt;0),People!$F$95+EH97,0)))</f>
        <v>0</v>
      </c>
      <c r="FE97">
        <f>IF(OR(G97=0,AC97&gt;0),0,MAX(IF(AND(People!$F$95&lt;&gt;"",DM97&lt;People!$F$95),0,DM97),IF(AND(People!$F$95&lt;&gt;"",EI97&gt;0),People!$F$95+EI97,0)))</f>
        <v>0</v>
      </c>
      <c r="FF97">
        <f>IF(OR(H97=0,AD97&gt;0),0,MAX(IF(AND(People!$F$95&lt;&gt;"",DN97&lt;People!$F$95),0,DN97),IF(AND(People!$F$95&lt;&gt;"",EJ97&gt;0),People!$F$95+EJ97,0)))</f>
        <v>0</v>
      </c>
      <c r="FG97">
        <f>IF(OR(I97=0,AE97&gt;0),0,MAX(IF(AND(People!$F$95&lt;&gt;"",DO97&lt;People!$F$95),0,DO97),IF(AND(People!$F$95&lt;&gt;"",EK97&gt;0),People!$F$95+EK97,0)))</f>
        <v>0</v>
      </c>
      <c r="FH97">
        <f>IF(OR(J97=0,AF97&gt;0),0,MAX(IF(AND(People!$F$95&lt;&gt;"",DP97&lt;People!$F$95),0,DP97),IF(AND(People!$F$95&lt;&gt;"",EL97&gt;0),People!$F$95+EL97,0)))</f>
        <v>0</v>
      </c>
      <c r="FI97">
        <f>IF(OR(K97=0,AG97&gt;0),0,MAX(IF(AND(People!$F$95&lt;&gt;"",DQ97&lt;People!$F$95),0,DQ97),IF(AND(People!$F$95&lt;&gt;"",EM97&gt;0),People!$F$95+EM97,0)))</f>
        <v>0</v>
      </c>
      <c r="FJ97">
        <f>IF(OR(L97=0,AH97&gt;0),0,MAX(IF(AND(People!$F$95&lt;&gt;"",DR97&lt;People!$F$95),0,DR97),IF(AND(People!$F$95&lt;&gt;"",EN97&gt;0),People!$F$95+EN97,0)))</f>
        <v>0</v>
      </c>
      <c r="FK97">
        <f>IF(OR(M97=0,AI97&gt;0),0,MAX(IF(AND(People!$F$95&lt;&gt;"",DS97&lt;People!$F$95),0,DS97),IF(AND(People!$F$95&lt;&gt;"",EO97&gt;0),People!$F$95+EO97,0)))</f>
        <v>0</v>
      </c>
      <c r="FL97">
        <f>IF(OR(N97=0,AJ97&gt;0),0,MAX(IF(AND(People!$F$95&lt;&gt;"",DT97&lt;People!$F$95),0,DT97),IF(AND(People!$F$95&lt;&gt;"",EP97&gt;0),People!$F$95+EP97,0)))</f>
        <v>0</v>
      </c>
      <c r="FM97">
        <f>IF(OR(O97=0,AK97&gt;0),0,MAX(IF(AND(People!$F$95&lt;&gt;"",DU97&lt;People!$F$95),0,DU97),IF(AND(People!$F$95&lt;&gt;"",EQ97&gt;0),People!$F$95+EQ97,0)))</f>
        <v>0</v>
      </c>
      <c r="FN97">
        <f>IF(OR(P97=0,AL97&gt;0),0,MAX(IF(AND(People!$F$95&lt;&gt;"",DV97&lt;People!$F$95),0,DV97),IF(AND(People!$F$95&lt;&gt;"",ER97&gt;0),People!$F$95+ER97,0)))</f>
        <v>0</v>
      </c>
      <c r="FO97">
        <f>IF(OR(Q97=0,AM97&gt;0),0,MAX(IF(AND(People!$F$95&lt;&gt;"",DW97&lt;People!$F$95),0,DW97),IF(AND(People!$F$95&lt;&gt;"",ES97&gt;0),People!$F$95+ES97,0)))</f>
        <v>0</v>
      </c>
      <c r="FP97">
        <f>IF(OR(R97=0,AN97&gt;0),0,MAX(IF(AND(People!$F$95&lt;&gt;"",DX97&lt;People!$F$95),0,DX97),IF(AND(People!$F$95&lt;&gt;"",ET97&gt;0),People!$F$95+ET97,0)))</f>
        <v>0</v>
      </c>
      <c r="FQ97">
        <f>IF(OR(S97=0,AO97&gt;0),0,MAX(IF(AND(People!$F$95&lt;&gt;"",DY97&lt;People!$F$95),0,DY97),IF(AND(People!$F$95&lt;&gt;"",EU97&gt;0),People!$F$95+EU97,0)))</f>
        <v>0</v>
      </c>
      <c r="FR97">
        <f>IF(OR(T97=0,AP97&gt;0),0,MAX(IF(AND(People!$F$95&lt;&gt;"",DZ97&lt;People!$F$95),0,DZ97),IF(AND(People!$F$95&lt;&gt;"",EV97&gt;0),People!$F$95+EV97,0)))</f>
        <v>0</v>
      </c>
      <c r="FS97">
        <f>IF(OR(U97=0,AQ97&gt;0),0,MAX(IF(AND(People!$F$95&lt;&gt;"",EA97&lt;People!$F$95),0,EA97),IF(AND(People!$F$95&lt;&gt;"",EW97&gt;0),People!$F$95+EW97,0)))</f>
        <v>0</v>
      </c>
      <c r="FT97">
        <f>IF(OR(V97=0,AR97&gt;0),0,MAX(IF(AND(People!$F$95&lt;&gt;"",EB97&lt;People!$F$95),0,EB97),IF(AND(People!$F$95&lt;&gt;"",EX97&gt;0),People!$F$95+EX97,0)))</f>
        <v>0</v>
      </c>
      <c r="FU97">
        <f>IF(OR(W97=0,AS97&gt;0),0,MAX(IF(AND(People!$F$95&lt;&gt;"",EC97&lt;People!$F$95),0,EC97),IF(AND(People!$F$95&lt;&gt;"",EY97&gt;0),People!$F$95+EY97,0)))</f>
        <v>0</v>
      </c>
      <c r="FV97">
        <f>IF(OR(X97=0,AT97&gt;0),0,MAX(IF(AND(People!$F$95&lt;&gt;"",ED97&lt;People!$F$95),0,ED97),IF(AND(People!$F$95&lt;&gt;"",EZ97&gt;0),People!$F$95+EZ97,0)))</f>
        <v>0</v>
      </c>
    </row>
    <row r="98" spans="5:178" x14ac:dyDescent="0.3">
      <c r="E98">
        <f>IF(OR(People!$A$96="",'Training Matrix'!H$6=""),0,COUNTIFS(Plan_Role,People!$D$96,Plan_Course,'Training Matrix'!H$6)+COUNTIFS(Plan_Role,"All employees",Plan_Course,'Training Matrix'!H$6))</f>
        <v>0</v>
      </c>
      <c r="F98">
        <f>IF(OR(People!$A$96="",'Training Matrix'!I$6=""),0,COUNTIFS(Plan_Role,People!$D$96,Plan_Course,'Training Matrix'!I$6)+COUNTIFS(Plan_Role,"All employees",Plan_Course,'Training Matrix'!I$6))</f>
        <v>0</v>
      </c>
      <c r="G98">
        <f>IF(OR(People!$A$96="",'Training Matrix'!J$6=""),0,COUNTIFS(Plan_Role,People!$D$96,Plan_Course,'Training Matrix'!J$6)+COUNTIFS(Plan_Role,"All employees",Plan_Course,'Training Matrix'!J$6))</f>
        <v>0</v>
      </c>
      <c r="H98">
        <f>IF(OR(People!$A$96="",'Training Matrix'!K$6=""),0,COUNTIFS(Plan_Role,People!$D$96,Plan_Course,'Training Matrix'!K$6)+COUNTIFS(Plan_Role,"All employees",Plan_Course,'Training Matrix'!K$6))</f>
        <v>0</v>
      </c>
      <c r="I98">
        <f>IF(OR(People!$A$96="",'Training Matrix'!L$6=""),0,COUNTIFS(Plan_Role,People!$D$96,Plan_Course,'Training Matrix'!L$6)+COUNTIFS(Plan_Role,"All employees",Plan_Course,'Training Matrix'!L$6))</f>
        <v>0</v>
      </c>
      <c r="J98">
        <f>IF(OR(People!$A$96="",'Training Matrix'!M$6=""),0,COUNTIFS(Plan_Role,People!$D$96,Plan_Course,'Training Matrix'!M$6)+COUNTIFS(Plan_Role,"All employees",Plan_Course,'Training Matrix'!M$6))</f>
        <v>0</v>
      </c>
      <c r="K98">
        <f>IF(OR(People!$A$96="",'Training Matrix'!N$6=""),0,COUNTIFS(Plan_Role,People!$D$96,Plan_Course,'Training Matrix'!N$6)+COUNTIFS(Plan_Role,"All employees",Plan_Course,'Training Matrix'!N$6))</f>
        <v>0</v>
      </c>
      <c r="L98">
        <f>IF(OR(People!$A$96="",'Training Matrix'!O$6=""),0,COUNTIFS(Plan_Role,People!$D$96,Plan_Course,'Training Matrix'!O$6)+COUNTIFS(Plan_Role,"All employees",Plan_Course,'Training Matrix'!O$6))</f>
        <v>0</v>
      </c>
      <c r="M98">
        <f>IF(OR(People!$A$96="",'Training Matrix'!P$6=""),0,COUNTIFS(Plan_Role,People!$D$96,Plan_Course,'Training Matrix'!P$6)+COUNTIFS(Plan_Role,"All employees",Plan_Course,'Training Matrix'!P$6))</f>
        <v>0</v>
      </c>
      <c r="N98">
        <f>IF(OR(People!$A$96="",'Training Matrix'!Q$6=""),0,COUNTIFS(Plan_Role,People!$D$96,Plan_Course,'Training Matrix'!Q$6)+COUNTIFS(Plan_Role,"All employees",Plan_Course,'Training Matrix'!Q$6))</f>
        <v>0</v>
      </c>
      <c r="O98">
        <f>IF(OR(People!$A$96="",'Training Matrix'!R$6=""),0,COUNTIFS(Plan_Role,People!$D$96,Plan_Course,'Training Matrix'!R$6)+COUNTIFS(Plan_Role,"All employees",Plan_Course,'Training Matrix'!R$6))</f>
        <v>0</v>
      </c>
      <c r="P98">
        <f>IF(OR(People!$A$96="",'Training Matrix'!S$6=""),0,COUNTIFS(Plan_Role,People!$D$96,Plan_Course,'Training Matrix'!S$6)+COUNTIFS(Plan_Role,"All employees",Plan_Course,'Training Matrix'!S$6))</f>
        <v>0</v>
      </c>
      <c r="Q98">
        <f>IF(OR(People!$A$96="",'Training Matrix'!T$6=""),0,COUNTIFS(Plan_Role,People!$D$96,Plan_Course,'Training Matrix'!T$6)+COUNTIFS(Plan_Role,"All employees",Plan_Course,'Training Matrix'!T$6))</f>
        <v>0</v>
      </c>
      <c r="R98">
        <f>IF(OR(People!$A$96="",'Training Matrix'!U$6=""),0,COUNTIFS(Plan_Role,People!$D$96,Plan_Course,'Training Matrix'!U$6)+COUNTIFS(Plan_Role,"All employees",Plan_Course,'Training Matrix'!U$6))</f>
        <v>0</v>
      </c>
      <c r="S98">
        <f>IF(OR(People!$A$96="",'Training Matrix'!V$6=""),0,COUNTIFS(Plan_Role,People!$D$96,Plan_Course,'Training Matrix'!V$6)+COUNTIFS(Plan_Role,"All employees",Plan_Course,'Training Matrix'!V$6))</f>
        <v>0</v>
      </c>
      <c r="T98">
        <f>IF(OR(People!$A$96="",'Training Matrix'!W$6=""),0,COUNTIFS(Plan_Role,People!$D$96,Plan_Course,'Training Matrix'!W$6)+COUNTIFS(Plan_Role,"All employees",Plan_Course,'Training Matrix'!W$6))</f>
        <v>0</v>
      </c>
      <c r="U98">
        <f>IF(OR(People!$A$96="",'Training Matrix'!X$6=""),0,COUNTIFS(Plan_Role,People!$D$96,Plan_Course,'Training Matrix'!X$6)+COUNTIFS(Plan_Role,"All employees",Plan_Course,'Training Matrix'!X$6))</f>
        <v>0</v>
      </c>
      <c r="V98">
        <f>IF(OR(People!$A$96="",'Training Matrix'!Y$6=""),0,COUNTIFS(Plan_Role,People!$D$96,Plan_Course,'Training Matrix'!Y$6)+COUNTIFS(Plan_Role,"All employees",Plan_Course,'Training Matrix'!Y$6))</f>
        <v>0</v>
      </c>
      <c r="W98">
        <f>IF(OR(People!$A$96="",'Training Matrix'!Z$6=""),0,COUNTIFS(Plan_Role,People!$D$96,Plan_Course,'Training Matrix'!Z$6)+COUNTIFS(Plan_Role,"All employees",Plan_Course,'Training Matrix'!Z$6))</f>
        <v>0</v>
      </c>
      <c r="X98">
        <f>IF(OR(People!$A$96="",'Training Matrix'!AA$6=""),0,COUNTIFS(Plan_Role,People!$D$96,Plan_Course,'Training Matrix'!AA$6)+COUNTIFS(Plan_Role,"All employees",Plan_Course,'Training Matrix'!AA$6))</f>
        <v>0</v>
      </c>
      <c r="AA98">
        <f>IF(E98=0,0,COUNTIFS(Rec_Emp,People!$A$96,Rec_Course,'Training Matrix'!H$6,Rec_Done,1))</f>
        <v>0</v>
      </c>
      <c r="AB98">
        <f>IF(F98=0,0,COUNTIFS(Rec_Emp,People!$A$96,Rec_Course,'Training Matrix'!I$6,Rec_Done,1))</f>
        <v>0</v>
      </c>
      <c r="AC98">
        <f>IF(G98=0,0,COUNTIFS(Rec_Emp,People!$A$96,Rec_Course,'Training Matrix'!J$6,Rec_Done,1))</f>
        <v>0</v>
      </c>
      <c r="AD98">
        <f>IF(H98=0,0,COUNTIFS(Rec_Emp,People!$A$96,Rec_Course,'Training Matrix'!K$6,Rec_Done,1))</f>
        <v>0</v>
      </c>
      <c r="AE98">
        <f>IF(I98=0,0,COUNTIFS(Rec_Emp,People!$A$96,Rec_Course,'Training Matrix'!L$6,Rec_Done,1))</f>
        <v>0</v>
      </c>
      <c r="AF98">
        <f>IF(J98=0,0,COUNTIFS(Rec_Emp,People!$A$96,Rec_Course,'Training Matrix'!M$6,Rec_Done,1))</f>
        <v>0</v>
      </c>
      <c r="AG98">
        <f>IF(K98=0,0,COUNTIFS(Rec_Emp,People!$A$96,Rec_Course,'Training Matrix'!N$6,Rec_Done,1))</f>
        <v>0</v>
      </c>
      <c r="AH98">
        <f>IF(L98=0,0,COUNTIFS(Rec_Emp,People!$A$96,Rec_Course,'Training Matrix'!O$6,Rec_Done,1))</f>
        <v>0</v>
      </c>
      <c r="AI98">
        <f>IF(M98=0,0,COUNTIFS(Rec_Emp,People!$A$96,Rec_Course,'Training Matrix'!P$6,Rec_Done,1))</f>
        <v>0</v>
      </c>
      <c r="AJ98">
        <f>IF(N98=0,0,COUNTIFS(Rec_Emp,People!$A$96,Rec_Course,'Training Matrix'!Q$6,Rec_Done,1))</f>
        <v>0</v>
      </c>
      <c r="AK98">
        <f>IF(O98=0,0,COUNTIFS(Rec_Emp,People!$A$96,Rec_Course,'Training Matrix'!R$6,Rec_Done,1))</f>
        <v>0</v>
      </c>
      <c r="AL98">
        <f>IF(P98=0,0,COUNTIFS(Rec_Emp,People!$A$96,Rec_Course,'Training Matrix'!S$6,Rec_Done,1))</f>
        <v>0</v>
      </c>
      <c r="AM98">
        <f>IF(Q98=0,0,COUNTIFS(Rec_Emp,People!$A$96,Rec_Course,'Training Matrix'!T$6,Rec_Done,1))</f>
        <v>0</v>
      </c>
      <c r="AN98">
        <f>IF(R98=0,0,COUNTIFS(Rec_Emp,People!$A$96,Rec_Course,'Training Matrix'!U$6,Rec_Done,1))</f>
        <v>0</v>
      </c>
      <c r="AO98">
        <f>IF(S98=0,0,COUNTIFS(Rec_Emp,People!$A$96,Rec_Course,'Training Matrix'!V$6,Rec_Done,1))</f>
        <v>0</v>
      </c>
      <c r="AP98">
        <f>IF(T98=0,0,COUNTIFS(Rec_Emp,People!$A$96,Rec_Course,'Training Matrix'!W$6,Rec_Done,1))</f>
        <v>0</v>
      </c>
      <c r="AQ98">
        <f>IF(U98=0,0,COUNTIFS(Rec_Emp,People!$A$96,Rec_Course,'Training Matrix'!X$6,Rec_Done,1))</f>
        <v>0</v>
      </c>
      <c r="AR98">
        <f>IF(V98=0,0,COUNTIFS(Rec_Emp,People!$A$96,Rec_Course,'Training Matrix'!Y$6,Rec_Done,1))</f>
        <v>0</v>
      </c>
      <c r="AS98">
        <f>IF(W98=0,0,COUNTIFS(Rec_Emp,People!$A$96,Rec_Course,'Training Matrix'!Z$6,Rec_Done,1))</f>
        <v>0</v>
      </c>
      <c r="AT98">
        <f>IF(X98=0,0,COUNTIFS(Rec_Emp,People!$A$96,Rec_Course,'Training Matrix'!AA$6,Rec_Done,1))</f>
        <v>0</v>
      </c>
      <c r="AW98">
        <f ca="1">IF(AA98=0,0,COUNTIFS(Rec_Emp,People!$A$96,Rec_Course,'Training Matrix'!H$6,Rec_Done,1,Rec_Exp,"&gt;="&amp;TODAY()))</f>
        <v>0</v>
      </c>
      <c r="AX98">
        <f ca="1">IF(AB98=0,0,COUNTIFS(Rec_Emp,People!$A$96,Rec_Course,'Training Matrix'!I$6,Rec_Done,1,Rec_Exp,"&gt;="&amp;TODAY()))</f>
        <v>0</v>
      </c>
      <c r="AY98">
        <f ca="1">IF(AC98=0,0,COUNTIFS(Rec_Emp,People!$A$96,Rec_Course,'Training Matrix'!J$6,Rec_Done,1,Rec_Exp,"&gt;="&amp;TODAY()))</f>
        <v>0</v>
      </c>
      <c r="AZ98">
        <f ca="1">IF(AD98=0,0,COUNTIFS(Rec_Emp,People!$A$96,Rec_Course,'Training Matrix'!K$6,Rec_Done,1,Rec_Exp,"&gt;="&amp;TODAY()))</f>
        <v>0</v>
      </c>
      <c r="BA98">
        <f ca="1">IF(AE98=0,0,COUNTIFS(Rec_Emp,People!$A$96,Rec_Course,'Training Matrix'!L$6,Rec_Done,1,Rec_Exp,"&gt;="&amp;TODAY()))</f>
        <v>0</v>
      </c>
      <c r="BB98">
        <f ca="1">IF(AF98=0,0,COUNTIFS(Rec_Emp,People!$A$96,Rec_Course,'Training Matrix'!M$6,Rec_Done,1,Rec_Exp,"&gt;="&amp;TODAY()))</f>
        <v>0</v>
      </c>
      <c r="BC98">
        <f ca="1">IF(AG98=0,0,COUNTIFS(Rec_Emp,People!$A$96,Rec_Course,'Training Matrix'!N$6,Rec_Done,1,Rec_Exp,"&gt;="&amp;TODAY()))</f>
        <v>0</v>
      </c>
      <c r="BD98">
        <f ca="1">IF(AH98=0,0,COUNTIFS(Rec_Emp,People!$A$96,Rec_Course,'Training Matrix'!O$6,Rec_Done,1,Rec_Exp,"&gt;="&amp;TODAY()))</f>
        <v>0</v>
      </c>
      <c r="BE98">
        <f ca="1">IF(AI98=0,0,COUNTIFS(Rec_Emp,People!$A$96,Rec_Course,'Training Matrix'!P$6,Rec_Done,1,Rec_Exp,"&gt;="&amp;TODAY()))</f>
        <v>0</v>
      </c>
      <c r="BF98">
        <f ca="1">IF(AJ98=0,0,COUNTIFS(Rec_Emp,People!$A$96,Rec_Course,'Training Matrix'!Q$6,Rec_Done,1,Rec_Exp,"&gt;="&amp;TODAY()))</f>
        <v>0</v>
      </c>
      <c r="BG98">
        <f ca="1">IF(AK98=0,0,COUNTIFS(Rec_Emp,People!$A$96,Rec_Course,'Training Matrix'!R$6,Rec_Done,1,Rec_Exp,"&gt;="&amp;TODAY()))</f>
        <v>0</v>
      </c>
      <c r="BH98">
        <f ca="1">IF(AL98=0,0,COUNTIFS(Rec_Emp,People!$A$96,Rec_Course,'Training Matrix'!S$6,Rec_Done,1,Rec_Exp,"&gt;="&amp;TODAY()))</f>
        <v>0</v>
      </c>
      <c r="BI98">
        <f ca="1">IF(AM98=0,0,COUNTIFS(Rec_Emp,People!$A$96,Rec_Course,'Training Matrix'!T$6,Rec_Done,1,Rec_Exp,"&gt;="&amp;TODAY()))</f>
        <v>0</v>
      </c>
      <c r="BJ98">
        <f ca="1">IF(AN98=0,0,COUNTIFS(Rec_Emp,People!$A$96,Rec_Course,'Training Matrix'!U$6,Rec_Done,1,Rec_Exp,"&gt;="&amp;TODAY()))</f>
        <v>0</v>
      </c>
      <c r="BK98">
        <f ca="1">IF(AO98=0,0,COUNTIFS(Rec_Emp,People!$A$96,Rec_Course,'Training Matrix'!V$6,Rec_Done,1,Rec_Exp,"&gt;="&amp;TODAY()))</f>
        <v>0</v>
      </c>
      <c r="BL98">
        <f ca="1">IF(AP98=0,0,COUNTIFS(Rec_Emp,People!$A$96,Rec_Course,'Training Matrix'!W$6,Rec_Done,1,Rec_Exp,"&gt;="&amp;TODAY()))</f>
        <v>0</v>
      </c>
      <c r="BM98">
        <f ca="1">IF(AQ98=0,0,COUNTIFS(Rec_Emp,People!$A$96,Rec_Course,'Training Matrix'!X$6,Rec_Done,1,Rec_Exp,"&gt;="&amp;TODAY()))</f>
        <v>0</v>
      </c>
      <c r="BN98">
        <f ca="1">IF(AR98=0,0,COUNTIFS(Rec_Emp,People!$A$96,Rec_Course,'Training Matrix'!Y$6,Rec_Done,1,Rec_Exp,"&gt;="&amp;TODAY()))</f>
        <v>0</v>
      </c>
      <c r="BO98">
        <f ca="1">IF(AS98=0,0,COUNTIFS(Rec_Emp,People!$A$96,Rec_Course,'Training Matrix'!Z$6,Rec_Done,1,Rec_Exp,"&gt;="&amp;TODAY()))</f>
        <v>0</v>
      </c>
      <c r="BP98">
        <f ca="1">IF(AT98=0,0,COUNTIFS(Rec_Emp,People!$A$96,Rec_Course,'Training Matrix'!AA$6,Rec_Done,1,Rec_Exp,"&gt;="&amp;TODAY()))</f>
        <v>0</v>
      </c>
      <c r="BS98">
        <f ca="1">IF(AW98=0,0,COUNTIFS(Rec_Emp,People!$A$96,Rec_Course,'Training Matrix'!H$6,Rec_Done,1,Rec_Exp,"&gt;"&amp;(TODAY()+WarnDays)))</f>
        <v>0</v>
      </c>
      <c r="BT98">
        <f ca="1">IF(AX98=0,0,COUNTIFS(Rec_Emp,People!$A$96,Rec_Course,'Training Matrix'!I$6,Rec_Done,1,Rec_Exp,"&gt;"&amp;(TODAY()+WarnDays)))</f>
        <v>0</v>
      </c>
      <c r="BU98">
        <f ca="1">IF(AY98=0,0,COUNTIFS(Rec_Emp,People!$A$96,Rec_Course,'Training Matrix'!J$6,Rec_Done,1,Rec_Exp,"&gt;"&amp;(TODAY()+WarnDays)))</f>
        <v>0</v>
      </c>
      <c r="BV98">
        <f ca="1">IF(AZ98=0,0,COUNTIFS(Rec_Emp,People!$A$96,Rec_Course,'Training Matrix'!K$6,Rec_Done,1,Rec_Exp,"&gt;"&amp;(TODAY()+WarnDays)))</f>
        <v>0</v>
      </c>
      <c r="BW98">
        <f ca="1">IF(BA98=0,0,COUNTIFS(Rec_Emp,People!$A$96,Rec_Course,'Training Matrix'!L$6,Rec_Done,1,Rec_Exp,"&gt;"&amp;(TODAY()+WarnDays)))</f>
        <v>0</v>
      </c>
      <c r="BX98">
        <f ca="1">IF(BB98=0,0,COUNTIFS(Rec_Emp,People!$A$96,Rec_Course,'Training Matrix'!M$6,Rec_Done,1,Rec_Exp,"&gt;"&amp;(TODAY()+WarnDays)))</f>
        <v>0</v>
      </c>
      <c r="BY98">
        <f ca="1">IF(BC98=0,0,COUNTIFS(Rec_Emp,People!$A$96,Rec_Course,'Training Matrix'!N$6,Rec_Done,1,Rec_Exp,"&gt;"&amp;(TODAY()+WarnDays)))</f>
        <v>0</v>
      </c>
      <c r="BZ98">
        <f ca="1">IF(BD98=0,0,COUNTIFS(Rec_Emp,People!$A$96,Rec_Course,'Training Matrix'!O$6,Rec_Done,1,Rec_Exp,"&gt;"&amp;(TODAY()+WarnDays)))</f>
        <v>0</v>
      </c>
      <c r="CA98">
        <f ca="1">IF(BE98=0,0,COUNTIFS(Rec_Emp,People!$A$96,Rec_Course,'Training Matrix'!P$6,Rec_Done,1,Rec_Exp,"&gt;"&amp;(TODAY()+WarnDays)))</f>
        <v>0</v>
      </c>
      <c r="CB98">
        <f ca="1">IF(BF98=0,0,COUNTIFS(Rec_Emp,People!$A$96,Rec_Course,'Training Matrix'!Q$6,Rec_Done,1,Rec_Exp,"&gt;"&amp;(TODAY()+WarnDays)))</f>
        <v>0</v>
      </c>
      <c r="CC98">
        <f ca="1">IF(BG98=0,0,COUNTIFS(Rec_Emp,People!$A$96,Rec_Course,'Training Matrix'!R$6,Rec_Done,1,Rec_Exp,"&gt;"&amp;(TODAY()+WarnDays)))</f>
        <v>0</v>
      </c>
      <c r="CD98">
        <f ca="1">IF(BH98=0,0,COUNTIFS(Rec_Emp,People!$A$96,Rec_Course,'Training Matrix'!S$6,Rec_Done,1,Rec_Exp,"&gt;"&amp;(TODAY()+WarnDays)))</f>
        <v>0</v>
      </c>
      <c r="CE98">
        <f ca="1">IF(BI98=0,0,COUNTIFS(Rec_Emp,People!$A$96,Rec_Course,'Training Matrix'!T$6,Rec_Done,1,Rec_Exp,"&gt;"&amp;(TODAY()+WarnDays)))</f>
        <v>0</v>
      </c>
      <c r="CF98">
        <f ca="1">IF(BJ98=0,0,COUNTIFS(Rec_Emp,People!$A$96,Rec_Course,'Training Matrix'!U$6,Rec_Done,1,Rec_Exp,"&gt;"&amp;(TODAY()+WarnDays)))</f>
        <v>0</v>
      </c>
      <c r="CG98">
        <f ca="1">IF(BK98=0,0,COUNTIFS(Rec_Emp,People!$A$96,Rec_Course,'Training Matrix'!V$6,Rec_Done,1,Rec_Exp,"&gt;"&amp;(TODAY()+WarnDays)))</f>
        <v>0</v>
      </c>
      <c r="CH98">
        <f ca="1">IF(BL98=0,0,COUNTIFS(Rec_Emp,People!$A$96,Rec_Course,'Training Matrix'!W$6,Rec_Done,1,Rec_Exp,"&gt;"&amp;(TODAY()+WarnDays)))</f>
        <v>0</v>
      </c>
      <c r="CI98">
        <f ca="1">IF(BM98=0,0,COUNTIFS(Rec_Emp,People!$A$96,Rec_Course,'Training Matrix'!X$6,Rec_Done,1,Rec_Exp,"&gt;"&amp;(TODAY()+WarnDays)))</f>
        <v>0</v>
      </c>
      <c r="CJ98">
        <f ca="1">IF(BN98=0,0,COUNTIFS(Rec_Emp,People!$A$96,Rec_Course,'Training Matrix'!Y$6,Rec_Done,1,Rec_Exp,"&gt;"&amp;(TODAY()+WarnDays)))</f>
        <v>0</v>
      </c>
      <c r="CK98">
        <f ca="1">IF(BO98=0,0,COUNTIFS(Rec_Emp,People!$A$96,Rec_Course,'Training Matrix'!Z$6,Rec_Done,1,Rec_Exp,"&gt;"&amp;(TODAY()+WarnDays)))</f>
        <v>0</v>
      </c>
      <c r="CL98">
        <f ca="1">IF(BP98=0,0,COUNTIFS(Rec_Emp,People!$A$96,Rec_Course,'Training Matrix'!AA$6,Rec_Done,1,Rec_Exp,"&gt;"&amp;(TODAY()+WarnDays)))</f>
        <v>0</v>
      </c>
      <c r="CO98">
        <f>IF(OR(E98=0,AA98&gt;0),0,COUNTIFS(Rec_Emp,People!$A$96,Rec_Course,'Training Matrix'!H$6,Rec_Result,"Fail"))</f>
        <v>0</v>
      </c>
      <c r="CP98">
        <f>IF(OR(F98=0,AB98&gt;0),0,COUNTIFS(Rec_Emp,People!$A$96,Rec_Course,'Training Matrix'!I$6,Rec_Result,"Fail"))</f>
        <v>0</v>
      </c>
      <c r="CQ98">
        <f>IF(OR(G98=0,AC98&gt;0),0,COUNTIFS(Rec_Emp,People!$A$96,Rec_Course,'Training Matrix'!J$6,Rec_Result,"Fail"))</f>
        <v>0</v>
      </c>
      <c r="CR98">
        <f>IF(OR(H98=0,AD98&gt;0),0,COUNTIFS(Rec_Emp,People!$A$96,Rec_Course,'Training Matrix'!K$6,Rec_Result,"Fail"))</f>
        <v>0</v>
      </c>
      <c r="CS98">
        <f>IF(OR(I98=0,AE98&gt;0),0,COUNTIFS(Rec_Emp,People!$A$96,Rec_Course,'Training Matrix'!L$6,Rec_Result,"Fail"))</f>
        <v>0</v>
      </c>
      <c r="CT98">
        <f>IF(OR(J98=0,AF98&gt;0),0,COUNTIFS(Rec_Emp,People!$A$96,Rec_Course,'Training Matrix'!M$6,Rec_Result,"Fail"))</f>
        <v>0</v>
      </c>
      <c r="CU98">
        <f>IF(OR(K98=0,AG98&gt;0),0,COUNTIFS(Rec_Emp,People!$A$96,Rec_Course,'Training Matrix'!N$6,Rec_Result,"Fail"))</f>
        <v>0</v>
      </c>
      <c r="CV98">
        <f>IF(OR(L98=0,AH98&gt;0),0,COUNTIFS(Rec_Emp,People!$A$96,Rec_Course,'Training Matrix'!O$6,Rec_Result,"Fail"))</f>
        <v>0</v>
      </c>
      <c r="CW98">
        <f>IF(OR(M98=0,AI98&gt;0),0,COUNTIFS(Rec_Emp,People!$A$96,Rec_Course,'Training Matrix'!P$6,Rec_Result,"Fail"))</f>
        <v>0</v>
      </c>
      <c r="CX98">
        <f>IF(OR(N98=0,AJ98&gt;0),0,COUNTIFS(Rec_Emp,People!$A$96,Rec_Course,'Training Matrix'!Q$6,Rec_Result,"Fail"))</f>
        <v>0</v>
      </c>
      <c r="CY98">
        <f>IF(OR(O98=0,AK98&gt;0),0,COUNTIFS(Rec_Emp,People!$A$96,Rec_Course,'Training Matrix'!R$6,Rec_Result,"Fail"))</f>
        <v>0</v>
      </c>
      <c r="CZ98">
        <f>IF(OR(P98=0,AL98&gt;0),0,COUNTIFS(Rec_Emp,People!$A$96,Rec_Course,'Training Matrix'!S$6,Rec_Result,"Fail"))</f>
        <v>0</v>
      </c>
      <c r="DA98">
        <f>IF(OR(Q98=0,AM98&gt;0),0,COUNTIFS(Rec_Emp,People!$A$96,Rec_Course,'Training Matrix'!T$6,Rec_Result,"Fail"))</f>
        <v>0</v>
      </c>
      <c r="DB98">
        <f>IF(OR(R98=0,AN98&gt;0),0,COUNTIFS(Rec_Emp,People!$A$96,Rec_Course,'Training Matrix'!U$6,Rec_Result,"Fail"))</f>
        <v>0</v>
      </c>
      <c r="DC98">
        <f>IF(OR(S98=0,AO98&gt;0),0,COUNTIFS(Rec_Emp,People!$A$96,Rec_Course,'Training Matrix'!V$6,Rec_Result,"Fail"))</f>
        <v>0</v>
      </c>
      <c r="DD98">
        <f>IF(OR(T98=0,AP98&gt;0),0,COUNTIFS(Rec_Emp,People!$A$96,Rec_Course,'Training Matrix'!W$6,Rec_Result,"Fail"))</f>
        <v>0</v>
      </c>
      <c r="DE98">
        <f>IF(OR(U98=0,AQ98&gt;0),0,COUNTIFS(Rec_Emp,People!$A$96,Rec_Course,'Training Matrix'!X$6,Rec_Result,"Fail"))</f>
        <v>0</v>
      </c>
      <c r="DF98">
        <f>IF(OR(V98=0,AR98&gt;0),0,COUNTIFS(Rec_Emp,People!$A$96,Rec_Course,'Training Matrix'!Y$6,Rec_Result,"Fail"))</f>
        <v>0</v>
      </c>
      <c r="DG98">
        <f>IF(OR(W98=0,AS98&gt;0),0,COUNTIFS(Rec_Emp,People!$A$96,Rec_Course,'Training Matrix'!Z$6,Rec_Result,"Fail"))</f>
        <v>0</v>
      </c>
      <c r="DH98">
        <f>IF(OR(X98=0,AT98&gt;0),0,COUNTIFS(Rec_Emp,People!$A$96,Rec_Course,'Training Matrix'!AA$6,Rec_Result,"Fail"))</f>
        <v>0</v>
      </c>
      <c r="DK98">
        <f>IF(OR(E98=0,AA98&gt;0),0,IFERROR(AVERAGEIFS(Plan_End,Plan_Role,People!$D$96,Plan_Course,'Training Matrix'!H$6,Plan_Sched,"Window"),IFERROR(AVERAGEIFS(Plan_End,Plan_Role,"All employees",Plan_Course,'Training Matrix'!H$6,Plan_Sched,"Window"),0)))</f>
        <v>0</v>
      </c>
      <c r="DL98">
        <f>IF(OR(F98=0,AB98&gt;0),0,IFERROR(AVERAGEIFS(Plan_End,Plan_Role,People!$D$96,Plan_Course,'Training Matrix'!I$6,Plan_Sched,"Window"),IFERROR(AVERAGEIFS(Plan_End,Plan_Role,"All employees",Plan_Course,'Training Matrix'!I$6,Plan_Sched,"Window"),0)))</f>
        <v>0</v>
      </c>
      <c r="DM98">
        <f>IF(OR(G98=0,AC98&gt;0),0,IFERROR(AVERAGEIFS(Plan_End,Plan_Role,People!$D$96,Plan_Course,'Training Matrix'!J$6,Plan_Sched,"Window"),IFERROR(AVERAGEIFS(Plan_End,Plan_Role,"All employees",Plan_Course,'Training Matrix'!J$6,Plan_Sched,"Window"),0)))</f>
        <v>0</v>
      </c>
      <c r="DN98">
        <f>IF(OR(H98=0,AD98&gt;0),0,IFERROR(AVERAGEIFS(Plan_End,Plan_Role,People!$D$96,Plan_Course,'Training Matrix'!K$6,Plan_Sched,"Window"),IFERROR(AVERAGEIFS(Plan_End,Plan_Role,"All employees",Plan_Course,'Training Matrix'!K$6,Plan_Sched,"Window"),0)))</f>
        <v>0</v>
      </c>
      <c r="DO98">
        <f>IF(OR(I98=0,AE98&gt;0),0,IFERROR(AVERAGEIFS(Plan_End,Plan_Role,People!$D$96,Plan_Course,'Training Matrix'!L$6,Plan_Sched,"Window"),IFERROR(AVERAGEIFS(Plan_End,Plan_Role,"All employees",Plan_Course,'Training Matrix'!L$6,Plan_Sched,"Window"),0)))</f>
        <v>0</v>
      </c>
      <c r="DP98">
        <f>IF(OR(J98=0,AF98&gt;0),0,IFERROR(AVERAGEIFS(Plan_End,Plan_Role,People!$D$96,Plan_Course,'Training Matrix'!M$6,Plan_Sched,"Window"),IFERROR(AVERAGEIFS(Plan_End,Plan_Role,"All employees",Plan_Course,'Training Matrix'!M$6,Plan_Sched,"Window"),0)))</f>
        <v>0</v>
      </c>
      <c r="DQ98">
        <f>IF(OR(K98=0,AG98&gt;0),0,IFERROR(AVERAGEIFS(Plan_End,Plan_Role,People!$D$96,Plan_Course,'Training Matrix'!N$6,Plan_Sched,"Window"),IFERROR(AVERAGEIFS(Plan_End,Plan_Role,"All employees",Plan_Course,'Training Matrix'!N$6,Plan_Sched,"Window"),0)))</f>
        <v>0</v>
      </c>
      <c r="DR98">
        <f>IF(OR(L98=0,AH98&gt;0),0,IFERROR(AVERAGEIFS(Plan_End,Plan_Role,People!$D$96,Plan_Course,'Training Matrix'!O$6,Plan_Sched,"Window"),IFERROR(AVERAGEIFS(Plan_End,Plan_Role,"All employees",Plan_Course,'Training Matrix'!O$6,Plan_Sched,"Window"),0)))</f>
        <v>0</v>
      </c>
      <c r="DS98">
        <f>IF(OR(M98=0,AI98&gt;0),0,IFERROR(AVERAGEIFS(Plan_End,Plan_Role,People!$D$96,Plan_Course,'Training Matrix'!P$6,Plan_Sched,"Window"),IFERROR(AVERAGEIFS(Plan_End,Plan_Role,"All employees",Plan_Course,'Training Matrix'!P$6,Plan_Sched,"Window"),0)))</f>
        <v>0</v>
      </c>
      <c r="DT98">
        <f>IF(OR(N98=0,AJ98&gt;0),0,IFERROR(AVERAGEIFS(Plan_End,Plan_Role,People!$D$96,Plan_Course,'Training Matrix'!Q$6,Plan_Sched,"Window"),IFERROR(AVERAGEIFS(Plan_End,Plan_Role,"All employees",Plan_Course,'Training Matrix'!Q$6,Plan_Sched,"Window"),0)))</f>
        <v>0</v>
      </c>
      <c r="DU98">
        <f>IF(OR(O98=0,AK98&gt;0),0,IFERROR(AVERAGEIFS(Plan_End,Plan_Role,People!$D$96,Plan_Course,'Training Matrix'!R$6,Plan_Sched,"Window"),IFERROR(AVERAGEIFS(Plan_End,Plan_Role,"All employees",Plan_Course,'Training Matrix'!R$6,Plan_Sched,"Window"),0)))</f>
        <v>0</v>
      </c>
      <c r="DV98">
        <f>IF(OR(P98=0,AL98&gt;0),0,IFERROR(AVERAGEIFS(Plan_End,Plan_Role,People!$D$96,Plan_Course,'Training Matrix'!S$6,Plan_Sched,"Window"),IFERROR(AVERAGEIFS(Plan_End,Plan_Role,"All employees",Plan_Course,'Training Matrix'!S$6,Plan_Sched,"Window"),0)))</f>
        <v>0</v>
      </c>
      <c r="DW98">
        <f>IF(OR(Q98=0,AM98&gt;0),0,IFERROR(AVERAGEIFS(Plan_End,Plan_Role,People!$D$96,Plan_Course,'Training Matrix'!T$6,Plan_Sched,"Window"),IFERROR(AVERAGEIFS(Plan_End,Plan_Role,"All employees",Plan_Course,'Training Matrix'!T$6,Plan_Sched,"Window"),0)))</f>
        <v>0</v>
      </c>
      <c r="DX98">
        <f>IF(OR(R98=0,AN98&gt;0),0,IFERROR(AVERAGEIFS(Plan_End,Plan_Role,People!$D$96,Plan_Course,'Training Matrix'!U$6,Plan_Sched,"Window"),IFERROR(AVERAGEIFS(Plan_End,Plan_Role,"All employees",Plan_Course,'Training Matrix'!U$6,Plan_Sched,"Window"),0)))</f>
        <v>0</v>
      </c>
      <c r="DY98">
        <f>IF(OR(S98=0,AO98&gt;0),0,IFERROR(AVERAGEIFS(Plan_End,Plan_Role,People!$D$96,Plan_Course,'Training Matrix'!V$6,Plan_Sched,"Window"),IFERROR(AVERAGEIFS(Plan_End,Plan_Role,"All employees",Plan_Course,'Training Matrix'!V$6,Plan_Sched,"Window"),0)))</f>
        <v>0</v>
      </c>
      <c r="DZ98">
        <f>IF(OR(T98=0,AP98&gt;0),0,IFERROR(AVERAGEIFS(Plan_End,Plan_Role,People!$D$96,Plan_Course,'Training Matrix'!W$6,Plan_Sched,"Window"),IFERROR(AVERAGEIFS(Plan_End,Plan_Role,"All employees",Plan_Course,'Training Matrix'!W$6,Plan_Sched,"Window"),0)))</f>
        <v>0</v>
      </c>
      <c r="EA98">
        <f>IF(OR(U98=0,AQ98&gt;0),0,IFERROR(AVERAGEIFS(Plan_End,Plan_Role,People!$D$96,Plan_Course,'Training Matrix'!X$6,Plan_Sched,"Window"),IFERROR(AVERAGEIFS(Plan_End,Plan_Role,"All employees",Plan_Course,'Training Matrix'!X$6,Plan_Sched,"Window"),0)))</f>
        <v>0</v>
      </c>
      <c r="EB98">
        <f>IF(OR(V98=0,AR98&gt;0),0,IFERROR(AVERAGEIFS(Plan_End,Plan_Role,People!$D$96,Plan_Course,'Training Matrix'!Y$6,Plan_Sched,"Window"),IFERROR(AVERAGEIFS(Plan_End,Plan_Role,"All employees",Plan_Course,'Training Matrix'!Y$6,Plan_Sched,"Window"),0)))</f>
        <v>0</v>
      </c>
      <c r="EC98">
        <f>IF(OR(W98=0,AS98&gt;0),0,IFERROR(AVERAGEIFS(Plan_End,Plan_Role,People!$D$96,Plan_Course,'Training Matrix'!Z$6,Plan_Sched,"Window"),IFERROR(AVERAGEIFS(Plan_End,Plan_Role,"All employees",Plan_Course,'Training Matrix'!Z$6,Plan_Sched,"Window"),0)))</f>
        <v>0</v>
      </c>
      <c r="ED98">
        <f>IF(OR(X98=0,AT98&gt;0),0,IFERROR(AVERAGEIFS(Plan_End,Plan_Role,People!$D$96,Plan_Course,'Training Matrix'!AA$6,Plan_Sched,"Window"),IFERROR(AVERAGEIFS(Plan_End,Plan_Role,"All employees",Plan_Course,'Training Matrix'!AA$6,Plan_Sched,"Window"),0)))</f>
        <v>0</v>
      </c>
      <c r="EG98">
        <f>IF(OR(E98=0,AA98&gt;0),0,IFERROR(AVERAGEIFS(Plan_Days,Plan_Role,People!$D$96,Plan_Course,'Training Matrix'!H$6,Plan_Sched,"Within days of hire"),IFERROR(AVERAGEIFS(Plan_Days,Plan_Role,"All employees",Plan_Course,'Training Matrix'!H$6,Plan_Sched,"Within days of hire"),0)))</f>
        <v>0</v>
      </c>
      <c r="EH98">
        <f>IF(OR(F98=0,AB98&gt;0),0,IFERROR(AVERAGEIFS(Plan_Days,Plan_Role,People!$D$96,Plan_Course,'Training Matrix'!I$6,Plan_Sched,"Within days of hire"),IFERROR(AVERAGEIFS(Plan_Days,Plan_Role,"All employees",Plan_Course,'Training Matrix'!I$6,Plan_Sched,"Within days of hire"),0)))</f>
        <v>0</v>
      </c>
      <c r="EI98">
        <f>IF(OR(G98=0,AC98&gt;0),0,IFERROR(AVERAGEIFS(Plan_Days,Plan_Role,People!$D$96,Plan_Course,'Training Matrix'!J$6,Plan_Sched,"Within days of hire"),IFERROR(AVERAGEIFS(Plan_Days,Plan_Role,"All employees",Plan_Course,'Training Matrix'!J$6,Plan_Sched,"Within days of hire"),0)))</f>
        <v>0</v>
      </c>
      <c r="EJ98">
        <f>IF(OR(H98=0,AD98&gt;0),0,IFERROR(AVERAGEIFS(Plan_Days,Plan_Role,People!$D$96,Plan_Course,'Training Matrix'!K$6,Plan_Sched,"Within days of hire"),IFERROR(AVERAGEIFS(Plan_Days,Plan_Role,"All employees",Plan_Course,'Training Matrix'!K$6,Plan_Sched,"Within days of hire"),0)))</f>
        <v>0</v>
      </c>
      <c r="EK98">
        <f>IF(OR(I98=0,AE98&gt;0),0,IFERROR(AVERAGEIFS(Plan_Days,Plan_Role,People!$D$96,Plan_Course,'Training Matrix'!L$6,Plan_Sched,"Within days of hire"),IFERROR(AVERAGEIFS(Plan_Days,Plan_Role,"All employees",Plan_Course,'Training Matrix'!L$6,Plan_Sched,"Within days of hire"),0)))</f>
        <v>0</v>
      </c>
      <c r="EL98">
        <f>IF(OR(J98=0,AF98&gt;0),0,IFERROR(AVERAGEIFS(Plan_Days,Plan_Role,People!$D$96,Plan_Course,'Training Matrix'!M$6,Plan_Sched,"Within days of hire"),IFERROR(AVERAGEIFS(Plan_Days,Plan_Role,"All employees",Plan_Course,'Training Matrix'!M$6,Plan_Sched,"Within days of hire"),0)))</f>
        <v>0</v>
      </c>
      <c r="EM98">
        <f>IF(OR(K98=0,AG98&gt;0),0,IFERROR(AVERAGEIFS(Plan_Days,Plan_Role,People!$D$96,Plan_Course,'Training Matrix'!N$6,Plan_Sched,"Within days of hire"),IFERROR(AVERAGEIFS(Plan_Days,Plan_Role,"All employees",Plan_Course,'Training Matrix'!N$6,Plan_Sched,"Within days of hire"),0)))</f>
        <v>0</v>
      </c>
      <c r="EN98">
        <f>IF(OR(L98=0,AH98&gt;0),0,IFERROR(AVERAGEIFS(Plan_Days,Plan_Role,People!$D$96,Plan_Course,'Training Matrix'!O$6,Plan_Sched,"Within days of hire"),IFERROR(AVERAGEIFS(Plan_Days,Plan_Role,"All employees",Plan_Course,'Training Matrix'!O$6,Plan_Sched,"Within days of hire"),0)))</f>
        <v>0</v>
      </c>
      <c r="EO98">
        <f>IF(OR(M98=0,AI98&gt;0),0,IFERROR(AVERAGEIFS(Plan_Days,Plan_Role,People!$D$96,Plan_Course,'Training Matrix'!P$6,Plan_Sched,"Within days of hire"),IFERROR(AVERAGEIFS(Plan_Days,Plan_Role,"All employees",Plan_Course,'Training Matrix'!P$6,Plan_Sched,"Within days of hire"),0)))</f>
        <v>0</v>
      </c>
      <c r="EP98">
        <f>IF(OR(N98=0,AJ98&gt;0),0,IFERROR(AVERAGEIFS(Plan_Days,Plan_Role,People!$D$96,Plan_Course,'Training Matrix'!Q$6,Plan_Sched,"Within days of hire"),IFERROR(AVERAGEIFS(Plan_Days,Plan_Role,"All employees",Plan_Course,'Training Matrix'!Q$6,Plan_Sched,"Within days of hire"),0)))</f>
        <v>0</v>
      </c>
      <c r="EQ98">
        <f>IF(OR(O98=0,AK98&gt;0),0,IFERROR(AVERAGEIFS(Plan_Days,Plan_Role,People!$D$96,Plan_Course,'Training Matrix'!R$6,Plan_Sched,"Within days of hire"),IFERROR(AVERAGEIFS(Plan_Days,Plan_Role,"All employees",Plan_Course,'Training Matrix'!R$6,Plan_Sched,"Within days of hire"),0)))</f>
        <v>0</v>
      </c>
      <c r="ER98">
        <f>IF(OR(P98=0,AL98&gt;0),0,IFERROR(AVERAGEIFS(Plan_Days,Plan_Role,People!$D$96,Plan_Course,'Training Matrix'!S$6,Plan_Sched,"Within days of hire"),IFERROR(AVERAGEIFS(Plan_Days,Plan_Role,"All employees",Plan_Course,'Training Matrix'!S$6,Plan_Sched,"Within days of hire"),0)))</f>
        <v>0</v>
      </c>
      <c r="ES98">
        <f>IF(OR(Q98=0,AM98&gt;0),0,IFERROR(AVERAGEIFS(Plan_Days,Plan_Role,People!$D$96,Plan_Course,'Training Matrix'!T$6,Plan_Sched,"Within days of hire"),IFERROR(AVERAGEIFS(Plan_Days,Plan_Role,"All employees",Plan_Course,'Training Matrix'!T$6,Plan_Sched,"Within days of hire"),0)))</f>
        <v>0</v>
      </c>
      <c r="ET98">
        <f>IF(OR(R98=0,AN98&gt;0),0,IFERROR(AVERAGEIFS(Plan_Days,Plan_Role,People!$D$96,Plan_Course,'Training Matrix'!U$6,Plan_Sched,"Within days of hire"),IFERROR(AVERAGEIFS(Plan_Days,Plan_Role,"All employees",Plan_Course,'Training Matrix'!U$6,Plan_Sched,"Within days of hire"),0)))</f>
        <v>0</v>
      </c>
      <c r="EU98">
        <f>IF(OR(S98=0,AO98&gt;0),0,IFERROR(AVERAGEIFS(Plan_Days,Plan_Role,People!$D$96,Plan_Course,'Training Matrix'!V$6,Plan_Sched,"Within days of hire"),IFERROR(AVERAGEIFS(Plan_Days,Plan_Role,"All employees",Plan_Course,'Training Matrix'!V$6,Plan_Sched,"Within days of hire"),0)))</f>
        <v>0</v>
      </c>
      <c r="EV98">
        <f>IF(OR(T98=0,AP98&gt;0),0,IFERROR(AVERAGEIFS(Plan_Days,Plan_Role,People!$D$96,Plan_Course,'Training Matrix'!W$6,Plan_Sched,"Within days of hire"),IFERROR(AVERAGEIFS(Plan_Days,Plan_Role,"All employees",Plan_Course,'Training Matrix'!W$6,Plan_Sched,"Within days of hire"),0)))</f>
        <v>0</v>
      </c>
      <c r="EW98">
        <f>IF(OR(U98=0,AQ98&gt;0),0,IFERROR(AVERAGEIFS(Plan_Days,Plan_Role,People!$D$96,Plan_Course,'Training Matrix'!X$6,Plan_Sched,"Within days of hire"),IFERROR(AVERAGEIFS(Plan_Days,Plan_Role,"All employees",Plan_Course,'Training Matrix'!X$6,Plan_Sched,"Within days of hire"),0)))</f>
        <v>0</v>
      </c>
      <c r="EX98">
        <f>IF(OR(V98=0,AR98&gt;0),0,IFERROR(AVERAGEIFS(Plan_Days,Plan_Role,People!$D$96,Plan_Course,'Training Matrix'!Y$6,Plan_Sched,"Within days of hire"),IFERROR(AVERAGEIFS(Plan_Days,Plan_Role,"All employees",Plan_Course,'Training Matrix'!Y$6,Plan_Sched,"Within days of hire"),0)))</f>
        <v>0</v>
      </c>
      <c r="EY98">
        <f>IF(OR(W98=0,AS98&gt;0),0,IFERROR(AVERAGEIFS(Plan_Days,Plan_Role,People!$D$96,Plan_Course,'Training Matrix'!Z$6,Plan_Sched,"Within days of hire"),IFERROR(AVERAGEIFS(Plan_Days,Plan_Role,"All employees",Plan_Course,'Training Matrix'!Z$6,Plan_Sched,"Within days of hire"),0)))</f>
        <v>0</v>
      </c>
      <c r="EZ98">
        <f>IF(OR(X98=0,AT98&gt;0),0,IFERROR(AVERAGEIFS(Plan_Days,Plan_Role,People!$D$96,Plan_Course,'Training Matrix'!AA$6,Plan_Sched,"Within days of hire"),IFERROR(AVERAGEIFS(Plan_Days,Plan_Role,"All employees",Plan_Course,'Training Matrix'!AA$6,Plan_Sched,"Within days of hire"),0)))</f>
        <v>0</v>
      </c>
      <c r="FC98">
        <f>IF(OR(E98=0,AA98&gt;0),0,MAX(IF(AND(People!$F$96&lt;&gt;"",DK98&lt;People!$F$96),0,DK98),IF(AND(People!$F$96&lt;&gt;"",EG98&gt;0),People!$F$96+EG98,0)))</f>
        <v>0</v>
      </c>
      <c r="FD98">
        <f>IF(OR(F98=0,AB98&gt;0),0,MAX(IF(AND(People!$F$96&lt;&gt;"",DL98&lt;People!$F$96),0,DL98),IF(AND(People!$F$96&lt;&gt;"",EH98&gt;0),People!$F$96+EH98,0)))</f>
        <v>0</v>
      </c>
      <c r="FE98">
        <f>IF(OR(G98=0,AC98&gt;0),0,MAX(IF(AND(People!$F$96&lt;&gt;"",DM98&lt;People!$F$96),0,DM98),IF(AND(People!$F$96&lt;&gt;"",EI98&gt;0),People!$F$96+EI98,0)))</f>
        <v>0</v>
      </c>
      <c r="FF98">
        <f>IF(OR(H98=0,AD98&gt;0),0,MAX(IF(AND(People!$F$96&lt;&gt;"",DN98&lt;People!$F$96),0,DN98),IF(AND(People!$F$96&lt;&gt;"",EJ98&gt;0),People!$F$96+EJ98,0)))</f>
        <v>0</v>
      </c>
      <c r="FG98">
        <f>IF(OR(I98=0,AE98&gt;0),0,MAX(IF(AND(People!$F$96&lt;&gt;"",DO98&lt;People!$F$96),0,DO98),IF(AND(People!$F$96&lt;&gt;"",EK98&gt;0),People!$F$96+EK98,0)))</f>
        <v>0</v>
      </c>
      <c r="FH98">
        <f>IF(OR(J98=0,AF98&gt;0),0,MAX(IF(AND(People!$F$96&lt;&gt;"",DP98&lt;People!$F$96),0,DP98),IF(AND(People!$F$96&lt;&gt;"",EL98&gt;0),People!$F$96+EL98,0)))</f>
        <v>0</v>
      </c>
      <c r="FI98">
        <f>IF(OR(K98=0,AG98&gt;0),0,MAX(IF(AND(People!$F$96&lt;&gt;"",DQ98&lt;People!$F$96),0,DQ98),IF(AND(People!$F$96&lt;&gt;"",EM98&gt;0),People!$F$96+EM98,0)))</f>
        <v>0</v>
      </c>
      <c r="FJ98">
        <f>IF(OR(L98=0,AH98&gt;0),0,MAX(IF(AND(People!$F$96&lt;&gt;"",DR98&lt;People!$F$96),0,DR98),IF(AND(People!$F$96&lt;&gt;"",EN98&gt;0),People!$F$96+EN98,0)))</f>
        <v>0</v>
      </c>
      <c r="FK98">
        <f>IF(OR(M98=0,AI98&gt;0),0,MAX(IF(AND(People!$F$96&lt;&gt;"",DS98&lt;People!$F$96),0,DS98),IF(AND(People!$F$96&lt;&gt;"",EO98&gt;0),People!$F$96+EO98,0)))</f>
        <v>0</v>
      </c>
      <c r="FL98">
        <f>IF(OR(N98=0,AJ98&gt;0),0,MAX(IF(AND(People!$F$96&lt;&gt;"",DT98&lt;People!$F$96),0,DT98),IF(AND(People!$F$96&lt;&gt;"",EP98&gt;0),People!$F$96+EP98,0)))</f>
        <v>0</v>
      </c>
      <c r="FM98">
        <f>IF(OR(O98=0,AK98&gt;0),0,MAX(IF(AND(People!$F$96&lt;&gt;"",DU98&lt;People!$F$96),0,DU98),IF(AND(People!$F$96&lt;&gt;"",EQ98&gt;0),People!$F$96+EQ98,0)))</f>
        <v>0</v>
      </c>
      <c r="FN98">
        <f>IF(OR(P98=0,AL98&gt;0),0,MAX(IF(AND(People!$F$96&lt;&gt;"",DV98&lt;People!$F$96),0,DV98),IF(AND(People!$F$96&lt;&gt;"",ER98&gt;0),People!$F$96+ER98,0)))</f>
        <v>0</v>
      </c>
      <c r="FO98">
        <f>IF(OR(Q98=0,AM98&gt;0),0,MAX(IF(AND(People!$F$96&lt;&gt;"",DW98&lt;People!$F$96),0,DW98),IF(AND(People!$F$96&lt;&gt;"",ES98&gt;0),People!$F$96+ES98,0)))</f>
        <v>0</v>
      </c>
      <c r="FP98">
        <f>IF(OR(R98=0,AN98&gt;0),0,MAX(IF(AND(People!$F$96&lt;&gt;"",DX98&lt;People!$F$96),0,DX98),IF(AND(People!$F$96&lt;&gt;"",ET98&gt;0),People!$F$96+ET98,0)))</f>
        <v>0</v>
      </c>
      <c r="FQ98">
        <f>IF(OR(S98=0,AO98&gt;0),0,MAX(IF(AND(People!$F$96&lt;&gt;"",DY98&lt;People!$F$96),0,DY98),IF(AND(People!$F$96&lt;&gt;"",EU98&gt;0),People!$F$96+EU98,0)))</f>
        <v>0</v>
      </c>
      <c r="FR98">
        <f>IF(OR(T98=0,AP98&gt;0),0,MAX(IF(AND(People!$F$96&lt;&gt;"",DZ98&lt;People!$F$96),0,DZ98),IF(AND(People!$F$96&lt;&gt;"",EV98&gt;0),People!$F$96+EV98,0)))</f>
        <v>0</v>
      </c>
      <c r="FS98">
        <f>IF(OR(U98=0,AQ98&gt;0),0,MAX(IF(AND(People!$F$96&lt;&gt;"",EA98&lt;People!$F$96),0,EA98),IF(AND(People!$F$96&lt;&gt;"",EW98&gt;0),People!$F$96+EW98,0)))</f>
        <v>0</v>
      </c>
      <c r="FT98">
        <f>IF(OR(V98=0,AR98&gt;0),0,MAX(IF(AND(People!$F$96&lt;&gt;"",EB98&lt;People!$F$96),0,EB98),IF(AND(People!$F$96&lt;&gt;"",EX98&gt;0),People!$F$96+EX98,0)))</f>
        <v>0</v>
      </c>
      <c r="FU98">
        <f>IF(OR(W98=0,AS98&gt;0),0,MAX(IF(AND(People!$F$96&lt;&gt;"",EC98&lt;People!$F$96),0,EC98),IF(AND(People!$F$96&lt;&gt;"",EY98&gt;0),People!$F$96+EY98,0)))</f>
        <v>0</v>
      </c>
      <c r="FV98">
        <f>IF(OR(X98=0,AT98&gt;0),0,MAX(IF(AND(People!$F$96&lt;&gt;"",ED98&lt;People!$F$96),0,ED98),IF(AND(People!$F$96&lt;&gt;"",EZ98&gt;0),People!$F$96+EZ98,0)))</f>
        <v>0</v>
      </c>
    </row>
    <row r="99" spans="5:178" x14ac:dyDescent="0.3">
      <c r="E99">
        <f>IF(OR(People!$A$97="",'Training Matrix'!H$6=""),0,COUNTIFS(Plan_Role,People!$D$97,Plan_Course,'Training Matrix'!H$6)+COUNTIFS(Plan_Role,"All employees",Plan_Course,'Training Matrix'!H$6))</f>
        <v>0</v>
      </c>
      <c r="F99">
        <f>IF(OR(People!$A$97="",'Training Matrix'!I$6=""),0,COUNTIFS(Plan_Role,People!$D$97,Plan_Course,'Training Matrix'!I$6)+COUNTIFS(Plan_Role,"All employees",Plan_Course,'Training Matrix'!I$6))</f>
        <v>0</v>
      </c>
      <c r="G99">
        <f>IF(OR(People!$A$97="",'Training Matrix'!J$6=""),0,COUNTIFS(Plan_Role,People!$D$97,Plan_Course,'Training Matrix'!J$6)+COUNTIFS(Plan_Role,"All employees",Plan_Course,'Training Matrix'!J$6))</f>
        <v>0</v>
      </c>
      <c r="H99">
        <f>IF(OR(People!$A$97="",'Training Matrix'!K$6=""),0,COUNTIFS(Plan_Role,People!$D$97,Plan_Course,'Training Matrix'!K$6)+COUNTIFS(Plan_Role,"All employees",Plan_Course,'Training Matrix'!K$6))</f>
        <v>0</v>
      </c>
      <c r="I99">
        <f>IF(OR(People!$A$97="",'Training Matrix'!L$6=""),0,COUNTIFS(Plan_Role,People!$D$97,Plan_Course,'Training Matrix'!L$6)+COUNTIFS(Plan_Role,"All employees",Plan_Course,'Training Matrix'!L$6))</f>
        <v>0</v>
      </c>
      <c r="J99">
        <f>IF(OR(People!$A$97="",'Training Matrix'!M$6=""),0,COUNTIFS(Plan_Role,People!$D$97,Plan_Course,'Training Matrix'!M$6)+COUNTIFS(Plan_Role,"All employees",Plan_Course,'Training Matrix'!M$6))</f>
        <v>0</v>
      </c>
      <c r="K99">
        <f>IF(OR(People!$A$97="",'Training Matrix'!N$6=""),0,COUNTIFS(Plan_Role,People!$D$97,Plan_Course,'Training Matrix'!N$6)+COUNTIFS(Plan_Role,"All employees",Plan_Course,'Training Matrix'!N$6))</f>
        <v>0</v>
      </c>
      <c r="L99">
        <f>IF(OR(People!$A$97="",'Training Matrix'!O$6=""),0,COUNTIFS(Plan_Role,People!$D$97,Plan_Course,'Training Matrix'!O$6)+COUNTIFS(Plan_Role,"All employees",Plan_Course,'Training Matrix'!O$6))</f>
        <v>0</v>
      </c>
      <c r="M99">
        <f>IF(OR(People!$A$97="",'Training Matrix'!P$6=""),0,COUNTIFS(Plan_Role,People!$D$97,Plan_Course,'Training Matrix'!P$6)+COUNTIFS(Plan_Role,"All employees",Plan_Course,'Training Matrix'!P$6))</f>
        <v>0</v>
      </c>
      <c r="N99">
        <f>IF(OR(People!$A$97="",'Training Matrix'!Q$6=""),0,COUNTIFS(Plan_Role,People!$D$97,Plan_Course,'Training Matrix'!Q$6)+COUNTIFS(Plan_Role,"All employees",Plan_Course,'Training Matrix'!Q$6))</f>
        <v>0</v>
      </c>
      <c r="O99">
        <f>IF(OR(People!$A$97="",'Training Matrix'!R$6=""),0,COUNTIFS(Plan_Role,People!$D$97,Plan_Course,'Training Matrix'!R$6)+COUNTIFS(Plan_Role,"All employees",Plan_Course,'Training Matrix'!R$6))</f>
        <v>0</v>
      </c>
      <c r="P99">
        <f>IF(OR(People!$A$97="",'Training Matrix'!S$6=""),0,COUNTIFS(Plan_Role,People!$D$97,Plan_Course,'Training Matrix'!S$6)+COUNTIFS(Plan_Role,"All employees",Plan_Course,'Training Matrix'!S$6))</f>
        <v>0</v>
      </c>
      <c r="Q99">
        <f>IF(OR(People!$A$97="",'Training Matrix'!T$6=""),0,COUNTIFS(Plan_Role,People!$D$97,Plan_Course,'Training Matrix'!T$6)+COUNTIFS(Plan_Role,"All employees",Plan_Course,'Training Matrix'!T$6))</f>
        <v>0</v>
      </c>
      <c r="R99">
        <f>IF(OR(People!$A$97="",'Training Matrix'!U$6=""),0,COUNTIFS(Plan_Role,People!$D$97,Plan_Course,'Training Matrix'!U$6)+COUNTIFS(Plan_Role,"All employees",Plan_Course,'Training Matrix'!U$6))</f>
        <v>0</v>
      </c>
      <c r="S99">
        <f>IF(OR(People!$A$97="",'Training Matrix'!V$6=""),0,COUNTIFS(Plan_Role,People!$D$97,Plan_Course,'Training Matrix'!V$6)+COUNTIFS(Plan_Role,"All employees",Plan_Course,'Training Matrix'!V$6))</f>
        <v>0</v>
      </c>
      <c r="T99">
        <f>IF(OR(People!$A$97="",'Training Matrix'!W$6=""),0,COUNTIFS(Plan_Role,People!$D$97,Plan_Course,'Training Matrix'!W$6)+COUNTIFS(Plan_Role,"All employees",Plan_Course,'Training Matrix'!W$6))</f>
        <v>0</v>
      </c>
      <c r="U99">
        <f>IF(OR(People!$A$97="",'Training Matrix'!X$6=""),0,COUNTIFS(Plan_Role,People!$D$97,Plan_Course,'Training Matrix'!X$6)+COUNTIFS(Plan_Role,"All employees",Plan_Course,'Training Matrix'!X$6))</f>
        <v>0</v>
      </c>
      <c r="V99">
        <f>IF(OR(People!$A$97="",'Training Matrix'!Y$6=""),0,COUNTIFS(Plan_Role,People!$D$97,Plan_Course,'Training Matrix'!Y$6)+COUNTIFS(Plan_Role,"All employees",Plan_Course,'Training Matrix'!Y$6))</f>
        <v>0</v>
      </c>
      <c r="W99">
        <f>IF(OR(People!$A$97="",'Training Matrix'!Z$6=""),0,COUNTIFS(Plan_Role,People!$D$97,Plan_Course,'Training Matrix'!Z$6)+COUNTIFS(Plan_Role,"All employees",Plan_Course,'Training Matrix'!Z$6))</f>
        <v>0</v>
      </c>
      <c r="X99">
        <f>IF(OR(People!$A$97="",'Training Matrix'!AA$6=""),0,COUNTIFS(Plan_Role,People!$D$97,Plan_Course,'Training Matrix'!AA$6)+COUNTIFS(Plan_Role,"All employees",Plan_Course,'Training Matrix'!AA$6))</f>
        <v>0</v>
      </c>
      <c r="AA99">
        <f>IF(E99=0,0,COUNTIFS(Rec_Emp,People!$A$97,Rec_Course,'Training Matrix'!H$6,Rec_Done,1))</f>
        <v>0</v>
      </c>
      <c r="AB99">
        <f>IF(F99=0,0,COUNTIFS(Rec_Emp,People!$A$97,Rec_Course,'Training Matrix'!I$6,Rec_Done,1))</f>
        <v>0</v>
      </c>
      <c r="AC99">
        <f>IF(G99=0,0,COUNTIFS(Rec_Emp,People!$A$97,Rec_Course,'Training Matrix'!J$6,Rec_Done,1))</f>
        <v>0</v>
      </c>
      <c r="AD99">
        <f>IF(H99=0,0,COUNTIFS(Rec_Emp,People!$A$97,Rec_Course,'Training Matrix'!K$6,Rec_Done,1))</f>
        <v>0</v>
      </c>
      <c r="AE99">
        <f>IF(I99=0,0,COUNTIFS(Rec_Emp,People!$A$97,Rec_Course,'Training Matrix'!L$6,Rec_Done,1))</f>
        <v>0</v>
      </c>
      <c r="AF99">
        <f>IF(J99=0,0,COUNTIFS(Rec_Emp,People!$A$97,Rec_Course,'Training Matrix'!M$6,Rec_Done,1))</f>
        <v>0</v>
      </c>
      <c r="AG99">
        <f>IF(K99=0,0,COUNTIFS(Rec_Emp,People!$A$97,Rec_Course,'Training Matrix'!N$6,Rec_Done,1))</f>
        <v>0</v>
      </c>
      <c r="AH99">
        <f>IF(L99=0,0,COUNTIFS(Rec_Emp,People!$A$97,Rec_Course,'Training Matrix'!O$6,Rec_Done,1))</f>
        <v>0</v>
      </c>
      <c r="AI99">
        <f>IF(M99=0,0,COUNTIFS(Rec_Emp,People!$A$97,Rec_Course,'Training Matrix'!P$6,Rec_Done,1))</f>
        <v>0</v>
      </c>
      <c r="AJ99">
        <f>IF(N99=0,0,COUNTIFS(Rec_Emp,People!$A$97,Rec_Course,'Training Matrix'!Q$6,Rec_Done,1))</f>
        <v>0</v>
      </c>
      <c r="AK99">
        <f>IF(O99=0,0,COUNTIFS(Rec_Emp,People!$A$97,Rec_Course,'Training Matrix'!R$6,Rec_Done,1))</f>
        <v>0</v>
      </c>
      <c r="AL99">
        <f>IF(P99=0,0,COUNTIFS(Rec_Emp,People!$A$97,Rec_Course,'Training Matrix'!S$6,Rec_Done,1))</f>
        <v>0</v>
      </c>
      <c r="AM99">
        <f>IF(Q99=0,0,COUNTIFS(Rec_Emp,People!$A$97,Rec_Course,'Training Matrix'!T$6,Rec_Done,1))</f>
        <v>0</v>
      </c>
      <c r="AN99">
        <f>IF(R99=0,0,COUNTIFS(Rec_Emp,People!$A$97,Rec_Course,'Training Matrix'!U$6,Rec_Done,1))</f>
        <v>0</v>
      </c>
      <c r="AO99">
        <f>IF(S99=0,0,COUNTIFS(Rec_Emp,People!$A$97,Rec_Course,'Training Matrix'!V$6,Rec_Done,1))</f>
        <v>0</v>
      </c>
      <c r="AP99">
        <f>IF(T99=0,0,COUNTIFS(Rec_Emp,People!$A$97,Rec_Course,'Training Matrix'!W$6,Rec_Done,1))</f>
        <v>0</v>
      </c>
      <c r="AQ99">
        <f>IF(U99=0,0,COUNTIFS(Rec_Emp,People!$A$97,Rec_Course,'Training Matrix'!X$6,Rec_Done,1))</f>
        <v>0</v>
      </c>
      <c r="AR99">
        <f>IF(V99=0,0,COUNTIFS(Rec_Emp,People!$A$97,Rec_Course,'Training Matrix'!Y$6,Rec_Done,1))</f>
        <v>0</v>
      </c>
      <c r="AS99">
        <f>IF(W99=0,0,COUNTIFS(Rec_Emp,People!$A$97,Rec_Course,'Training Matrix'!Z$6,Rec_Done,1))</f>
        <v>0</v>
      </c>
      <c r="AT99">
        <f>IF(X99=0,0,COUNTIFS(Rec_Emp,People!$A$97,Rec_Course,'Training Matrix'!AA$6,Rec_Done,1))</f>
        <v>0</v>
      </c>
      <c r="AW99">
        <f ca="1">IF(AA99=0,0,COUNTIFS(Rec_Emp,People!$A$97,Rec_Course,'Training Matrix'!H$6,Rec_Done,1,Rec_Exp,"&gt;="&amp;TODAY()))</f>
        <v>0</v>
      </c>
      <c r="AX99">
        <f ca="1">IF(AB99=0,0,COUNTIFS(Rec_Emp,People!$A$97,Rec_Course,'Training Matrix'!I$6,Rec_Done,1,Rec_Exp,"&gt;="&amp;TODAY()))</f>
        <v>0</v>
      </c>
      <c r="AY99">
        <f ca="1">IF(AC99=0,0,COUNTIFS(Rec_Emp,People!$A$97,Rec_Course,'Training Matrix'!J$6,Rec_Done,1,Rec_Exp,"&gt;="&amp;TODAY()))</f>
        <v>0</v>
      </c>
      <c r="AZ99">
        <f ca="1">IF(AD99=0,0,COUNTIFS(Rec_Emp,People!$A$97,Rec_Course,'Training Matrix'!K$6,Rec_Done,1,Rec_Exp,"&gt;="&amp;TODAY()))</f>
        <v>0</v>
      </c>
      <c r="BA99">
        <f ca="1">IF(AE99=0,0,COUNTIFS(Rec_Emp,People!$A$97,Rec_Course,'Training Matrix'!L$6,Rec_Done,1,Rec_Exp,"&gt;="&amp;TODAY()))</f>
        <v>0</v>
      </c>
      <c r="BB99">
        <f ca="1">IF(AF99=0,0,COUNTIFS(Rec_Emp,People!$A$97,Rec_Course,'Training Matrix'!M$6,Rec_Done,1,Rec_Exp,"&gt;="&amp;TODAY()))</f>
        <v>0</v>
      </c>
      <c r="BC99">
        <f ca="1">IF(AG99=0,0,COUNTIFS(Rec_Emp,People!$A$97,Rec_Course,'Training Matrix'!N$6,Rec_Done,1,Rec_Exp,"&gt;="&amp;TODAY()))</f>
        <v>0</v>
      </c>
      <c r="BD99">
        <f ca="1">IF(AH99=0,0,COUNTIFS(Rec_Emp,People!$A$97,Rec_Course,'Training Matrix'!O$6,Rec_Done,1,Rec_Exp,"&gt;="&amp;TODAY()))</f>
        <v>0</v>
      </c>
      <c r="BE99">
        <f ca="1">IF(AI99=0,0,COUNTIFS(Rec_Emp,People!$A$97,Rec_Course,'Training Matrix'!P$6,Rec_Done,1,Rec_Exp,"&gt;="&amp;TODAY()))</f>
        <v>0</v>
      </c>
      <c r="BF99">
        <f ca="1">IF(AJ99=0,0,COUNTIFS(Rec_Emp,People!$A$97,Rec_Course,'Training Matrix'!Q$6,Rec_Done,1,Rec_Exp,"&gt;="&amp;TODAY()))</f>
        <v>0</v>
      </c>
      <c r="BG99">
        <f ca="1">IF(AK99=0,0,COUNTIFS(Rec_Emp,People!$A$97,Rec_Course,'Training Matrix'!R$6,Rec_Done,1,Rec_Exp,"&gt;="&amp;TODAY()))</f>
        <v>0</v>
      </c>
      <c r="BH99">
        <f ca="1">IF(AL99=0,0,COUNTIFS(Rec_Emp,People!$A$97,Rec_Course,'Training Matrix'!S$6,Rec_Done,1,Rec_Exp,"&gt;="&amp;TODAY()))</f>
        <v>0</v>
      </c>
      <c r="BI99">
        <f ca="1">IF(AM99=0,0,COUNTIFS(Rec_Emp,People!$A$97,Rec_Course,'Training Matrix'!T$6,Rec_Done,1,Rec_Exp,"&gt;="&amp;TODAY()))</f>
        <v>0</v>
      </c>
      <c r="BJ99">
        <f ca="1">IF(AN99=0,0,COUNTIFS(Rec_Emp,People!$A$97,Rec_Course,'Training Matrix'!U$6,Rec_Done,1,Rec_Exp,"&gt;="&amp;TODAY()))</f>
        <v>0</v>
      </c>
      <c r="BK99">
        <f ca="1">IF(AO99=0,0,COUNTIFS(Rec_Emp,People!$A$97,Rec_Course,'Training Matrix'!V$6,Rec_Done,1,Rec_Exp,"&gt;="&amp;TODAY()))</f>
        <v>0</v>
      </c>
      <c r="BL99">
        <f ca="1">IF(AP99=0,0,COUNTIFS(Rec_Emp,People!$A$97,Rec_Course,'Training Matrix'!W$6,Rec_Done,1,Rec_Exp,"&gt;="&amp;TODAY()))</f>
        <v>0</v>
      </c>
      <c r="BM99">
        <f ca="1">IF(AQ99=0,0,COUNTIFS(Rec_Emp,People!$A$97,Rec_Course,'Training Matrix'!X$6,Rec_Done,1,Rec_Exp,"&gt;="&amp;TODAY()))</f>
        <v>0</v>
      </c>
      <c r="BN99">
        <f ca="1">IF(AR99=0,0,COUNTIFS(Rec_Emp,People!$A$97,Rec_Course,'Training Matrix'!Y$6,Rec_Done,1,Rec_Exp,"&gt;="&amp;TODAY()))</f>
        <v>0</v>
      </c>
      <c r="BO99">
        <f ca="1">IF(AS99=0,0,COUNTIFS(Rec_Emp,People!$A$97,Rec_Course,'Training Matrix'!Z$6,Rec_Done,1,Rec_Exp,"&gt;="&amp;TODAY()))</f>
        <v>0</v>
      </c>
      <c r="BP99">
        <f ca="1">IF(AT99=0,0,COUNTIFS(Rec_Emp,People!$A$97,Rec_Course,'Training Matrix'!AA$6,Rec_Done,1,Rec_Exp,"&gt;="&amp;TODAY()))</f>
        <v>0</v>
      </c>
      <c r="BS99">
        <f ca="1">IF(AW99=0,0,COUNTIFS(Rec_Emp,People!$A$97,Rec_Course,'Training Matrix'!H$6,Rec_Done,1,Rec_Exp,"&gt;"&amp;(TODAY()+WarnDays)))</f>
        <v>0</v>
      </c>
      <c r="BT99">
        <f ca="1">IF(AX99=0,0,COUNTIFS(Rec_Emp,People!$A$97,Rec_Course,'Training Matrix'!I$6,Rec_Done,1,Rec_Exp,"&gt;"&amp;(TODAY()+WarnDays)))</f>
        <v>0</v>
      </c>
      <c r="BU99">
        <f ca="1">IF(AY99=0,0,COUNTIFS(Rec_Emp,People!$A$97,Rec_Course,'Training Matrix'!J$6,Rec_Done,1,Rec_Exp,"&gt;"&amp;(TODAY()+WarnDays)))</f>
        <v>0</v>
      </c>
      <c r="BV99">
        <f ca="1">IF(AZ99=0,0,COUNTIFS(Rec_Emp,People!$A$97,Rec_Course,'Training Matrix'!K$6,Rec_Done,1,Rec_Exp,"&gt;"&amp;(TODAY()+WarnDays)))</f>
        <v>0</v>
      </c>
      <c r="BW99">
        <f ca="1">IF(BA99=0,0,COUNTIFS(Rec_Emp,People!$A$97,Rec_Course,'Training Matrix'!L$6,Rec_Done,1,Rec_Exp,"&gt;"&amp;(TODAY()+WarnDays)))</f>
        <v>0</v>
      </c>
      <c r="BX99">
        <f ca="1">IF(BB99=0,0,COUNTIFS(Rec_Emp,People!$A$97,Rec_Course,'Training Matrix'!M$6,Rec_Done,1,Rec_Exp,"&gt;"&amp;(TODAY()+WarnDays)))</f>
        <v>0</v>
      </c>
      <c r="BY99">
        <f ca="1">IF(BC99=0,0,COUNTIFS(Rec_Emp,People!$A$97,Rec_Course,'Training Matrix'!N$6,Rec_Done,1,Rec_Exp,"&gt;"&amp;(TODAY()+WarnDays)))</f>
        <v>0</v>
      </c>
      <c r="BZ99">
        <f ca="1">IF(BD99=0,0,COUNTIFS(Rec_Emp,People!$A$97,Rec_Course,'Training Matrix'!O$6,Rec_Done,1,Rec_Exp,"&gt;"&amp;(TODAY()+WarnDays)))</f>
        <v>0</v>
      </c>
      <c r="CA99">
        <f ca="1">IF(BE99=0,0,COUNTIFS(Rec_Emp,People!$A$97,Rec_Course,'Training Matrix'!P$6,Rec_Done,1,Rec_Exp,"&gt;"&amp;(TODAY()+WarnDays)))</f>
        <v>0</v>
      </c>
      <c r="CB99">
        <f ca="1">IF(BF99=0,0,COUNTIFS(Rec_Emp,People!$A$97,Rec_Course,'Training Matrix'!Q$6,Rec_Done,1,Rec_Exp,"&gt;"&amp;(TODAY()+WarnDays)))</f>
        <v>0</v>
      </c>
      <c r="CC99">
        <f ca="1">IF(BG99=0,0,COUNTIFS(Rec_Emp,People!$A$97,Rec_Course,'Training Matrix'!R$6,Rec_Done,1,Rec_Exp,"&gt;"&amp;(TODAY()+WarnDays)))</f>
        <v>0</v>
      </c>
      <c r="CD99">
        <f ca="1">IF(BH99=0,0,COUNTIFS(Rec_Emp,People!$A$97,Rec_Course,'Training Matrix'!S$6,Rec_Done,1,Rec_Exp,"&gt;"&amp;(TODAY()+WarnDays)))</f>
        <v>0</v>
      </c>
      <c r="CE99">
        <f ca="1">IF(BI99=0,0,COUNTIFS(Rec_Emp,People!$A$97,Rec_Course,'Training Matrix'!T$6,Rec_Done,1,Rec_Exp,"&gt;"&amp;(TODAY()+WarnDays)))</f>
        <v>0</v>
      </c>
      <c r="CF99">
        <f ca="1">IF(BJ99=0,0,COUNTIFS(Rec_Emp,People!$A$97,Rec_Course,'Training Matrix'!U$6,Rec_Done,1,Rec_Exp,"&gt;"&amp;(TODAY()+WarnDays)))</f>
        <v>0</v>
      </c>
      <c r="CG99">
        <f ca="1">IF(BK99=0,0,COUNTIFS(Rec_Emp,People!$A$97,Rec_Course,'Training Matrix'!V$6,Rec_Done,1,Rec_Exp,"&gt;"&amp;(TODAY()+WarnDays)))</f>
        <v>0</v>
      </c>
      <c r="CH99">
        <f ca="1">IF(BL99=0,0,COUNTIFS(Rec_Emp,People!$A$97,Rec_Course,'Training Matrix'!W$6,Rec_Done,1,Rec_Exp,"&gt;"&amp;(TODAY()+WarnDays)))</f>
        <v>0</v>
      </c>
      <c r="CI99">
        <f ca="1">IF(BM99=0,0,COUNTIFS(Rec_Emp,People!$A$97,Rec_Course,'Training Matrix'!X$6,Rec_Done,1,Rec_Exp,"&gt;"&amp;(TODAY()+WarnDays)))</f>
        <v>0</v>
      </c>
      <c r="CJ99">
        <f ca="1">IF(BN99=0,0,COUNTIFS(Rec_Emp,People!$A$97,Rec_Course,'Training Matrix'!Y$6,Rec_Done,1,Rec_Exp,"&gt;"&amp;(TODAY()+WarnDays)))</f>
        <v>0</v>
      </c>
      <c r="CK99">
        <f ca="1">IF(BO99=0,0,COUNTIFS(Rec_Emp,People!$A$97,Rec_Course,'Training Matrix'!Z$6,Rec_Done,1,Rec_Exp,"&gt;"&amp;(TODAY()+WarnDays)))</f>
        <v>0</v>
      </c>
      <c r="CL99">
        <f ca="1">IF(BP99=0,0,COUNTIFS(Rec_Emp,People!$A$97,Rec_Course,'Training Matrix'!AA$6,Rec_Done,1,Rec_Exp,"&gt;"&amp;(TODAY()+WarnDays)))</f>
        <v>0</v>
      </c>
      <c r="CO99">
        <f>IF(OR(E99=0,AA99&gt;0),0,COUNTIFS(Rec_Emp,People!$A$97,Rec_Course,'Training Matrix'!H$6,Rec_Result,"Fail"))</f>
        <v>0</v>
      </c>
      <c r="CP99">
        <f>IF(OR(F99=0,AB99&gt;0),0,COUNTIFS(Rec_Emp,People!$A$97,Rec_Course,'Training Matrix'!I$6,Rec_Result,"Fail"))</f>
        <v>0</v>
      </c>
      <c r="CQ99">
        <f>IF(OR(G99=0,AC99&gt;0),0,COUNTIFS(Rec_Emp,People!$A$97,Rec_Course,'Training Matrix'!J$6,Rec_Result,"Fail"))</f>
        <v>0</v>
      </c>
      <c r="CR99">
        <f>IF(OR(H99=0,AD99&gt;0),0,COUNTIFS(Rec_Emp,People!$A$97,Rec_Course,'Training Matrix'!K$6,Rec_Result,"Fail"))</f>
        <v>0</v>
      </c>
      <c r="CS99">
        <f>IF(OR(I99=0,AE99&gt;0),0,COUNTIFS(Rec_Emp,People!$A$97,Rec_Course,'Training Matrix'!L$6,Rec_Result,"Fail"))</f>
        <v>0</v>
      </c>
      <c r="CT99">
        <f>IF(OR(J99=0,AF99&gt;0),0,COUNTIFS(Rec_Emp,People!$A$97,Rec_Course,'Training Matrix'!M$6,Rec_Result,"Fail"))</f>
        <v>0</v>
      </c>
      <c r="CU99">
        <f>IF(OR(K99=0,AG99&gt;0),0,COUNTIFS(Rec_Emp,People!$A$97,Rec_Course,'Training Matrix'!N$6,Rec_Result,"Fail"))</f>
        <v>0</v>
      </c>
      <c r="CV99">
        <f>IF(OR(L99=0,AH99&gt;0),0,COUNTIFS(Rec_Emp,People!$A$97,Rec_Course,'Training Matrix'!O$6,Rec_Result,"Fail"))</f>
        <v>0</v>
      </c>
      <c r="CW99">
        <f>IF(OR(M99=0,AI99&gt;0),0,COUNTIFS(Rec_Emp,People!$A$97,Rec_Course,'Training Matrix'!P$6,Rec_Result,"Fail"))</f>
        <v>0</v>
      </c>
      <c r="CX99">
        <f>IF(OR(N99=0,AJ99&gt;0),0,COUNTIFS(Rec_Emp,People!$A$97,Rec_Course,'Training Matrix'!Q$6,Rec_Result,"Fail"))</f>
        <v>0</v>
      </c>
      <c r="CY99">
        <f>IF(OR(O99=0,AK99&gt;0),0,COUNTIFS(Rec_Emp,People!$A$97,Rec_Course,'Training Matrix'!R$6,Rec_Result,"Fail"))</f>
        <v>0</v>
      </c>
      <c r="CZ99">
        <f>IF(OR(P99=0,AL99&gt;0),0,COUNTIFS(Rec_Emp,People!$A$97,Rec_Course,'Training Matrix'!S$6,Rec_Result,"Fail"))</f>
        <v>0</v>
      </c>
      <c r="DA99">
        <f>IF(OR(Q99=0,AM99&gt;0),0,COUNTIFS(Rec_Emp,People!$A$97,Rec_Course,'Training Matrix'!T$6,Rec_Result,"Fail"))</f>
        <v>0</v>
      </c>
      <c r="DB99">
        <f>IF(OR(R99=0,AN99&gt;0),0,COUNTIFS(Rec_Emp,People!$A$97,Rec_Course,'Training Matrix'!U$6,Rec_Result,"Fail"))</f>
        <v>0</v>
      </c>
      <c r="DC99">
        <f>IF(OR(S99=0,AO99&gt;0),0,COUNTIFS(Rec_Emp,People!$A$97,Rec_Course,'Training Matrix'!V$6,Rec_Result,"Fail"))</f>
        <v>0</v>
      </c>
      <c r="DD99">
        <f>IF(OR(T99=0,AP99&gt;0),0,COUNTIFS(Rec_Emp,People!$A$97,Rec_Course,'Training Matrix'!W$6,Rec_Result,"Fail"))</f>
        <v>0</v>
      </c>
      <c r="DE99">
        <f>IF(OR(U99=0,AQ99&gt;0),0,COUNTIFS(Rec_Emp,People!$A$97,Rec_Course,'Training Matrix'!X$6,Rec_Result,"Fail"))</f>
        <v>0</v>
      </c>
      <c r="DF99">
        <f>IF(OR(V99=0,AR99&gt;0),0,COUNTIFS(Rec_Emp,People!$A$97,Rec_Course,'Training Matrix'!Y$6,Rec_Result,"Fail"))</f>
        <v>0</v>
      </c>
      <c r="DG99">
        <f>IF(OR(W99=0,AS99&gt;0),0,COUNTIFS(Rec_Emp,People!$A$97,Rec_Course,'Training Matrix'!Z$6,Rec_Result,"Fail"))</f>
        <v>0</v>
      </c>
      <c r="DH99">
        <f>IF(OR(X99=0,AT99&gt;0),0,COUNTIFS(Rec_Emp,People!$A$97,Rec_Course,'Training Matrix'!AA$6,Rec_Result,"Fail"))</f>
        <v>0</v>
      </c>
      <c r="DK99">
        <f>IF(OR(E99=0,AA99&gt;0),0,IFERROR(AVERAGEIFS(Plan_End,Plan_Role,People!$D$97,Plan_Course,'Training Matrix'!H$6,Plan_Sched,"Window"),IFERROR(AVERAGEIFS(Plan_End,Plan_Role,"All employees",Plan_Course,'Training Matrix'!H$6,Plan_Sched,"Window"),0)))</f>
        <v>0</v>
      </c>
      <c r="DL99">
        <f>IF(OR(F99=0,AB99&gt;0),0,IFERROR(AVERAGEIFS(Plan_End,Plan_Role,People!$D$97,Plan_Course,'Training Matrix'!I$6,Plan_Sched,"Window"),IFERROR(AVERAGEIFS(Plan_End,Plan_Role,"All employees",Plan_Course,'Training Matrix'!I$6,Plan_Sched,"Window"),0)))</f>
        <v>0</v>
      </c>
      <c r="DM99">
        <f>IF(OR(G99=0,AC99&gt;0),0,IFERROR(AVERAGEIFS(Plan_End,Plan_Role,People!$D$97,Plan_Course,'Training Matrix'!J$6,Plan_Sched,"Window"),IFERROR(AVERAGEIFS(Plan_End,Plan_Role,"All employees",Plan_Course,'Training Matrix'!J$6,Plan_Sched,"Window"),0)))</f>
        <v>0</v>
      </c>
      <c r="DN99">
        <f>IF(OR(H99=0,AD99&gt;0),0,IFERROR(AVERAGEIFS(Plan_End,Plan_Role,People!$D$97,Plan_Course,'Training Matrix'!K$6,Plan_Sched,"Window"),IFERROR(AVERAGEIFS(Plan_End,Plan_Role,"All employees",Plan_Course,'Training Matrix'!K$6,Plan_Sched,"Window"),0)))</f>
        <v>0</v>
      </c>
      <c r="DO99">
        <f>IF(OR(I99=0,AE99&gt;0),0,IFERROR(AVERAGEIFS(Plan_End,Plan_Role,People!$D$97,Plan_Course,'Training Matrix'!L$6,Plan_Sched,"Window"),IFERROR(AVERAGEIFS(Plan_End,Plan_Role,"All employees",Plan_Course,'Training Matrix'!L$6,Plan_Sched,"Window"),0)))</f>
        <v>0</v>
      </c>
      <c r="DP99">
        <f>IF(OR(J99=0,AF99&gt;0),0,IFERROR(AVERAGEIFS(Plan_End,Plan_Role,People!$D$97,Plan_Course,'Training Matrix'!M$6,Plan_Sched,"Window"),IFERROR(AVERAGEIFS(Plan_End,Plan_Role,"All employees",Plan_Course,'Training Matrix'!M$6,Plan_Sched,"Window"),0)))</f>
        <v>0</v>
      </c>
      <c r="DQ99">
        <f>IF(OR(K99=0,AG99&gt;0),0,IFERROR(AVERAGEIFS(Plan_End,Plan_Role,People!$D$97,Plan_Course,'Training Matrix'!N$6,Plan_Sched,"Window"),IFERROR(AVERAGEIFS(Plan_End,Plan_Role,"All employees",Plan_Course,'Training Matrix'!N$6,Plan_Sched,"Window"),0)))</f>
        <v>0</v>
      </c>
      <c r="DR99">
        <f>IF(OR(L99=0,AH99&gt;0),0,IFERROR(AVERAGEIFS(Plan_End,Plan_Role,People!$D$97,Plan_Course,'Training Matrix'!O$6,Plan_Sched,"Window"),IFERROR(AVERAGEIFS(Plan_End,Plan_Role,"All employees",Plan_Course,'Training Matrix'!O$6,Plan_Sched,"Window"),0)))</f>
        <v>0</v>
      </c>
      <c r="DS99">
        <f>IF(OR(M99=0,AI99&gt;0),0,IFERROR(AVERAGEIFS(Plan_End,Plan_Role,People!$D$97,Plan_Course,'Training Matrix'!P$6,Plan_Sched,"Window"),IFERROR(AVERAGEIFS(Plan_End,Plan_Role,"All employees",Plan_Course,'Training Matrix'!P$6,Plan_Sched,"Window"),0)))</f>
        <v>0</v>
      </c>
      <c r="DT99">
        <f>IF(OR(N99=0,AJ99&gt;0),0,IFERROR(AVERAGEIFS(Plan_End,Plan_Role,People!$D$97,Plan_Course,'Training Matrix'!Q$6,Plan_Sched,"Window"),IFERROR(AVERAGEIFS(Plan_End,Plan_Role,"All employees",Plan_Course,'Training Matrix'!Q$6,Plan_Sched,"Window"),0)))</f>
        <v>0</v>
      </c>
      <c r="DU99">
        <f>IF(OR(O99=0,AK99&gt;0),0,IFERROR(AVERAGEIFS(Plan_End,Plan_Role,People!$D$97,Plan_Course,'Training Matrix'!R$6,Plan_Sched,"Window"),IFERROR(AVERAGEIFS(Plan_End,Plan_Role,"All employees",Plan_Course,'Training Matrix'!R$6,Plan_Sched,"Window"),0)))</f>
        <v>0</v>
      </c>
      <c r="DV99">
        <f>IF(OR(P99=0,AL99&gt;0),0,IFERROR(AVERAGEIFS(Plan_End,Plan_Role,People!$D$97,Plan_Course,'Training Matrix'!S$6,Plan_Sched,"Window"),IFERROR(AVERAGEIFS(Plan_End,Plan_Role,"All employees",Plan_Course,'Training Matrix'!S$6,Plan_Sched,"Window"),0)))</f>
        <v>0</v>
      </c>
      <c r="DW99">
        <f>IF(OR(Q99=0,AM99&gt;0),0,IFERROR(AVERAGEIFS(Plan_End,Plan_Role,People!$D$97,Plan_Course,'Training Matrix'!T$6,Plan_Sched,"Window"),IFERROR(AVERAGEIFS(Plan_End,Plan_Role,"All employees",Plan_Course,'Training Matrix'!T$6,Plan_Sched,"Window"),0)))</f>
        <v>0</v>
      </c>
      <c r="DX99">
        <f>IF(OR(R99=0,AN99&gt;0),0,IFERROR(AVERAGEIFS(Plan_End,Plan_Role,People!$D$97,Plan_Course,'Training Matrix'!U$6,Plan_Sched,"Window"),IFERROR(AVERAGEIFS(Plan_End,Plan_Role,"All employees",Plan_Course,'Training Matrix'!U$6,Plan_Sched,"Window"),0)))</f>
        <v>0</v>
      </c>
      <c r="DY99">
        <f>IF(OR(S99=0,AO99&gt;0),0,IFERROR(AVERAGEIFS(Plan_End,Plan_Role,People!$D$97,Plan_Course,'Training Matrix'!V$6,Plan_Sched,"Window"),IFERROR(AVERAGEIFS(Plan_End,Plan_Role,"All employees",Plan_Course,'Training Matrix'!V$6,Plan_Sched,"Window"),0)))</f>
        <v>0</v>
      </c>
      <c r="DZ99">
        <f>IF(OR(T99=0,AP99&gt;0),0,IFERROR(AVERAGEIFS(Plan_End,Plan_Role,People!$D$97,Plan_Course,'Training Matrix'!W$6,Plan_Sched,"Window"),IFERROR(AVERAGEIFS(Plan_End,Plan_Role,"All employees",Plan_Course,'Training Matrix'!W$6,Plan_Sched,"Window"),0)))</f>
        <v>0</v>
      </c>
      <c r="EA99">
        <f>IF(OR(U99=0,AQ99&gt;0),0,IFERROR(AVERAGEIFS(Plan_End,Plan_Role,People!$D$97,Plan_Course,'Training Matrix'!X$6,Plan_Sched,"Window"),IFERROR(AVERAGEIFS(Plan_End,Plan_Role,"All employees",Plan_Course,'Training Matrix'!X$6,Plan_Sched,"Window"),0)))</f>
        <v>0</v>
      </c>
      <c r="EB99">
        <f>IF(OR(V99=0,AR99&gt;0),0,IFERROR(AVERAGEIFS(Plan_End,Plan_Role,People!$D$97,Plan_Course,'Training Matrix'!Y$6,Plan_Sched,"Window"),IFERROR(AVERAGEIFS(Plan_End,Plan_Role,"All employees",Plan_Course,'Training Matrix'!Y$6,Plan_Sched,"Window"),0)))</f>
        <v>0</v>
      </c>
      <c r="EC99">
        <f>IF(OR(W99=0,AS99&gt;0),0,IFERROR(AVERAGEIFS(Plan_End,Plan_Role,People!$D$97,Plan_Course,'Training Matrix'!Z$6,Plan_Sched,"Window"),IFERROR(AVERAGEIFS(Plan_End,Plan_Role,"All employees",Plan_Course,'Training Matrix'!Z$6,Plan_Sched,"Window"),0)))</f>
        <v>0</v>
      </c>
      <c r="ED99">
        <f>IF(OR(X99=0,AT99&gt;0),0,IFERROR(AVERAGEIFS(Plan_End,Plan_Role,People!$D$97,Plan_Course,'Training Matrix'!AA$6,Plan_Sched,"Window"),IFERROR(AVERAGEIFS(Plan_End,Plan_Role,"All employees",Plan_Course,'Training Matrix'!AA$6,Plan_Sched,"Window"),0)))</f>
        <v>0</v>
      </c>
      <c r="EG99">
        <f>IF(OR(E99=0,AA99&gt;0),0,IFERROR(AVERAGEIFS(Plan_Days,Plan_Role,People!$D$97,Plan_Course,'Training Matrix'!H$6,Plan_Sched,"Within days of hire"),IFERROR(AVERAGEIFS(Plan_Days,Plan_Role,"All employees",Plan_Course,'Training Matrix'!H$6,Plan_Sched,"Within days of hire"),0)))</f>
        <v>0</v>
      </c>
      <c r="EH99">
        <f>IF(OR(F99=0,AB99&gt;0),0,IFERROR(AVERAGEIFS(Plan_Days,Plan_Role,People!$D$97,Plan_Course,'Training Matrix'!I$6,Plan_Sched,"Within days of hire"),IFERROR(AVERAGEIFS(Plan_Days,Plan_Role,"All employees",Plan_Course,'Training Matrix'!I$6,Plan_Sched,"Within days of hire"),0)))</f>
        <v>0</v>
      </c>
      <c r="EI99">
        <f>IF(OR(G99=0,AC99&gt;0),0,IFERROR(AVERAGEIFS(Plan_Days,Plan_Role,People!$D$97,Plan_Course,'Training Matrix'!J$6,Plan_Sched,"Within days of hire"),IFERROR(AVERAGEIFS(Plan_Days,Plan_Role,"All employees",Plan_Course,'Training Matrix'!J$6,Plan_Sched,"Within days of hire"),0)))</f>
        <v>0</v>
      </c>
      <c r="EJ99">
        <f>IF(OR(H99=0,AD99&gt;0),0,IFERROR(AVERAGEIFS(Plan_Days,Plan_Role,People!$D$97,Plan_Course,'Training Matrix'!K$6,Plan_Sched,"Within days of hire"),IFERROR(AVERAGEIFS(Plan_Days,Plan_Role,"All employees",Plan_Course,'Training Matrix'!K$6,Plan_Sched,"Within days of hire"),0)))</f>
        <v>0</v>
      </c>
      <c r="EK99">
        <f>IF(OR(I99=0,AE99&gt;0),0,IFERROR(AVERAGEIFS(Plan_Days,Plan_Role,People!$D$97,Plan_Course,'Training Matrix'!L$6,Plan_Sched,"Within days of hire"),IFERROR(AVERAGEIFS(Plan_Days,Plan_Role,"All employees",Plan_Course,'Training Matrix'!L$6,Plan_Sched,"Within days of hire"),0)))</f>
        <v>0</v>
      </c>
      <c r="EL99">
        <f>IF(OR(J99=0,AF99&gt;0),0,IFERROR(AVERAGEIFS(Plan_Days,Plan_Role,People!$D$97,Plan_Course,'Training Matrix'!M$6,Plan_Sched,"Within days of hire"),IFERROR(AVERAGEIFS(Plan_Days,Plan_Role,"All employees",Plan_Course,'Training Matrix'!M$6,Plan_Sched,"Within days of hire"),0)))</f>
        <v>0</v>
      </c>
      <c r="EM99">
        <f>IF(OR(K99=0,AG99&gt;0),0,IFERROR(AVERAGEIFS(Plan_Days,Plan_Role,People!$D$97,Plan_Course,'Training Matrix'!N$6,Plan_Sched,"Within days of hire"),IFERROR(AVERAGEIFS(Plan_Days,Plan_Role,"All employees",Plan_Course,'Training Matrix'!N$6,Plan_Sched,"Within days of hire"),0)))</f>
        <v>0</v>
      </c>
      <c r="EN99">
        <f>IF(OR(L99=0,AH99&gt;0),0,IFERROR(AVERAGEIFS(Plan_Days,Plan_Role,People!$D$97,Plan_Course,'Training Matrix'!O$6,Plan_Sched,"Within days of hire"),IFERROR(AVERAGEIFS(Plan_Days,Plan_Role,"All employees",Plan_Course,'Training Matrix'!O$6,Plan_Sched,"Within days of hire"),0)))</f>
        <v>0</v>
      </c>
      <c r="EO99">
        <f>IF(OR(M99=0,AI99&gt;0),0,IFERROR(AVERAGEIFS(Plan_Days,Plan_Role,People!$D$97,Plan_Course,'Training Matrix'!P$6,Plan_Sched,"Within days of hire"),IFERROR(AVERAGEIFS(Plan_Days,Plan_Role,"All employees",Plan_Course,'Training Matrix'!P$6,Plan_Sched,"Within days of hire"),0)))</f>
        <v>0</v>
      </c>
      <c r="EP99">
        <f>IF(OR(N99=0,AJ99&gt;0),0,IFERROR(AVERAGEIFS(Plan_Days,Plan_Role,People!$D$97,Plan_Course,'Training Matrix'!Q$6,Plan_Sched,"Within days of hire"),IFERROR(AVERAGEIFS(Plan_Days,Plan_Role,"All employees",Plan_Course,'Training Matrix'!Q$6,Plan_Sched,"Within days of hire"),0)))</f>
        <v>0</v>
      </c>
      <c r="EQ99">
        <f>IF(OR(O99=0,AK99&gt;0),0,IFERROR(AVERAGEIFS(Plan_Days,Plan_Role,People!$D$97,Plan_Course,'Training Matrix'!R$6,Plan_Sched,"Within days of hire"),IFERROR(AVERAGEIFS(Plan_Days,Plan_Role,"All employees",Plan_Course,'Training Matrix'!R$6,Plan_Sched,"Within days of hire"),0)))</f>
        <v>0</v>
      </c>
      <c r="ER99">
        <f>IF(OR(P99=0,AL99&gt;0),0,IFERROR(AVERAGEIFS(Plan_Days,Plan_Role,People!$D$97,Plan_Course,'Training Matrix'!S$6,Plan_Sched,"Within days of hire"),IFERROR(AVERAGEIFS(Plan_Days,Plan_Role,"All employees",Plan_Course,'Training Matrix'!S$6,Plan_Sched,"Within days of hire"),0)))</f>
        <v>0</v>
      </c>
      <c r="ES99">
        <f>IF(OR(Q99=0,AM99&gt;0),0,IFERROR(AVERAGEIFS(Plan_Days,Plan_Role,People!$D$97,Plan_Course,'Training Matrix'!T$6,Plan_Sched,"Within days of hire"),IFERROR(AVERAGEIFS(Plan_Days,Plan_Role,"All employees",Plan_Course,'Training Matrix'!T$6,Plan_Sched,"Within days of hire"),0)))</f>
        <v>0</v>
      </c>
      <c r="ET99">
        <f>IF(OR(R99=0,AN99&gt;0),0,IFERROR(AVERAGEIFS(Plan_Days,Plan_Role,People!$D$97,Plan_Course,'Training Matrix'!U$6,Plan_Sched,"Within days of hire"),IFERROR(AVERAGEIFS(Plan_Days,Plan_Role,"All employees",Plan_Course,'Training Matrix'!U$6,Plan_Sched,"Within days of hire"),0)))</f>
        <v>0</v>
      </c>
      <c r="EU99">
        <f>IF(OR(S99=0,AO99&gt;0),0,IFERROR(AVERAGEIFS(Plan_Days,Plan_Role,People!$D$97,Plan_Course,'Training Matrix'!V$6,Plan_Sched,"Within days of hire"),IFERROR(AVERAGEIFS(Plan_Days,Plan_Role,"All employees",Plan_Course,'Training Matrix'!V$6,Plan_Sched,"Within days of hire"),0)))</f>
        <v>0</v>
      </c>
      <c r="EV99">
        <f>IF(OR(T99=0,AP99&gt;0),0,IFERROR(AVERAGEIFS(Plan_Days,Plan_Role,People!$D$97,Plan_Course,'Training Matrix'!W$6,Plan_Sched,"Within days of hire"),IFERROR(AVERAGEIFS(Plan_Days,Plan_Role,"All employees",Plan_Course,'Training Matrix'!W$6,Plan_Sched,"Within days of hire"),0)))</f>
        <v>0</v>
      </c>
      <c r="EW99">
        <f>IF(OR(U99=0,AQ99&gt;0),0,IFERROR(AVERAGEIFS(Plan_Days,Plan_Role,People!$D$97,Plan_Course,'Training Matrix'!X$6,Plan_Sched,"Within days of hire"),IFERROR(AVERAGEIFS(Plan_Days,Plan_Role,"All employees",Plan_Course,'Training Matrix'!X$6,Plan_Sched,"Within days of hire"),0)))</f>
        <v>0</v>
      </c>
      <c r="EX99">
        <f>IF(OR(V99=0,AR99&gt;0),0,IFERROR(AVERAGEIFS(Plan_Days,Plan_Role,People!$D$97,Plan_Course,'Training Matrix'!Y$6,Plan_Sched,"Within days of hire"),IFERROR(AVERAGEIFS(Plan_Days,Plan_Role,"All employees",Plan_Course,'Training Matrix'!Y$6,Plan_Sched,"Within days of hire"),0)))</f>
        <v>0</v>
      </c>
      <c r="EY99">
        <f>IF(OR(W99=0,AS99&gt;0),0,IFERROR(AVERAGEIFS(Plan_Days,Plan_Role,People!$D$97,Plan_Course,'Training Matrix'!Z$6,Plan_Sched,"Within days of hire"),IFERROR(AVERAGEIFS(Plan_Days,Plan_Role,"All employees",Plan_Course,'Training Matrix'!Z$6,Plan_Sched,"Within days of hire"),0)))</f>
        <v>0</v>
      </c>
      <c r="EZ99">
        <f>IF(OR(X99=0,AT99&gt;0),0,IFERROR(AVERAGEIFS(Plan_Days,Plan_Role,People!$D$97,Plan_Course,'Training Matrix'!AA$6,Plan_Sched,"Within days of hire"),IFERROR(AVERAGEIFS(Plan_Days,Plan_Role,"All employees",Plan_Course,'Training Matrix'!AA$6,Plan_Sched,"Within days of hire"),0)))</f>
        <v>0</v>
      </c>
      <c r="FC99">
        <f>IF(OR(E99=0,AA99&gt;0),0,MAX(IF(AND(People!$F$97&lt;&gt;"",DK99&lt;People!$F$97),0,DK99),IF(AND(People!$F$97&lt;&gt;"",EG99&gt;0),People!$F$97+EG99,0)))</f>
        <v>0</v>
      </c>
      <c r="FD99">
        <f>IF(OR(F99=0,AB99&gt;0),0,MAX(IF(AND(People!$F$97&lt;&gt;"",DL99&lt;People!$F$97),0,DL99),IF(AND(People!$F$97&lt;&gt;"",EH99&gt;0),People!$F$97+EH99,0)))</f>
        <v>0</v>
      </c>
      <c r="FE99">
        <f>IF(OR(G99=0,AC99&gt;0),0,MAX(IF(AND(People!$F$97&lt;&gt;"",DM99&lt;People!$F$97),0,DM99),IF(AND(People!$F$97&lt;&gt;"",EI99&gt;0),People!$F$97+EI99,0)))</f>
        <v>0</v>
      </c>
      <c r="FF99">
        <f>IF(OR(H99=0,AD99&gt;0),0,MAX(IF(AND(People!$F$97&lt;&gt;"",DN99&lt;People!$F$97),0,DN99),IF(AND(People!$F$97&lt;&gt;"",EJ99&gt;0),People!$F$97+EJ99,0)))</f>
        <v>0</v>
      </c>
      <c r="FG99">
        <f>IF(OR(I99=0,AE99&gt;0),0,MAX(IF(AND(People!$F$97&lt;&gt;"",DO99&lt;People!$F$97),0,DO99),IF(AND(People!$F$97&lt;&gt;"",EK99&gt;0),People!$F$97+EK99,0)))</f>
        <v>0</v>
      </c>
      <c r="FH99">
        <f>IF(OR(J99=0,AF99&gt;0),0,MAX(IF(AND(People!$F$97&lt;&gt;"",DP99&lt;People!$F$97),0,DP99),IF(AND(People!$F$97&lt;&gt;"",EL99&gt;0),People!$F$97+EL99,0)))</f>
        <v>0</v>
      </c>
      <c r="FI99">
        <f>IF(OR(K99=0,AG99&gt;0),0,MAX(IF(AND(People!$F$97&lt;&gt;"",DQ99&lt;People!$F$97),0,DQ99),IF(AND(People!$F$97&lt;&gt;"",EM99&gt;0),People!$F$97+EM99,0)))</f>
        <v>0</v>
      </c>
      <c r="FJ99">
        <f>IF(OR(L99=0,AH99&gt;0),0,MAX(IF(AND(People!$F$97&lt;&gt;"",DR99&lt;People!$F$97),0,DR99),IF(AND(People!$F$97&lt;&gt;"",EN99&gt;0),People!$F$97+EN99,0)))</f>
        <v>0</v>
      </c>
      <c r="FK99">
        <f>IF(OR(M99=0,AI99&gt;0),0,MAX(IF(AND(People!$F$97&lt;&gt;"",DS99&lt;People!$F$97),0,DS99),IF(AND(People!$F$97&lt;&gt;"",EO99&gt;0),People!$F$97+EO99,0)))</f>
        <v>0</v>
      </c>
      <c r="FL99">
        <f>IF(OR(N99=0,AJ99&gt;0),0,MAX(IF(AND(People!$F$97&lt;&gt;"",DT99&lt;People!$F$97),0,DT99),IF(AND(People!$F$97&lt;&gt;"",EP99&gt;0),People!$F$97+EP99,0)))</f>
        <v>0</v>
      </c>
      <c r="FM99">
        <f>IF(OR(O99=0,AK99&gt;0),0,MAX(IF(AND(People!$F$97&lt;&gt;"",DU99&lt;People!$F$97),0,DU99),IF(AND(People!$F$97&lt;&gt;"",EQ99&gt;0),People!$F$97+EQ99,0)))</f>
        <v>0</v>
      </c>
      <c r="FN99">
        <f>IF(OR(P99=0,AL99&gt;0),0,MAX(IF(AND(People!$F$97&lt;&gt;"",DV99&lt;People!$F$97),0,DV99),IF(AND(People!$F$97&lt;&gt;"",ER99&gt;0),People!$F$97+ER99,0)))</f>
        <v>0</v>
      </c>
      <c r="FO99">
        <f>IF(OR(Q99=0,AM99&gt;0),0,MAX(IF(AND(People!$F$97&lt;&gt;"",DW99&lt;People!$F$97),0,DW99),IF(AND(People!$F$97&lt;&gt;"",ES99&gt;0),People!$F$97+ES99,0)))</f>
        <v>0</v>
      </c>
      <c r="FP99">
        <f>IF(OR(R99=0,AN99&gt;0),0,MAX(IF(AND(People!$F$97&lt;&gt;"",DX99&lt;People!$F$97),0,DX99),IF(AND(People!$F$97&lt;&gt;"",ET99&gt;0),People!$F$97+ET99,0)))</f>
        <v>0</v>
      </c>
      <c r="FQ99">
        <f>IF(OR(S99=0,AO99&gt;0),0,MAX(IF(AND(People!$F$97&lt;&gt;"",DY99&lt;People!$F$97),0,DY99),IF(AND(People!$F$97&lt;&gt;"",EU99&gt;0),People!$F$97+EU99,0)))</f>
        <v>0</v>
      </c>
      <c r="FR99">
        <f>IF(OR(T99=0,AP99&gt;0),0,MAX(IF(AND(People!$F$97&lt;&gt;"",DZ99&lt;People!$F$97),0,DZ99),IF(AND(People!$F$97&lt;&gt;"",EV99&gt;0),People!$F$97+EV99,0)))</f>
        <v>0</v>
      </c>
      <c r="FS99">
        <f>IF(OR(U99=0,AQ99&gt;0),0,MAX(IF(AND(People!$F$97&lt;&gt;"",EA99&lt;People!$F$97),0,EA99),IF(AND(People!$F$97&lt;&gt;"",EW99&gt;0),People!$F$97+EW99,0)))</f>
        <v>0</v>
      </c>
      <c r="FT99">
        <f>IF(OR(V99=0,AR99&gt;0),0,MAX(IF(AND(People!$F$97&lt;&gt;"",EB99&lt;People!$F$97),0,EB99),IF(AND(People!$F$97&lt;&gt;"",EX99&gt;0),People!$F$97+EX99,0)))</f>
        <v>0</v>
      </c>
      <c r="FU99">
        <f>IF(OR(W99=0,AS99&gt;0),0,MAX(IF(AND(People!$F$97&lt;&gt;"",EC99&lt;People!$F$97),0,EC99),IF(AND(People!$F$97&lt;&gt;"",EY99&gt;0),People!$F$97+EY99,0)))</f>
        <v>0</v>
      </c>
      <c r="FV99">
        <f>IF(OR(X99=0,AT99&gt;0),0,MAX(IF(AND(People!$F$97&lt;&gt;"",ED99&lt;People!$F$97),0,ED99),IF(AND(People!$F$97&lt;&gt;"",EZ99&gt;0),People!$F$97+EZ99,0)))</f>
        <v>0</v>
      </c>
    </row>
    <row r="100" spans="5:178" x14ac:dyDescent="0.3">
      <c r="E100">
        <f>IF(OR(People!$A$98="",'Training Matrix'!H$6=""),0,COUNTIFS(Plan_Role,People!$D$98,Plan_Course,'Training Matrix'!H$6)+COUNTIFS(Plan_Role,"All employees",Plan_Course,'Training Matrix'!H$6))</f>
        <v>0</v>
      </c>
      <c r="F100">
        <f>IF(OR(People!$A$98="",'Training Matrix'!I$6=""),0,COUNTIFS(Plan_Role,People!$D$98,Plan_Course,'Training Matrix'!I$6)+COUNTIFS(Plan_Role,"All employees",Plan_Course,'Training Matrix'!I$6))</f>
        <v>0</v>
      </c>
      <c r="G100">
        <f>IF(OR(People!$A$98="",'Training Matrix'!J$6=""),0,COUNTIFS(Plan_Role,People!$D$98,Plan_Course,'Training Matrix'!J$6)+COUNTIFS(Plan_Role,"All employees",Plan_Course,'Training Matrix'!J$6))</f>
        <v>0</v>
      </c>
      <c r="H100">
        <f>IF(OR(People!$A$98="",'Training Matrix'!K$6=""),0,COUNTIFS(Plan_Role,People!$D$98,Plan_Course,'Training Matrix'!K$6)+COUNTIFS(Plan_Role,"All employees",Plan_Course,'Training Matrix'!K$6))</f>
        <v>0</v>
      </c>
      <c r="I100">
        <f>IF(OR(People!$A$98="",'Training Matrix'!L$6=""),0,COUNTIFS(Plan_Role,People!$D$98,Plan_Course,'Training Matrix'!L$6)+COUNTIFS(Plan_Role,"All employees",Plan_Course,'Training Matrix'!L$6))</f>
        <v>0</v>
      </c>
      <c r="J100">
        <f>IF(OR(People!$A$98="",'Training Matrix'!M$6=""),0,COUNTIFS(Plan_Role,People!$D$98,Plan_Course,'Training Matrix'!M$6)+COUNTIFS(Plan_Role,"All employees",Plan_Course,'Training Matrix'!M$6))</f>
        <v>0</v>
      </c>
      <c r="K100">
        <f>IF(OR(People!$A$98="",'Training Matrix'!N$6=""),0,COUNTIFS(Plan_Role,People!$D$98,Plan_Course,'Training Matrix'!N$6)+COUNTIFS(Plan_Role,"All employees",Plan_Course,'Training Matrix'!N$6))</f>
        <v>0</v>
      </c>
      <c r="L100">
        <f>IF(OR(People!$A$98="",'Training Matrix'!O$6=""),0,COUNTIFS(Plan_Role,People!$D$98,Plan_Course,'Training Matrix'!O$6)+COUNTIFS(Plan_Role,"All employees",Plan_Course,'Training Matrix'!O$6))</f>
        <v>0</v>
      </c>
      <c r="M100">
        <f>IF(OR(People!$A$98="",'Training Matrix'!P$6=""),0,COUNTIFS(Plan_Role,People!$D$98,Plan_Course,'Training Matrix'!P$6)+COUNTIFS(Plan_Role,"All employees",Plan_Course,'Training Matrix'!P$6))</f>
        <v>0</v>
      </c>
      <c r="N100">
        <f>IF(OR(People!$A$98="",'Training Matrix'!Q$6=""),0,COUNTIFS(Plan_Role,People!$D$98,Plan_Course,'Training Matrix'!Q$6)+COUNTIFS(Plan_Role,"All employees",Plan_Course,'Training Matrix'!Q$6))</f>
        <v>0</v>
      </c>
      <c r="O100">
        <f>IF(OR(People!$A$98="",'Training Matrix'!R$6=""),0,COUNTIFS(Plan_Role,People!$D$98,Plan_Course,'Training Matrix'!R$6)+COUNTIFS(Plan_Role,"All employees",Plan_Course,'Training Matrix'!R$6))</f>
        <v>0</v>
      </c>
      <c r="P100">
        <f>IF(OR(People!$A$98="",'Training Matrix'!S$6=""),0,COUNTIFS(Plan_Role,People!$D$98,Plan_Course,'Training Matrix'!S$6)+COUNTIFS(Plan_Role,"All employees",Plan_Course,'Training Matrix'!S$6))</f>
        <v>0</v>
      </c>
      <c r="Q100">
        <f>IF(OR(People!$A$98="",'Training Matrix'!T$6=""),0,COUNTIFS(Plan_Role,People!$D$98,Plan_Course,'Training Matrix'!T$6)+COUNTIFS(Plan_Role,"All employees",Plan_Course,'Training Matrix'!T$6))</f>
        <v>0</v>
      </c>
      <c r="R100">
        <f>IF(OR(People!$A$98="",'Training Matrix'!U$6=""),0,COUNTIFS(Plan_Role,People!$D$98,Plan_Course,'Training Matrix'!U$6)+COUNTIFS(Plan_Role,"All employees",Plan_Course,'Training Matrix'!U$6))</f>
        <v>0</v>
      </c>
      <c r="S100">
        <f>IF(OR(People!$A$98="",'Training Matrix'!V$6=""),0,COUNTIFS(Plan_Role,People!$D$98,Plan_Course,'Training Matrix'!V$6)+COUNTIFS(Plan_Role,"All employees",Plan_Course,'Training Matrix'!V$6))</f>
        <v>0</v>
      </c>
      <c r="T100">
        <f>IF(OR(People!$A$98="",'Training Matrix'!W$6=""),0,COUNTIFS(Plan_Role,People!$D$98,Plan_Course,'Training Matrix'!W$6)+COUNTIFS(Plan_Role,"All employees",Plan_Course,'Training Matrix'!W$6))</f>
        <v>0</v>
      </c>
      <c r="U100">
        <f>IF(OR(People!$A$98="",'Training Matrix'!X$6=""),0,COUNTIFS(Plan_Role,People!$D$98,Plan_Course,'Training Matrix'!X$6)+COUNTIFS(Plan_Role,"All employees",Plan_Course,'Training Matrix'!X$6))</f>
        <v>0</v>
      </c>
      <c r="V100">
        <f>IF(OR(People!$A$98="",'Training Matrix'!Y$6=""),0,COUNTIFS(Plan_Role,People!$D$98,Plan_Course,'Training Matrix'!Y$6)+COUNTIFS(Plan_Role,"All employees",Plan_Course,'Training Matrix'!Y$6))</f>
        <v>0</v>
      </c>
      <c r="W100">
        <f>IF(OR(People!$A$98="",'Training Matrix'!Z$6=""),0,COUNTIFS(Plan_Role,People!$D$98,Plan_Course,'Training Matrix'!Z$6)+COUNTIFS(Plan_Role,"All employees",Plan_Course,'Training Matrix'!Z$6))</f>
        <v>0</v>
      </c>
      <c r="X100">
        <f>IF(OR(People!$A$98="",'Training Matrix'!AA$6=""),0,COUNTIFS(Plan_Role,People!$D$98,Plan_Course,'Training Matrix'!AA$6)+COUNTIFS(Plan_Role,"All employees",Plan_Course,'Training Matrix'!AA$6))</f>
        <v>0</v>
      </c>
      <c r="AA100">
        <f>IF(E100=0,0,COUNTIFS(Rec_Emp,People!$A$98,Rec_Course,'Training Matrix'!H$6,Rec_Done,1))</f>
        <v>0</v>
      </c>
      <c r="AB100">
        <f>IF(F100=0,0,COUNTIFS(Rec_Emp,People!$A$98,Rec_Course,'Training Matrix'!I$6,Rec_Done,1))</f>
        <v>0</v>
      </c>
      <c r="AC100">
        <f>IF(G100=0,0,COUNTIFS(Rec_Emp,People!$A$98,Rec_Course,'Training Matrix'!J$6,Rec_Done,1))</f>
        <v>0</v>
      </c>
      <c r="AD100">
        <f>IF(H100=0,0,COUNTIFS(Rec_Emp,People!$A$98,Rec_Course,'Training Matrix'!K$6,Rec_Done,1))</f>
        <v>0</v>
      </c>
      <c r="AE100">
        <f>IF(I100=0,0,COUNTIFS(Rec_Emp,People!$A$98,Rec_Course,'Training Matrix'!L$6,Rec_Done,1))</f>
        <v>0</v>
      </c>
      <c r="AF100">
        <f>IF(J100=0,0,COUNTIFS(Rec_Emp,People!$A$98,Rec_Course,'Training Matrix'!M$6,Rec_Done,1))</f>
        <v>0</v>
      </c>
      <c r="AG100">
        <f>IF(K100=0,0,COUNTIFS(Rec_Emp,People!$A$98,Rec_Course,'Training Matrix'!N$6,Rec_Done,1))</f>
        <v>0</v>
      </c>
      <c r="AH100">
        <f>IF(L100=0,0,COUNTIFS(Rec_Emp,People!$A$98,Rec_Course,'Training Matrix'!O$6,Rec_Done,1))</f>
        <v>0</v>
      </c>
      <c r="AI100">
        <f>IF(M100=0,0,COUNTIFS(Rec_Emp,People!$A$98,Rec_Course,'Training Matrix'!P$6,Rec_Done,1))</f>
        <v>0</v>
      </c>
      <c r="AJ100">
        <f>IF(N100=0,0,COUNTIFS(Rec_Emp,People!$A$98,Rec_Course,'Training Matrix'!Q$6,Rec_Done,1))</f>
        <v>0</v>
      </c>
      <c r="AK100">
        <f>IF(O100=0,0,COUNTIFS(Rec_Emp,People!$A$98,Rec_Course,'Training Matrix'!R$6,Rec_Done,1))</f>
        <v>0</v>
      </c>
      <c r="AL100">
        <f>IF(P100=0,0,COUNTIFS(Rec_Emp,People!$A$98,Rec_Course,'Training Matrix'!S$6,Rec_Done,1))</f>
        <v>0</v>
      </c>
      <c r="AM100">
        <f>IF(Q100=0,0,COUNTIFS(Rec_Emp,People!$A$98,Rec_Course,'Training Matrix'!T$6,Rec_Done,1))</f>
        <v>0</v>
      </c>
      <c r="AN100">
        <f>IF(R100=0,0,COUNTIFS(Rec_Emp,People!$A$98,Rec_Course,'Training Matrix'!U$6,Rec_Done,1))</f>
        <v>0</v>
      </c>
      <c r="AO100">
        <f>IF(S100=0,0,COUNTIFS(Rec_Emp,People!$A$98,Rec_Course,'Training Matrix'!V$6,Rec_Done,1))</f>
        <v>0</v>
      </c>
      <c r="AP100">
        <f>IF(T100=0,0,COUNTIFS(Rec_Emp,People!$A$98,Rec_Course,'Training Matrix'!W$6,Rec_Done,1))</f>
        <v>0</v>
      </c>
      <c r="AQ100">
        <f>IF(U100=0,0,COUNTIFS(Rec_Emp,People!$A$98,Rec_Course,'Training Matrix'!X$6,Rec_Done,1))</f>
        <v>0</v>
      </c>
      <c r="AR100">
        <f>IF(V100=0,0,COUNTIFS(Rec_Emp,People!$A$98,Rec_Course,'Training Matrix'!Y$6,Rec_Done,1))</f>
        <v>0</v>
      </c>
      <c r="AS100">
        <f>IF(W100=0,0,COUNTIFS(Rec_Emp,People!$A$98,Rec_Course,'Training Matrix'!Z$6,Rec_Done,1))</f>
        <v>0</v>
      </c>
      <c r="AT100">
        <f>IF(X100=0,0,COUNTIFS(Rec_Emp,People!$A$98,Rec_Course,'Training Matrix'!AA$6,Rec_Done,1))</f>
        <v>0</v>
      </c>
      <c r="AW100">
        <f ca="1">IF(AA100=0,0,COUNTIFS(Rec_Emp,People!$A$98,Rec_Course,'Training Matrix'!H$6,Rec_Done,1,Rec_Exp,"&gt;="&amp;TODAY()))</f>
        <v>0</v>
      </c>
      <c r="AX100">
        <f ca="1">IF(AB100=0,0,COUNTIFS(Rec_Emp,People!$A$98,Rec_Course,'Training Matrix'!I$6,Rec_Done,1,Rec_Exp,"&gt;="&amp;TODAY()))</f>
        <v>0</v>
      </c>
      <c r="AY100">
        <f ca="1">IF(AC100=0,0,COUNTIFS(Rec_Emp,People!$A$98,Rec_Course,'Training Matrix'!J$6,Rec_Done,1,Rec_Exp,"&gt;="&amp;TODAY()))</f>
        <v>0</v>
      </c>
      <c r="AZ100">
        <f ca="1">IF(AD100=0,0,COUNTIFS(Rec_Emp,People!$A$98,Rec_Course,'Training Matrix'!K$6,Rec_Done,1,Rec_Exp,"&gt;="&amp;TODAY()))</f>
        <v>0</v>
      </c>
      <c r="BA100">
        <f ca="1">IF(AE100=0,0,COUNTIFS(Rec_Emp,People!$A$98,Rec_Course,'Training Matrix'!L$6,Rec_Done,1,Rec_Exp,"&gt;="&amp;TODAY()))</f>
        <v>0</v>
      </c>
      <c r="BB100">
        <f ca="1">IF(AF100=0,0,COUNTIFS(Rec_Emp,People!$A$98,Rec_Course,'Training Matrix'!M$6,Rec_Done,1,Rec_Exp,"&gt;="&amp;TODAY()))</f>
        <v>0</v>
      </c>
      <c r="BC100">
        <f ca="1">IF(AG100=0,0,COUNTIFS(Rec_Emp,People!$A$98,Rec_Course,'Training Matrix'!N$6,Rec_Done,1,Rec_Exp,"&gt;="&amp;TODAY()))</f>
        <v>0</v>
      </c>
      <c r="BD100">
        <f ca="1">IF(AH100=0,0,COUNTIFS(Rec_Emp,People!$A$98,Rec_Course,'Training Matrix'!O$6,Rec_Done,1,Rec_Exp,"&gt;="&amp;TODAY()))</f>
        <v>0</v>
      </c>
      <c r="BE100">
        <f ca="1">IF(AI100=0,0,COUNTIFS(Rec_Emp,People!$A$98,Rec_Course,'Training Matrix'!P$6,Rec_Done,1,Rec_Exp,"&gt;="&amp;TODAY()))</f>
        <v>0</v>
      </c>
      <c r="BF100">
        <f ca="1">IF(AJ100=0,0,COUNTIFS(Rec_Emp,People!$A$98,Rec_Course,'Training Matrix'!Q$6,Rec_Done,1,Rec_Exp,"&gt;="&amp;TODAY()))</f>
        <v>0</v>
      </c>
      <c r="BG100">
        <f ca="1">IF(AK100=0,0,COUNTIFS(Rec_Emp,People!$A$98,Rec_Course,'Training Matrix'!R$6,Rec_Done,1,Rec_Exp,"&gt;="&amp;TODAY()))</f>
        <v>0</v>
      </c>
      <c r="BH100">
        <f ca="1">IF(AL100=0,0,COUNTIFS(Rec_Emp,People!$A$98,Rec_Course,'Training Matrix'!S$6,Rec_Done,1,Rec_Exp,"&gt;="&amp;TODAY()))</f>
        <v>0</v>
      </c>
      <c r="BI100">
        <f ca="1">IF(AM100=0,0,COUNTIFS(Rec_Emp,People!$A$98,Rec_Course,'Training Matrix'!T$6,Rec_Done,1,Rec_Exp,"&gt;="&amp;TODAY()))</f>
        <v>0</v>
      </c>
      <c r="BJ100">
        <f ca="1">IF(AN100=0,0,COUNTIFS(Rec_Emp,People!$A$98,Rec_Course,'Training Matrix'!U$6,Rec_Done,1,Rec_Exp,"&gt;="&amp;TODAY()))</f>
        <v>0</v>
      </c>
      <c r="BK100">
        <f ca="1">IF(AO100=0,0,COUNTIFS(Rec_Emp,People!$A$98,Rec_Course,'Training Matrix'!V$6,Rec_Done,1,Rec_Exp,"&gt;="&amp;TODAY()))</f>
        <v>0</v>
      </c>
      <c r="BL100">
        <f ca="1">IF(AP100=0,0,COUNTIFS(Rec_Emp,People!$A$98,Rec_Course,'Training Matrix'!W$6,Rec_Done,1,Rec_Exp,"&gt;="&amp;TODAY()))</f>
        <v>0</v>
      </c>
      <c r="BM100">
        <f ca="1">IF(AQ100=0,0,COUNTIFS(Rec_Emp,People!$A$98,Rec_Course,'Training Matrix'!X$6,Rec_Done,1,Rec_Exp,"&gt;="&amp;TODAY()))</f>
        <v>0</v>
      </c>
      <c r="BN100">
        <f ca="1">IF(AR100=0,0,COUNTIFS(Rec_Emp,People!$A$98,Rec_Course,'Training Matrix'!Y$6,Rec_Done,1,Rec_Exp,"&gt;="&amp;TODAY()))</f>
        <v>0</v>
      </c>
      <c r="BO100">
        <f ca="1">IF(AS100=0,0,COUNTIFS(Rec_Emp,People!$A$98,Rec_Course,'Training Matrix'!Z$6,Rec_Done,1,Rec_Exp,"&gt;="&amp;TODAY()))</f>
        <v>0</v>
      </c>
      <c r="BP100">
        <f ca="1">IF(AT100=0,0,COUNTIFS(Rec_Emp,People!$A$98,Rec_Course,'Training Matrix'!AA$6,Rec_Done,1,Rec_Exp,"&gt;="&amp;TODAY()))</f>
        <v>0</v>
      </c>
      <c r="BS100">
        <f ca="1">IF(AW100=0,0,COUNTIFS(Rec_Emp,People!$A$98,Rec_Course,'Training Matrix'!H$6,Rec_Done,1,Rec_Exp,"&gt;"&amp;(TODAY()+WarnDays)))</f>
        <v>0</v>
      </c>
      <c r="BT100">
        <f ca="1">IF(AX100=0,0,COUNTIFS(Rec_Emp,People!$A$98,Rec_Course,'Training Matrix'!I$6,Rec_Done,1,Rec_Exp,"&gt;"&amp;(TODAY()+WarnDays)))</f>
        <v>0</v>
      </c>
      <c r="BU100">
        <f ca="1">IF(AY100=0,0,COUNTIFS(Rec_Emp,People!$A$98,Rec_Course,'Training Matrix'!J$6,Rec_Done,1,Rec_Exp,"&gt;"&amp;(TODAY()+WarnDays)))</f>
        <v>0</v>
      </c>
      <c r="BV100">
        <f ca="1">IF(AZ100=0,0,COUNTIFS(Rec_Emp,People!$A$98,Rec_Course,'Training Matrix'!K$6,Rec_Done,1,Rec_Exp,"&gt;"&amp;(TODAY()+WarnDays)))</f>
        <v>0</v>
      </c>
      <c r="BW100">
        <f ca="1">IF(BA100=0,0,COUNTIFS(Rec_Emp,People!$A$98,Rec_Course,'Training Matrix'!L$6,Rec_Done,1,Rec_Exp,"&gt;"&amp;(TODAY()+WarnDays)))</f>
        <v>0</v>
      </c>
      <c r="BX100">
        <f ca="1">IF(BB100=0,0,COUNTIFS(Rec_Emp,People!$A$98,Rec_Course,'Training Matrix'!M$6,Rec_Done,1,Rec_Exp,"&gt;"&amp;(TODAY()+WarnDays)))</f>
        <v>0</v>
      </c>
      <c r="BY100">
        <f ca="1">IF(BC100=0,0,COUNTIFS(Rec_Emp,People!$A$98,Rec_Course,'Training Matrix'!N$6,Rec_Done,1,Rec_Exp,"&gt;"&amp;(TODAY()+WarnDays)))</f>
        <v>0</v>
      </c>
      <c r="BZ100">
        <f ca="1">IF(BD100=0,0,COUNTIFS(Rec_Emp,People!$A$98,Rec_Course,'Training Matrix'!O$6,Rec_Done,1,Rec_Exp,"&gt;"&amp;(TODAY()+WarnDays)))</f>
        <v>0</v>
      </c>
      <c r="CA100">
        <f ca="1">IF(BE100=0,0,COUNTIFS(Rec_Emp,People!$A$98,Rec_Course,'Training Matrix'!P$6,Rec_Done,1,Rec_Exp,"&gt;"&amp;(TODAY()+WarnDays)))</f>
        <v>0</v>
      </c>
      <c r="CB100">
        <f ca="1">IF(BF100=0,0,COUNTIFS(Rec_Emp,People!$A$98,Rec_Course,'Training Matrix'!Q$6,Rec_Done,1,Rec_Exp,"&gt;"&amp;(TODAY()+WarnDays)))</f>
        <v>0</v>
      </c>
      <c r="CC100">
        <f ca="1">IF(BG100=0,0,COUNTIFS(Rec_Emp,People!$A$98,Rec_Course,'Training Matrix'!R$6,Rec_Done,1,Rec_Exp,"&gt;"&amp;(TODAY()+WarnDays)))</f>
        <v>0</v>
      </c>
      <c r="CD100">
        <f ca="1">IF(BH100=0,0,COUNTIFS(Rec_Emp,People!$A$98,Rec_Course,'Training Matrix'!S$6,Rec_Done,1,Rec_Exp,"&gt;"&amp;(TODAY()+WarnDays)))</f>
        <v>0</v>
      </c>
      <c r="CE100">
        <f ca="1">IF(BI100=0,0,COUNTIFS(Rec_Emp,People!$A$98,Rec_Course,'Training Matrix'!T$6,Rec_Done,1,Rec_Exp,"&gt;"&amp;(TODAY()+WarnDays)))</f>
        <v>0</v>
      </c>
      <c r="CF100">
        <f ca="1">IF(BJ100=0,0,COUNTIFS(Rec_Emp,People!$A$98,Rec_Course,'Training Matrix'!U$6,Rec_Done,1,Rec_Exp,"&gt;"&amp;(TODAY()+WarnDays)))</f>
        <v>0</v>
      </c>
      <c r="CG100">
        <f ca="1">IF(BK100=0,0,COUNTIFS(Rec_Emp,People!$A$98,Rec_Course,'Training Matrix'!V$6,Rec_Done,1,Rec_Exp,"&gt;"&amp;(TODAY()+WarnDays)))</f>
        <v>0</v>
      </c>
      <c r="CH100">
        <f ca="1">IF(BL100=0,0,COUNTIFS(Rec_Emp,People!$A$98,Rec_Course,'Training Matrix'!W$6,Rec_Done,1,Rec_Exp,"&gt;"&amp;(TODAY()+WarnDays)))</f>
        <v>0</v>
      </c>
      <c r="CI100">
        <f ca="1">IF(BM100=0,0,COUNTIFS(Rec_Emp,People!$A$98,Rec_Course,'Training Matrix'!X$6,Rec_Done,1,Rec_Exp,"&gt;"&amp;(TODAY()+WarnDays)))</f>
        <v>0</v>
      </c>
      <c r="CJ100">
        <f ca="1">IF(BN100=0,0,COUNTIFS(Rec_Emp,People!$A$98,Rec_Course,'Training Matrix'!Y$6,Rec_Done,1,Rec_Exp,"&gt;"&amp;(TODAY()+WarnDays)))</f>
        <v>0</v>
      </c>
      <c r="CK100">
        <f ca="1">IF(BO100=0,0,COUNTIFS(Rec_Emp,People!$A$98,Rec_Course,'Training Matrix'!Z$6,Rec_Done,1,Rec_Exp,"&gt;"&amp;(TODAY()+WarnDays)))</f>
        <v>0</v>
      </c>
      <c r="CL100">
        <f ca="1">IF(BP100=0,0,COUNTIFS(Rec_Emp,People!$A$98,Rec_Course,'Training Matrix'!AA$6,Rec_Done,1,Rec_Exp,"&gt;"&amp;(TODAY()+WarnDays)))</f>
        <v>0</v>
      </c>
      <c r="CO100">
        <f>IF(OR(E100=0,AA100&gt;0),0,COUNTIFS(Rec_Emp,People!$A$98,Rec_Course,'Training Matrix'!H$6,Rec_Result,"Fail"))</f>
        <v>0</v>
      </c>
      <c r="CP100">
        <f>IF(OR(F100=0,AB100&gt;0),0,COUNTIFS(Rec_Emp,People!$A$98,Rec_Course,'Training Matrix'!I$6,Rec_Result,"Fail"))</f>
        <v>0</v>
      </c>
      <c r="CQ100">
        <f>IF(OR(G100=0,AC100&gt;0),0,COUNTIFS(Rec_Emp,People!$A$98,Rec_Course,'Training Matrix'!J$6,Rec_Result,"Fail"))</f>
        <v>0</v>
      </c>
      <c r="CR100">
        <f>IF(OR(H100=0,AD100&gt;0),0,COUNTIFS(Rec_Emp,People!$A$98,Rec_Course,'Training Matrix'!K$6,Rec_Result,"Fail"))</f>
        <v>0</v>
      </c>
      <c r="CS100">
        <f>IF(OR(I100=0,AE100&gt;0),0,COUNTIFS(Rec_Emp,People!$A$98,Rec_Course,'Training Matrix'!L$6,Rec_Result,"Fail"))</f>
        <v>0</v>
      </c>
      <c r="CT100">
        <f>IF(OR(J100=0,AF100&gt;0),0,COUNTIFS(Rec_Emp,People!$A$98,Rec_Course,'Training Matrix'!M$6,Rec_Result,"Fail"))</f>
        <v>0</v>
      </c>
      <c r="CU100">
        <f>IF(OR(K100=0,AG100&gt;0),0,COUNTIFS(Rec_Emp,People!$A$98,Rec_Course,'Training Matrix'!N$6,Rec_Result,"Fail"))</f>
        <v>0</v>
      </c>
      <c r="CV100">
        <f>IF(OR(L100=0,AH100&gt;0),0,COUNTIFS(Rec_Emp,People!$A$98,Rec_Course,'Training Matrix'!O$6,Rec_Result,"Fail"))</f>
        <v>0</v>
      </c>
      <c r="CW100">
        <f>IF(OR(M100=0,AI100&gt;0),0,COUNTIFS(Rec_Emp,People!$A$98,Rec_Course,'Training Matrix'!P$6,Rec_Result,"Fail"))</f>
        <v>0</v>
      </c>
      <c r="CX100">
        <f>IF(OR(N100=0,AJ100&gt;0),0,COUNTIFS(Rec_Emp,People!$A$98,Rec_Course,'Training Matrix'!Q$6,Rec_Result,"Fail"))</f>
        <v>0</v>
      </c>
      <c r="CY100">
        <f>IF(OR(O100=0,AK100&gt;0),0,COUNTIFS(Rec_Emp,People!$A$98,Rec_Course,'Training Matrix'!R$6,Rec_Result,"Fail"))</f>
        <v>0</v>
      </c>
      <c r="CZ100">
        <f>IF(OR(P100=0,AL100&gt;0),0,COUNTIFS(Rec_Emp,People!$A$98,Rec_Course,'Training Matrix'!S$6,Rec_Result,"Fail"))</f>
        <v>0</v>
      </c>
      <c r="DA100">
        <f>IF(OR(Q100=0,AM100&gt;0),0,COUNTIFS(Rec_Emp,People!$A$98,Rec_Course,'Training Matrix'!T$6,Rec_Result,"Fail"))</f>
        <v>0</v>
      </c>
      <c r="DB100">
        <f>IF(OR(R100=0,AN100&gt;0),0,COUNTIFS(Rec_Emp,People!$A$98,Rec_Course,'Training Matrix'!U$6,Rec_Result,"Fail"))</f>
        <v>0</v>
      </c>
      <c r="DC100">
        <f>IF(OR(S100=0,AO100&gt;0),0,COUNTIFS(Rec_Emp,People!$A$98,Rec_Course,'Training Matrix'!V$6,Rec_Result,"Fail"))</f>
        <v>0</v>
      </c>
      <c r="DD100">
        <f>IF(OR(T100=0,AP100&gt;0),0,COUNTIFS(Rec_Emp,People!$A$98,Rec_Course,'Training Matrix'!W$6,Rec_Result,"Fail"))</f>
        <v>0</v>
      </c>
      <c r="DE100">
        <f>IF(OR(U100=0,AQ100&gt;0),0,COUNTIFS(Rec_Emp,People!$A$98,Rec_Course,'Training Matrix'!X$6,Rec_Result,"Fail"))</f>
        <v>0</v>
      </c>
      <c r="DF100">
        <f>IF(OR(V100=0,AR100&gt;0),0,COUNTIFS(Rec_Emp,People!$A$98,Rec_Course,'Training Matrix'!Y$6,Rec_Result,"Fail"))</f>
        <v>0</v>
      </c>
      <c r="DG100">
        <f>IF(OR(W100=0,AS100&gt;0),0,COUNTIFS(Rec_Emp,People!$A$98,Rec_Course,'Training Matrix'!Z$6,Rec_Result,"Fail"))</f>
        <v>0</v>
      </c>
      <c r="DH100">
        <f>IF(OR(X100=0,AT100&gt;0),0,COUNTIFS(Rec_Emp,People!$A$98,Rec_Course,'Training Matrix'!AA$6,Rec_Result,"Fail"))</f>
        <v>0</v>
      </c>
      <c r="DK100">
        <f>IF(OR(E100=0,AA100&gt;0),0,IFERROR(AVERAGEIFS(Plan_End,Plan_Role,People!$D$98,Plan_Course,'Training Matrix'!H$6,Plan_Sched,"Window"),IFERROR(AVERAGEIFS(Plan_End,Plan_Role,"All employees",Plan_Course,'Training Matrix'!H$6,Plan_Sched,"Window"),0)))</f>
        <v>0</v>
      </c>
      <c r="DL100">
        <f>IF(OR(F100=0,AB100&gt;0),0,IFERROR(AVERAGEIFS(Plan_End,Plan_Role,People!$D$98,Plan_Course,'Training Matrix'!I$6,Plan_Sched,"Window"),IFERROR(AVERAGEIFS(Plan_End,Plan_Role,"All employees",Plan_Course,'Training Matrix'!I$6,Plan_Sched,"Window"),0)))</f>
        <v>0</v>
      </c>
      <c r="DM100">
        <f>IF(OR(G100=0,AC100&gt;0),0,IFERROR(AVERAGEIFS(Plan_End,Plan_Role,People!$D$98,Plan_Course,'Training Matrix'!J$6,Plan_Sched,"Window"),IFERROR(AVERAGEIFS(Plan_End,Plan_Role,"All employees",Plan_Course,'Training Matrix'!J$6,Plan_Sched,"Window"),0)))</f>
        <v>0</v>
      </c>
      <c r="DN100">
        <f>IF(OR(H100=0,AD100&gt;0),0,IFERROR(AVERAGEIFS(Plan_End,Plan_Role,People!$D$98,Plan_Course,'Training Matrix'!K$6,Plan_Sched,"Window"),IFERROR(AVERAGEIFS(Plan_End,Plan_Role,"All employees",Plan_Course,'Training Matrix'!K$6,Plan_Sched,"Window"),0)))</f>
        <v>0</v>
      </c>
      <c r="DO100">
        <f>IF(OR(I100=0,AE100&gt;0),0,IFERROR(AVERAGEIFS(Plan_End,Plan_Role,People!$D$98,Plan_Course,'Training Matrix'!L$6,Plan_Sched,"Window"),IFERROR(AVERAGEIFS(Plan_End,Plan_Role,"All employees",Plan_Course,'Training Matrix'!L$6,Plan_Sched,"Window"),0)))</f>
        <v>0</v>
      </c>
      <c r="DP100">
        <f>IF(OR(J100=0,AF100&gt;0),0,IFERROR(AVERAGEIFS(Plan_End,Plan_Role,People!$D$98,Plan_Course,'Training Matrix'!M$6,Plan_Sched,"Window"),IFERROR(AVERAGEIFS(Plan_End,Plan_Role,"All employees",Plan_Course,'Training Matrix'!M$6,Plan_Sched,"Window"),0)))</f>
        <v>0</v>
      </c>
      <c r="DQ100">
        <f>IF(OR(K100=0,AG100&gt;0),0,IFERROR(AVERAGEIFS(Plan_End,Plan_Role,People!$D$98,Plan_Course,'Training Matrix'!N$6,Plan_Sched,"Window"),IFERROR(AVERAGEIFS(Plan_End,Plan_Role,"All employees",Plan_Course,'Training Matrix'!N$6,Plan_Sched,"Window"),0)))</f>
        <v>0</v>
      </c>
      <c r="DR100">
        <f>IF(OR(L100=0,AH100&gt;0),0,IFERROR(AVERAGEIFS(Plan_End,Plan_Role,People!$D$98,Plan_Course,'Training Matrix'!O$6,Plan_Sched,"Window"),IFERROR(AVERAGEIFS(Plan_End,Plan_Role,"All employees",Plan_Course,'Training Matrix'!O$6,Plan_Sched,"Window"),0)))</f>
        <v>0</v>
      </c>
      <c r="DS100">
        <f>IF(OR(M100=0,AI100&gt;0),0,IFERROR(AVERAGEIFS(Plan_End,Plan_Role,People!$D$98,Plan_Course,'Training Matrix'!P$6,Plan_Sched,"Window"),IFERROR(AVERAGEIFS(Plan_End,Plan_Role,"All employees",Plan_Course,'Training Matrix'!P$6,Plan_Sched,"Window"),0)))</f>
        <v>0</v>
      </c>
      <c r="DT100">
        <f>IF(OR(N100=0,AJ100&gt;0),0,IFERROR(AVERAGEIFS(Plan_End,Plan_Role,People!$D$98,Plan_Course,'Training Matrix'!Q$6,Plan_Sched,"Window"),IFERROR(AVERAGEIFS(Plan_End,Plan_Role,"All employees",Plan_Course,'Training Matrix'!Q$6,Plan_Sched,"Window"),0)))</f>
        <v>0</v>
      </c>
      <c r="DU100">
        <f>IF(OR(O100=0,AK100&gt;0),0,IFERROR(AVERAGEIFS(Plan_End,Plan_Role,People!$D$98,Plan_Course,'Training Matrix'!R$6,Plan_Sched,"Window"),IFERROR(AVERAGEIFS(Plan_End,Plan_Role,"All employees",Plan_Course,'Training Matrix'!R$6,Plan_Sched,"Window"),0)))</f>
        <v>0</v>
      </c>
      <c r="DV100">
        <f>IF(OR(P100=0,AL100&gt;0),0,IFERROR(AVERAGEIFS(Plan_End,Plan_Role,People!$D$98,Plan_Course,'Training Matrix'!S$6,Plan_Sched,"Window"),IFERROR(AVERAGEIFS(Plan_End,Plan_Role,"All employees",Plan_Course,'Training Matrix'!S$6,Plan_Sched,"Window"),0)))</f>
        <v>0</v>
      </c>
      <c r="DW100">
        <f>IF(OR(Q100=0,AM100&gt;0),0,IFERROR(AVERAGEIFS(Plan_End,Plan_Role,People!$D$98,Plan_Course,'Training Matrix'!T$6,Plan_Sched,"Window"),IFERROR(AVERAGEIFS(Plan_End,Plan_Role,"All employees",Plan_Course,'Training Matrix'!T$6,Plan_Sched,"Window"),0)))</f>
        <v>0</v>
      </c>
      <c r="DX100">
        <f>IF(OR(R100=0,AN100&gt;0),0,IFERROR(AVERAGEIFS(Plan_End,Plan_Role,People!$D$98,Plan_Course,'Training Matrix'!U$6,Plan_Sched,"Window"),IFERROR(AVERAGEIFS(Plan_End,Plan_Role,"All employees",Plan_Course,'Training Matrix'!U$6,Plan_Sched,"Window"),0)))</f>
        <v>0</v>
      </c>
      <c r="DY100">
        <f>IF(OR(S100=0,AO100&gt;0),0,IFERROR(AVERAGEIFS(Plan_End,Plan_Role,People!$D$98,Plan_Course,'Training Matrix'!V$6,Plan_Sched,"Window"),IFERROR(AVERAGEIFS(Plan_End,Plan_Role,"All employees",Plan_Course,'Training Matrix'!V$6,Plan_Sched,"Window"),0)))</f>
        <v>0</v>
      </c>
      <c r="DZ100">
        <f>IF(OR(T100=0,AP100&gt;0),0,IFERROR(AVERAGEIFS(Plan_End,Plan_Role,People!$D$98,Plan_Course,'Training Matrix'!W$6,Plan_Sched,"Window"),IFERROR(AVERAGEIFS(Plan_End,Plan_Role,"All employees",Plan_Course,'Training Matrix'!W$6,Plan_Sched,"Window"),0)))</f>
        <v>0</v>
      </c>
      <c r="EA100">
        <f>IF(OR(U100=0,AQ100&gt;0),0,IFERROR(AVERAGEIFS(Plan_End,Plan_Role,People!$D$98,Plan_Course,'Training Matrix'!X$6,Plan_Sched,"Window"),IFERROR(AVERAGEIFS(Plan_End,Plan_Role,"All employees",Plan_Course,'Training Matrix'!X$6,Plan_Sched,"Window"),0)))</f>
        <v>0</v>
      </c>
      <c r="EB100">
        <f>IF(OR(V100=0,AR100&gt;0),0,IFERROR(AVERAGEIFS(Plan_End,Plan_Role,People!$D$98,Plan_Course,'Training Matrix'!Y$6,Plan_Sched,"Window"),IFERROR(AVERAGEIFS(Plan_End,Plan_Role,"All employees",Plan_Course,'Training Matrix'!Y$6,Plan_Sched,"Window"),0)))</f>
        <v>0</v>
      </c>
      <c r="EC100">
        <f>IF(OR(W100=0,AS100&gt;0),0,IFERROR(AVERAGEIFS(Plan_End,Plan_Role,People!$D$98,Plan_Course,'Training Matrix'!Z$6,Plan_Sched,"Window"),IFERROR(AVERAGEIFS(Plan_End,Plan_Role,"All employees",Plan_Course,'Training Matrix'!Z$6,Plan_Sched,"Window"),0)))</f>
        <v>0</v>
      </c>
      <c r="ED100">
        <f>IF(OR(X100=0,AT100&gt;0),0,IFERROR(AVERAGEIFS(Plan_End,Plan_Role,People!$D$98,Plan_Course,'Training Matrix'!AA$6,Plan_Sched,"Window"),IFERROR(AVERAGEIFS(Plan_End,Plan_Role,"All employees",Plan_Course,'Training Matrix'!AA$6,Plan_Sched,"Window"),0)))</f>
        <v>0</v>
      </c>
      <c r="EG100">
        <f>IF(OR(E100=0,AA100&gt;0),0,IFERROR(AVERAGEIFS(Plan_Days,Plan_Role,People!$D$98,Plan_Course,'Training Matrix'!H$6,Plan_Sched,"Within days of hire"),IFERROR(AVERAGEIFS(Plan_Days,Plan_Role,"All employees",Plan_Course,'Training Matrix'!H$6,Plan_Sched,"Within days of hire"),0)))</f>
        <v>0</v>
      </c>
      <c r="EH100">
        <f>IF(OR(F100=0,AB100&gt;0),0,IFERROR(AVERAGEIFS(Plan_Days,Plan_Role,People!$D$98,Plan_Course,'Training Matrix'!I$6,Plan_Sched,"Within days of hire"),IFERROR(AVERAGEIFS(Plan_Days,Plan_Role,"All employees",Plan_Course,'Training Matrix'!I$6,Plan_Sched,"Within days of hire"),0)))</f>
        <v>0</v>
      </c>
      <c r="EI100">
        <f>IF(OR(G100=0,AC100&gt;0),0,IFERROR(AVERAGEIFS(Plan_Days,Plan_Role,People!$D$98,Plan_Course,'Training Matrix'!J$6,Plan_Sched,"Within days of hire"),IFERROR(AVERAGEIFS(Plan_Days,Plan_Role,"All employees",Plan_Course,'Training Matrix'!J$6,Plan_Sched,"Within days of hire"),0)))</f>
        <v>0</v>
      </c>
      <c r="EJ100">
        <f>IF(OR(H100=0,AD100&gt;0),0,IFERROR(AVERAGEIFS(Plan_Days,Plan_Role,People!$D$98,Plan_Course,'Training Matrix'!K$6,Plan_Sched,"Within days of hire"),IFERROR(AVERAGEIFS(Plan_Days,Plan_Role,"All employees",Plan_Course,'Training Matrix'!K$6,Plan_Sched,"Within days of hire"),0)))</f>
        <v>0</v>
      </c>
      <c r="EK100">
        <f>IF(OR(I100=0,AE100&gt;0),0,IFERROR(AVERAGEIFS(Plan_Days,Plan_Role,People!$D$98,Plan_Course,'Training Matrix'!L$6,Plan_Sched,"Within days of hire"),IFERROR(AVERAGEIFS(Plan_Days,Plan_Role,"All employees",Plan_Course,'Training Matrix'!L$6,Plan_Sched,"Within days of hire"),0)))</f>
        <v>0</v>
      </c>
      <c r="EL100">
        <f>IF(OR(J100=0,AF100&gt;0),0,IFERROR(AVERAGEIFS(Plan_Days,Plan_Role,People!$D$98,Plan_Course,'Training Matrix'!M$6,Plan_Sched,"Within days of hire"),IFERROR(AVERAGEIFS(Plan_Days,Plan_Role,"All employees",Plan_Course,'Training Matrix'!M$6,Plan_Sched,"Within days of hire"),0)))</f>
        <v>0</v>
      </c>
      <c r="EM100">
        <f>IF(OR(K100=0,AG100&gt;0),0,IFERROR(AVERAGEIFS(Plan_Days,Plan_Role,People!$D$98,Plan_Course,'Training Matrix'!N$6,Plan_Sched,"Within days of hire"),IFERROR(AVERAGEIFS(Plan_Days,Plan_Role,"All employees",Plan_Course,'Training Matrix'!N$6,Plan_Sched,"Within days of hire"),0)))</f>
        <v>0</v>
      </c>
      <c r="EN100">
        <f>IF(OR(L100=0,AH100&gt;0),0,IFERROR(AVERAGEIFS(Plan_Days,Plan_Role,People!$D$98,Plan_Course,'Training Matrix'!O$6,Plan_Sched,"Within days of hire"),IFERROR(AVERAGEIFS(Plan_Days,Plan_Role,"All employees",Plan_Course,'Training Matrix'!O$6,Plan_Sched,"Within days of hire"),0)))</f>
        <v>0</v>
      </c>
      <c r="EO100">
        <f>IF(OR(M100=0,AI100&gt;0),0,IFERROR(AVERAGEIFS(Plan_Days,Plan_Role,People!$D$98,Plan_Course,'Training Matrix'!P$6,Plan_Sched,"Within days of hire"),IFERROR(AVERAGEIFS(Plan_Days,Plan_Role,"All employees",Plan_Course,'Training Matrix'!P$6,Plan_Sched,"Within days of hire"),0)))</f>
        <v>0</v>
      </c>
      <c r="EP100">
        <f>IF(OR(N100=0,AJ100&gt;0),0,IFERROR(AVERAGEIFS(Plan_Days,Plan_Role,People!$D$98,Plan_Course,'Training Matrix'!Q$6,Plan_Sched,"Within days of hire"),IFERROR(AVERAGEIFS(Plan_Days,Plan_Role,"All employees",Plan_Course,'Training Matrix'!Q$6,Plan_Sched,"Within days of hire"),0)))</f>
        <v>0</v>
      </c>
      <c r="EQ100">
        <f>IF(OR(O100=0,AK100&gt;0),0,IFERROR(AVERAGEIFS(Plan_Days,Plan_Role,People!$D$98,Plan_Course,'Training Matrix'!R$6,Plan_Sched,"Within days of hire"),IFERROR(AVERAGEIFS(Plan_Days,Plan_Role,"All employees",Plan_Course,'Training Matrix'!R$6,Plan_Sched,"Within days of hire"),0)))</f>
        <v>0</v>
      </c>
      <c r="ER100">
        <f>IF(OR(P100=0,AL100&gt;0),0,IFERROR(AVERAGEIFS(Plan_Days,Plan_Role,People!$D$98,Plan_Course,'Training Matrix'!S$6,Plan_Sched,"Within days of hire"),IFERROR(AVERAGEIFS(Plan_Days,Plan_Role,"All employees",Plan_Course,'Training Matrix'!S$6,Plan_Sched,"Within days of hire"),0)))</f>
        <v>0</v>
      </c>
      <c r="ES100">
        <f>IF(OR(Q100=0,AM100&gt;0),0,IFERROR(AVERAGEIFS(Plan_Days,Plan_Role,People!$D$98,Plan_Course,'Training Matrix'!T$6,Plan_Sched,"Within days of hire"),IFERROR(AVERAGEIFS(Plan_Days,Plan_Role,"All employees",Plan_Course,'Training Matrix'!T$6,Plan_Sched,"Within days of hire"),0)))</f>
        <v>0</v>
      </c>
      <c r="ET100">
        <f>IF(OR(R100=0,AN100&gt;0),0,IFERROR(AVERAGEIFS(Plan_Days,Plan_Role,People!$D$98,Plan_Course,'Training Matrix'!U$6,Plan_Sched,"Within days of hire"),IFERROR(AVERAGEIFS(Plan_Days,Plan_Role,"All employees",Plan_Course,'Training Matrix'!U$6,Plan_Sched,"Within days of hire"),0)))</f>
        <v>0</v>
      </c>
      <c r="EU100">
        <f>IF(OR(S100=0,AO100&gt;0),0,IFERROR(AVERAGEIFS(Plan_Days,Plan_Role,People!$D$98,Plan_Course,'Training Matrix'!V$6,Plan_Sched,"Within days of hire"),IFERROR(AVERAGEIFS(Plan_Days,Plan_Role,"All employees",Plan_Course,'Training Matrix'!V$6,Plan_Sched,"Within days of hire"),0)))</f>
        <v>0</v>
      </c>
      <c r="EV100">
        <f>IF(OR(T100=0,AP100&gt;0),0,IFERROR(AVERAGEIFS(Plan_Days,Plan_Role,People!$D$98,Plan_Course,'Training Matrix'!W$6,Plan_Sched,"Within days of hire"),IFERROR(AVERAGEIFS(Plan_Days,Plan_Role,"All employees",Plan_Course,'Training Matrix'!W$6,Plan_Sched,"Within days of hire"),0)))</f>
        <v>0</v>
      </c>
      <c r="EW100">
        <f>IF(OR(U100=0,AQ100&gt;0),0,IFERROR(AVERAGEIFS(Plan_Days,Plan_Role,People!$D$98,Plan_Course,'Training Matrix'!X$6,Plan_Sched,"Within days of hire"),IFERROR(AVERAGEIFS(Plan_Days,Plan_Role,"All employees",Plan_Course,'Training Matrix'!X$6,Plan_Sched,"Within days of hire"),0)))</f>
        <v>0</v>
      </c>
      <c r="EX100">
        <f>IF(OR(V100=0,AR100&gt;0),0,IFERROR(AVERAGEIFS(Plan_Days,Plan_Role,People!$D$98,Plan_Course,'Training Matrix'!Y$6,Plan_Sched,"Within days of hire"),IFERROR(AVERAGEIFS(Plan_Days,Plan_Role,"All employees",Plan_Course,'Training Matrix'!Y$6,Plan_Sched,"Within days of hire"),0)))</f>
        <v>0</v>
      </c>
      <c r="EY100">
        <f>IF(OR(W100=0,AS100&gt;0),0,IFERROR(AVERAGEIFS(Plan_Days,Plan_Role,People!$D$98,Plan_Course,'Training Matrix'!Z$6,Plan_Sched,"Within days of hire"),IFERROR(AVERAGEIFS(Plan_Days,Plan_Role,"All employees",Plan_Course,'Training Matrix'!Z$6,Plan_Sched,"Within days of hire"),0)))</f>
        <v>0</v>
      </c>
      <c r="EZ100">
        <f>IF(OR(X100=0,AT100&gt;0),0,IFERROR(AVERAGEIFS(Plan_Days,Plan_Role,People!$D$98,Plan_Course,'Training Matrix'!AA$6,Plan_Sched,"Within days of hire"),IFERROR(AVERAGEIFS(Plan_Days,Plan_Role,"All employees",Plan_Course,'Training Matrix'!AA$6,Plan_Sched,"Within days of hire"),0)))</f>
        <v>0</v>
      </c>
      <c r="FC100">
        <f>IF(OR(E100=0,AA100&gt;0),0,MAX(IF(AND(People!$F$98&lt;&gt;"",DK100&lt;People!$F$98),0,DK100),IF(AND(People!$F$98&lt;&gt;"",EG100&gt;0),People!$F$98+EG100,0)))</f>
        <v>0</v>
      </c>
      <c r="FD100">
        <f>IF(OR(F100=0,AB100&gt;0),0,MAX(IF(AND(People!$F$98&lt;&gt;"",DL100&lt;People!$F$98),0,DL100),IF(AND(People!$F$98&lt;&gt;"",EH100&gt;0),People!$F$98+EH100,0)))</f>
        <v>0</v>
      </c>
      <c r="FE100">
        <f>IF(OR(G100=0,AC100&gt;0),0,MAX(IF(AND(People!$F$98&lt;&gt;"",DM100&lt;People!$F$98),0,DM100),IF(AND(People!$F$98&lt;&gt;"",EI100&gt;0),People!$F$98+EI100,0)))</f>
        <v>0</v>
      </c>
      <c r="FF100">
        <f>IF(OR(H100=0,AD100&gt;0),0,MAX(IF(AND(People!$F$98&lt;&gt;"",DN100&lt;People!$F$98),0,DN100),IF(AND(People!$F$98&lt;&gt;"",EJ100&gt;0),People!$F$98+EJ100,0)))</f>
        <v>0</v>
      </c>
      <c r="FG100">
        <f>IF(OR(I100=0,AE100&gt;0),0,MAX(IF(AND(People!$F$98&lt;&gt;"",DO100&lt;People!$F$98),0,DO100),IF(AND(People!$F$98&lt;&gt;"",EK100&gt;0),People!$F$98+EK100,0)))</f>
        <v>0</v>
      </c>
      <c r="FH100">
        <f>IF(OR(J100=0,AF100&gt;0),0,MAX(IF(AND(People!$F$98&lt;&gt;"",DP100&lt;People!$F$98),0,DP100),IF(AND(People!$F$98&lt;&gt;"",EL100&gt;0),People!$F$98+EL100,0)))</f>
        <v>0</v>
      </c>
      <c r="FI100">
        <f>IF(OR(K100=0,AG100&gt;0),0,MAX(IF(AND(People!$F$98&lt;&gt;"",DQ100&lt;People!$F$98),0,DQ100),IF(AND(People!$F$98&lt;&gt;"",EM100&gt;0),People!$F$98+EM100,0)))</f>
        <v>0</v>
      </c>
      <c r="FJ100">
        <f>IF(OR(L100=0,AH100&gt;0),0,MAX(IF(AND(People!$F$98&lt;&gt;"",DR100&lt;People!$F$98),0,DR100),IF(AND(People!$F$98&lt;&gt;"",EN100&gt;0),People!$F$98+EN100,0)))</f>
        <v>0</v>
      </c>
      <c r="FK100">
        <f>IF(OR(M100=0,AI100&gt;0),0,MAX(IF(AND(People!$F$98&lt;&gt;"",DS100&lt;People!$F$98),0,DS100),IF(AND(People!$F$98&lt;&gt;"",EO100&gt;0),People!$F$98+EO100,0)))</f>
        <v>0</v>
      </c>
      <c r="FL100">
        <f>IF(OR(N100=0,AJ100&gt;0),0,MAX(IF(AND(People!$F$98&lt;&gt;"",DT100&lt;People!$F$98),0,DT100),IF(AND(People!$F$98&lt;&gt;"",EP100&gt;0),People!$F$98+EP100,0)))</f>
        <v>0</v>
      </c>
      <c r="FM100">
        <f>IF(OR(O100=0,AK100&gt;0),0,MAX(IF(AND(People!$F$98&lt;&gt;"",DU100&lt;People!$F$98),0,DU100),IF(AND(People!$F$98&lt;&gt;"",EQ100&gt;0),People!$F$98+EQ100,0)))</f>
        <v>0</v>
      </c>
      <c r="FN100">
        <f>IF(OR(P100=0,AL100&gt;0),0,MAX(IF(AND(People!$F$98&lt;&gt;"",DV100&lt;People!$F$98),0,DV100),IF(AND(People!$F$98&lt;&gt;"",ER100&gt;0),People!$F$98+ER100,0)))</f>
        <v>0</v>
      </c>
      <c r="FO100">
        <f>IF(OR(Q100=0,AM100&gt;0),0,MAX(IF(AND(People!$F$98&lt;&gt;"",DW100&lt;People!$F$98),0,DW100),IF(AND(People!$F$98&lt;&gt;"",ES100&gt;0),People!$F$98+ES100,0)))</f>
        <v>0</v>
      </c>
      <c r="FP100">
        <f>IF(OR(R100=0,AN100&gt;0),0,MAX(IF(AND(People!$F$98&lt;&gt;"",DX100&lt;People!$F$98),0,DX100),IF(AND(People!$F$98&lt;&gt;"",ET100&gt;0),People!$F$98+ET100,0)))</f>
        <v>0</v>
      </c>
      <c r="FQ100">
        <f>IF(OR(S100=0,AO100&gt;0),0,MAX(IF(AND(People!$F$98&lt;&gt;"",DY100&lt;People!$F$98),0,DY100),IF(AND(People!$F$98&lt;&gt;"",EU100&gt;0),People!$F$98+EU100,0)))</f>
        <v>0</v>
      </c>
      <c r="FR100">
        <f>IF(OR(T100=0,AP100&gt;0),0,MAX(IF(AND(People!$F$98&lt;&gt;"",DZ100&lt;People!$F$98),0,DZ100),IF(AND(People!$F$98&lt;&gt;"",EV100&gt;0),People!$F$98+EV100,0)))</f>
        <v>0</v>
      </c>
      <c r="FS100">
        <f>IF(OR(U100=0,AQ100&gt;0),0,MAX(IF(AND(People!$F$98&lt;&gt;"",EA100&lt;People!$F$98),0,EA100),IF(AND(People!$F$98&lt;&gt;"",EW100&gt;0),People!$F$98+EW100,0)))</f>
        <v>0</v>
      </c>
      <c r="FT100">
        <f>IF(OR(V100=0,AR100&gt;0),0,MAX(IF(AND(People!$F$98&lt;&gt;"",EB100&lt;People!$F$98),0,EB100),IF(AND(People!$F$98&lt;&gt;"",EX100&gt;0),People!$F$98+EX100,0)))</f>
        <v>0</v>
      </c>
      <c r="FU100">
        <f>IF(OR(W100=0,AS100&gt;0),0,MAX(IF(AND(People!$F$98&lt;&gt;"",EC100&lt;People!$F$98),0,EC100),IF(AND(People!$F$98&lt;&gt;"",EY100&gt;0),People!$F$98+EY100,0)))</f>
        <v>0</v>
      </c>
      <c r="FV100">
        <f>IF(OR(X100=0,AT100&gt;0),0,MAX(IF(AND(People!$F$98&lt;&gt;"",ED100&lt;People!$F$98),0,ED100),IF(AND(People!$F$98&lt;&gt;"",EZ100&gt;0),People!$F$98+EZ100,0)))</f>
        <v>0</v>
      </c>
    </row>
    <row r="101" spans="5:178" x14ac:dyDescent="0.3">
      <c r="E101">
        <f>IF(OR(People!$A$99="",'Training Matrix'!H$6=""),0,COUNTIFS(Plan_Role,People!$D$99,Plan_Course,'Training Matrix'!H$6)+COUNTIFS(Plan_Role,"All employees",Plan_Course,'Training Matrix'!H$6))</f>
        <v>0</v>
      </c>
      <c r="F101">
        <f>IF(OR(People!$A$99="",'Training Matrix'!I$6=""),0,COUNTIFS(Plan_Role,People!$D$99,Plan_Course,'Training Matrix'!I$6)+COUNTIFS(Plan_Role,"All employees",Plan_Course,'Training Matrix'!I$6))</f>
        <v>0</v>
      </c>
      <c r="G101">
        <f>IF(OR(People!$A$99="",'Training Matrix'!J$6=""),0,COUNTIFS(Plan_Role,People!$D$99,Plan_Course,'Training Matrix'!J$6)+COUNTIFS(Plan_Role,"All employees",Plan_Course,'Training Matrix'!J$6))</f>
        <v>0</v>
      </c>
      <c r="H101">
        <f>IF(OR(People!$A$99="",'Training Matrix'!K$6=""),0,COUNTIFS(Plan_Role,People!$D$99,Plan_Course,'Training Matrix'!K$6)+COUNTIFS(Plan_Role,"All employees",Plan_Course,'Training Matrix'!K$6))</f>
        <v>0</v>
      </c>
      <c r="I101">
        <f>IF(OR(People!$A$99="",'Training Matrix'!L$6=""),0,COUNTIFS(Plan_Role,People!$D$99,Plan_Course,'Training Matrix'!L$6)+COUNTIFS(Plan_Role,"All employees",Plan_Course,'Training Matrix'!L$6))</f>
        <v>0</v>
      </c>
      <c r="J101">
        <f>IF(OR(People!$A$99="",'Training Matrix'!M$6=""),0,COUNTIFS(Plan_Role,People!$D$99,Plan_Course,'Training Matrix'!M$6)+COUNTIFS(Plan_Role,"All employees",Plan_Course,'Training Matrix'!M$6))</f>
        <v>0</v>
      </c>
      <c r="K101">
        <f>IF(OR(People!$A$99="",'Training Matrix'!N$6=""),0,COUNTIFS(Plan_Role,People!$D$99,Plan_Course,'Training Matrix'!N$6)+COUNTIFS(Plan_Role,"All employees",Plan_Course,'Training Matrix'!N$6))</f>
        <v>0</v>
      </c>
      <c r="L101">
        <f>IF(OR(People!$A$99="",'Training Matrix'!O$6=""),0,COUNTIFS(Plan_Role,People!$D$99,Plan_Course,'Training Matrix'!O$6)+COUNTIFS(Plan_Role,"All employees",Plan_Course,'Training Matrix'!O$6))</f>
        <v>0</v>
      </c>
      <c r="M101">
        <f>IF(OR(People!$A$99="",'Training Matrix'!P$6=""),0,COUNTIFS(Plan_Role,People!$D$99,Plan_Course,'Training Matrix'!P$6)+COUNTIFS(Plan_Role,"All employees",Plan_Course,'Training Matrix'!P$6))</f>
        <v>0</v>
      </c>
      <c r="N101">
        <f>IF(OR(People!$A$99="",'Training Matrix'!Q$6=""),0,COUNTIFS(Plan_Role,People!$D$99,Plan_Course,'Training Matrix'!Q$6)+COUNTIFS(Plan_Role,"All employees",Plan_Course,'Training Matrix'!Q$6))</f>
        <v>0</v>
      </c>
      <c r="O101">
        <f>IF(OR(People!$A$99="",'Training Matrix'!R$6=""),0,COUNTIFS(Plan_Role,People!$D$99,Plan_Course,'Training Matrix'!R$6)+COUNTIFS(Plan_Role,"All employees",Plan_Course,'Training Matrix'!R$6))</f>
        <v>0</v>
      </c>
      <c r="P101">
        <f>IF(OR(People!$A$99="",'Training Matrix'!S$6=""),0,COUNTIFS(Plan_Role,People!$D$99,Plan_Course,'Training Matrix'!S$6)+COUNTIFS(Plan_Role,"All employees",Plan_Course,'Training Matrix'!S$6))</f>
        <v>0</v>
      </c>
      <c r="Q101">
        <f>IF(OR(People!$A$99="",'Training Matrix'!T$6=""),0,COUNTIFS(Plan_Role,People!$D$99,Plan_Course,'Training Matrix'!T$6)+COUNTIFS(Plan_Role,"All employees",Plan_Course,'Training Matrix'!T$6))</f>
        <v>0</v>
      </c>
      <c r="R101">
        <f>IF(OR(People!$A$99="",'Training Matrix'!U$6=""),0,COUNTIFS(Plan_Role,People!$D$99,Plan_Course,'Training Matrix'!U$6)+COUNTIFS(Plan_Role,"All employees",Plan_Course,'Training Matrix'!U$6))</f>
        <v>0</v>
      </c>
      <c r="S101">
        <f>IF(OR(People!$A$99="",'Training Matrix'!V$6=""),0,COUNTIFS(Plan_Role,People!$D$99,Plan_Course,'Training Matrix'!V$6)+COUNTIFS(Plan_Role,"All employees",Plan_Course,'Training Matrix'!V$6))</f>
        <v>0</v>
      </c>
      <c r="T101">
        <f>IF(OR(People!$A$99="",'Training Matrix'!W$6=""),0,COUNTIFS(Plan_Role,People!$D$99,Plan_Course,'Training Matrix'!W$6)+COUNTIFS(Plan_Role,"All employees",Plan_Course,'Training Matrix'!W$6))</f>
        <v>0</v>
      </c>
      <c r="U101">
        <f>IF(OR(People!$A$99="",'Training Matrix'!X$6=""),0,COUNTIFS(Plan_Role,People!$D$99,Plan_Course,'Training Matrix'!X$6)+COUNTIFS(Plan_Role,"All employees",Plan_Course,'Training Matrix'!X$6))</f>
        <v>0</v>
      </c>
      <c r="V101">
        <f>IF(OR(People!$A$99="",'Training Matrix'!Y$6=""),0,COUNTIFS(Plan_Role,People!$D$99,Plan_Course,'Training Matrix'!Y$6)+COUNTIFS(Plan_Role,"All employees",Plan_Course,'Training Matrix'!Y$6))</f>
        <v>0</v>
      </c>
      <c r="W101">
        <f>IF(OR(People!$A$99="",'Training Matrix'!Z$6=""),0,COUNTIFS(Plan_Role,People!$D$99,Plan_Course,'Training Matrix'!Z$6)+COUNTIFS(Plan_Role,"All employees",Plan_Course,'Training Matrix'!Z$6))</f>
        <v>0</v>
      </c>
      <c r="X101">
        <f>IF(OR(People!$A$99="",'Training Matrix'!AA$6=""),0,COUNTIFS(Plan_Role,People!$D$99,Plan_Course,'Training Matrix'!AA$6)+COUNTIFS(Plan_Role,"All employees",Plan_Course,'Training Matrix'!AA$6))</f>
        <v>0</v>
      </c>
      <c r="AA101">
        <f>IF(E101=0,0,COUNTIFS(Rec_Emp,People!$A$99,Rec_Course,'Training Matrix'!H$6,Rec_Done,1))</f>
        <v>0</v>
      </c>
      <c r="AB101">
        <f>IF(F101=0,0,COUNTIFS(Rec_Emp,People!$A$99,Rec_Course,'Training Matrix'!I$6,Rec_Done,1))</f>
        <v>0</v>
      </c>
      <c r="AC101">
        <f>IF(G101=0,0,COUNTIFS(Rec_Emp,People!$A$99,Rec_Course,'Training Matrix'!J$6,Rec_Done,1))</f>
        <v>0</v>
      </c>
      <c r="AD101">
        <f>IF(H101=0,0,COUNTIFS(Rec_Emp,People!$A$99,Rec_Course,'Training Matrix'!K$6,Rec_Done,1))</f>
        <v>0</v>
      </c>
      <c r="AE101">
        <f>IF(I101=0,0,COUNTIFS(Rec_Emp,People!$A$99,Rec_Course,'Training Matrix'!L$6,Rec_Done,1))</f>
        <v>0</v>
      </c>
      <c r="AF101">
        <f>IF(J101=0,0,COUNTIFS(Rec_Emp,People!$A$99,Rec_Course,'Training Matrix'!M$6,Rec_Done,1))</f>
        <v>0</v>
      </c>
      <c r="AG101">
        <f>IF(K101=0,0,COUNTIFS(Rec_Emp,People!$A$99,Rec_Course,'Training Matrix'!N$6,Rec_Done,1))</f>
        <v>0</v>
      </c>
      <c r="AH101">
        <f>IF(L101=0,0,COUNTIFS(Rec_Emp,People!$A$99,Rec_Course,'Training Matrix'!O$6,Rec_Done,1))</f>
        <v>0</v>
      </c>
      <c r="AI101">
        <f>IF(M101=0,0,COUNTIFS(Rec_Emp,People!$A$99,Rec_Course,'Training Matrix'!P$6,Rec_Done,1))</f>
        <v>0</v>
      </c>
      <c r="AJ101">
        <f>IF(N101=0,0,COUNTIFS(Rec_Emp,People!$A$99,Rec_Course,'Training Matrix'!Q$6,Rec_Done,1))</f>
        <v>0</v>
      </c>
      <c r="AK101">
        <f>IF(O101=0,0,COUNTIFS(Rec_Emp,People!$A$99,Rec_Course,'Training Matrix'!R$6,Rec_Done,1))</f>
        <v>0</v>
      </c>
      <c r="AL101">
        <f>IF(P101=0,0,COUNTIFS(Rec_Emp,People!$A$99,Rec_Course,'Training Matrix'!S$6,Rec_Done,1))</f>
        <v>0</v>
      </c>
      <c r="AM101">
        <f>IF(Q101=0,0,COUNTIFS(Rec_Emp,People!$A$99,Rec_Course,'Training Matrix'!T$6,Rec_Done,1))</f>
        <v>0</v>
      </c>
      <c r="AN101">
        <f>IF(R101=0,0,COUNTIFS(Rec_Emp,People!$A$99,Rec_Course,'Training Matrix'!U$6,Rec_Done,1))</f>
        <v>0</v>
      </c>
      <c r="AO101">
        <f>IF(S101=0,0,COUNTIFS(Rec_Emp,People!$A$99,Rec_Course,'Training Matrix'!V$6,Rec_Done,1))</f>
        <v>0</v>
      </c>
      <c r="AP101">
        <f>IF(T101=0,0,COUNTIFS(Rec_Emp,People!$A$99,Rec_Course,'Training Matrix'!W$6,Rec_Done,1))</f>
        <v>0</v>
      </c>
      <c r="AQ101">
        <f>IF(U101=0,0,COUNTIFS(Rec_Emp,People!$A$99,Rec_Course,'Training Matrix'!X$6,Rec_Done,1))</f>
        <v>0</v>
      </c>
      <c r="AR101">
        <f>IF(V101=0,0,COUNTIFS(Rec_Emp,People!$A$99,Rec_Course,'Training Matrix'!Y$6,Rec_Done,1))</f>
        <v>0</v>
      </c>
      <c r="AS101">
        <f>IF(W101=0,0,COUNTIFS(Rec_Emp,People!$A$99,Rec_Course,'Training Matrix'!Z$6,Rec_Done,1))</f>
        <v>0</v>
      </c>
      <c r="AT101">
        <f>IF(X101=0,0,COUNTIFS(Rec_Emp,People!$A$99,Rec_Course,'Training Matrix'!AA$6,Rec_Done,1))</f>
        <v>0</v>
      </c>
      <c r="AW101">
        <f ca="1">IF(AA101=0,0,COUNTIFS(Rec_Emp,People!$A$99,Rec_Course,'Training Matrix'!H$6,Rec_Done,1,Rec_Exp,"&gt;="&amp;TODAY()))</f>
        <v>0</v>
      </c>
      <c r="AX101">
        <f ca="1">IF(AB101=0,0,COUNTIFS(Rec_Emp,People!$A$99,Rec_Course,'Training Matrix'!I$6,Rec_Done,1,Rec_Exp,"&gt;="&amp;TODAY()))</f>
        <v>0</v>
      </c>
      <c r="AY101">
        <f ca="1">IF(AC101=0,0,COUNTIFS(Rec_Emp,People!$A$99,Rec_Course,'Training Matrix'!J$6,Rec_Done,1,Rec_Exp,"&gt;="&amp;TODAY()))</f>
        <v>0</v>
      </c>
      <c r="AZ101">
        <f ca="1">IF(AD101=0,0,COUNTIFS(Rec_Emp,People!$A$99,Rec_Course,'Training Matrix'!K$6,Rec_Done,1,Rec_Exp,"&gt;="&amp;TODAY()))</f>
        <v>0</v>
      </c>
      <c r="BA101">
        <f ca="1">IF(AE101=0,0,COUNTIFS(Rec_Emp,People!$A$99,Rec_Course,'Training Matrix'!L$6,Rec_Done,1,Rec_Exp,"&gt;="&amp;TODAY()))</f>
        <v>0</v>
      </c>
      <c r="BB101">
        <f ca="1">IF(AF101=0,0,COUNTIFS(Rec_Emp,People!$A$99,Rec_Course,'Training Matrix'!M$6,Rec_Done,1,Rec_Exp,"&gt;="&amp;TODAY()))</f>
        <v>0</v>
      </c>
      <c r="BC101">
        <f ca="1">IF(AG101=0,0,COUNTIFS(Rec_Emp,People!$A$99,Rec_Course,'Training Matrix'!N$6,Rec_Done,1,Rec_Exp,"&gt;="&amp;TODAY()))</f>
        <v>0</v>
      </c>
      <c r="BD101">
        <f ca="1">IF(AH101=0,0,COUNTIFS(Rec_Emp,People!$A$99,Rec_Course,'Training Matrix'!O$6,Rec_Done,1,Rec_Exp,"&gt;="&amp;TODAY()))</f>
        <v>0</v>
      </c>
      <c r="BE101">
        <f ca="1">IF(AI101=0,0,COUNTIFS(Rec_Emp,People!$A$99,Rec_Course,'Training Matrix'!P$6,Rec_Done,1,Rec_Exp,"&gt;="&amp;TODAY()))</f>
        <v>0</v>
      </c>
      <c r="BF101">
        <f ca="1">IF(AJ101=0,0,COUNTIFS(Rec_Emp,People!$A$99,Rec_Course,'Training Matrix'!Q$6,Rec_Done,1,Rec_Exp,"&gt;="&amp;TODAY()))</f>
        <v>0</v>
      </c>
      <c r="BG101">
        <f ca="1">IF(AK101=0,0,COUNTIFS(Rec_Emp,People!$A$99,Rec_Course,'Training Matrix'!R$6,Rec_Done,1,Rec_Exp,"&gt;="&amp;TODAY()))</f>
        <v>0</v>
      </c>
      <c r="BH101">
        <f ca="1">IF(AL101=0,0,COUNTIFS(Rec_Emp,People!$A$99,Rec_Course,'Training Matrix'!S$6,Rec_Done,1,Rec_Exp,"&gt;="&amp;TODAY()))</f>
        <v>0</v>
      </c>
      <c r="BI101">
        <f ca="1">IF(AM101=0,0,COUNTIFS(Rec_Emp,People!$A$99,Rec_Course,'Training Matrix'!T$6,Rec_Done,1,Rec_Exp,"&gt;="&amp;TODAY()))</f>
        <v>0</v>
      </c>
      <c r="BJ101">
        <f ca="1">IF(AN101=0,0,COUNTIFS(Rec_Emp,People!$A$99,Rec_Course,'Training Matrix'!U$6,Rec_Done,1,Rec_Exp,"&gt;="&amp;TODAY()))</f>
        <v>0</v>
      </c>
      <c r="BK101">
        <f ca="1">IF(AO101=0,0,COUNTIFS(Rec_Emp,People!$A$99,Rec_Course,'Training Matrix'!V$6,Rec_Done,1,Rec_Exp,"&gt;="&amp;TODAY()))</f>
        <v>0</v>
      </c>
      <c r="BL101">
        <f ca="1">IF(AP101=0,0,COUNTIFS(Rec_Emp,People!$A$99,Rec_Course,'Training Matrix'!W$6,Rec_Done,1,Rec_Exp,"&gt;="&amp;TODAY()))</f>
        <v>0</v>
      </c>
      <c r="BM101">
        <f ca="1">IF(AQ101=0,0,COUNTIFS(Rec_Emp,People!$A$99,Rec_Course,'Training Matrix'!X$6,Rec_Done,1,Rec_Exp,"&gt;="&amp;TODAY()))</f>
        <v>0</v>
      </c>
      <c r="BN101">
        <f ca="1">IF(AR101=0,0,COUNTIFS(Rec_Emp,People!$A$99,Rec_Course,'Training Matrix'!Y$6,Rec_Done,1,Rec_Exp,"&gt;="&amp;TODAY()))</f>
        <v>0</v>
      </c>
      <c r="BO101">
        <f ca="1">IF(AS101=0,0,COUNTIFS(Rec_Emp,People!$A$99,Rec_Course,'Training Matrix'!Z$6,Rec_Done,1,Rec_Exp,"&gt;="&amp;TODAY()))</f>
        <v>0</v>
      </c>
      <c r="BP101">
        <f ca="1">IF(AT101=0,0,COUNTIFS(Rec_Emp,People!$A$99,Rec_Course,'Training Matrix'!AA$6,Rec_Done,1,Rec_Exp,"&gt;="&amp;TODAY()))</f>
        <v>0</v>
      </c>
      <c r="BS101">
        <f ca="1">IF(AW101=0,0,COUNTIFS(Rec_Emp,People!$A$99,Rec_Course,'Training Matrix'!H$6,Rec_Done,1,Rec_Exp,"&gt;"&amp;(TODAY()+WarnDays)))</f>
        <v>0</v>
      </c>
      <c r="BT101">
        <f ca="1">IF(AX101=0,0,COUNTIFS(Rec_Emp,People!$A$99,Rec_Course,'Training Matrix'!I$6,Rec_Done,1,Rec_Exp,"&gt;"&amp;(TODAY()+WarnDays)))</f>
        <v>0</v>
      </c>
      <c r="BU101">
        <f ca="1">IF(AY101=0,0,COUNTIFS(Rec_Emp,People!$A$99,Rec_Course,'Training Matrix'!J$6,Rec_Done,1,Rec_Exp,"&gt;"&amp;(TODAY()+WarnDays)))</f>
        <v>0</v>
      </c>
      <c r="BV101">
        <f ca="1">IF(AZ101=0,0,COUNTIFS(Rec_Emp,People!$A$99,Rec_Course,'Training Matrix'!K$6,Rec_Done,1,Rec_Exp,"&gt;"&amp;(TODAY()+WarnDays)))</f>
        <v>0</v>
      </c>
      <c r="BW101">
        <f ca="1">IF(BA101=0,0,COUNTIFS(Rec_Emp,People!$A$99,Rec_Course,'Training Matrix'!L$6,Rec_Done,1,Rec_Exp,"&gt;"&amp;(TODAY()+WarnDays)))</f>
        <v>0</v>
      </c>
      <c r="BX101">
        <f ca="1">IF(BB101=0,0,COUNTIFS(Rec_Emp,People!$A$99,Rec_Course,'Training Matrix'!M$6,Rec_Done,1,Rec_Exp,"&gt;"&amp;(TODAY()+WarnDays)))</f>
        <v>0</v>
      </c>
      <c r="BY101">
        <f ca="1">IF(BC101=0,0,COUNTIFS(Rec_Emp,People!$A$99,Rec_Course,'Training Matrix'!N$6,Rec_Done,1,Rec_Exp,"&gt;"&amp;(TODAY()+WarnDays)))</f>
        <v>0</v>
      </c>
      <c r="BZ101">
        <f ca="1">IF(BD101=0,0,COUNTIFS(Rec_Emp,People!$A$99,Rec_Course,'Training Matrix'!O$6,Rec_Done,1,Rec_Exp,"&gt;"&amp;(TODAY()+WarnDays)))</f>
        <v>0</v>
      </c>
      <c r="CA101">
        <f ca="1">IF(BE101=0,0,COUNTIFS(Rec_Emp,People!$A$99,Rec_Course,'Training Matrix'!P$6,Rec_Done,1,Rec_Exp,"&gt;"&amp;(TODAY()+WarnDays)))</f>
        <v>0</v>
      </c>
      <c r="CB101">
        <f ca="1">IF(BF101=0,0,COUNTIFS(Rec_Emp,People!$A$99,Rec_Course,'Training Matrix'!Q$6,Rec_Done,1,Rec_Exp,"&gt;"&amp;(TODAY()+WarnDays)))</f>
        <v>0</v>
      </c>
      <c r="CC101">
        <f ca="1">IF(BG101=0,0,COUNTIFS(Rec_Emp,People!$A$99,Rec_Course,'Training Matrix'!R$6,Rec_Done,1,Rec_Exp,"&gt;"&amp;(TODAY()+WarnDays)))</f>
        <v>0</v>
      </c>
      <c r="CD101">
        <f ca="1">IF(BH101=0,0,COUNTIFS(Rec_Emp,People!$A$99,Rec_Course,'Training Matrix'!S$6,Rec_Done,1,Rec_Exp,"&gt;"&amp;(TODAY()+WarnDays)))</f>
        <v>0</v>
      </c>
      <c r="CE101">
        <f ca="1">IF(BI101=0,0,COUNTIFS(Rec_Emp,People!$A$99,Rec_Course,'Training Matrix'!T$6,Rec_Done,1,Rec_Exp,"&gt;"&amp;(TODAY()+WarnDays)))</f>
        <v>0</v>
      </c>
      <c r="CF101">
        <f ca="1">IF(BJ101=0,0,COUNTIFS(Rec_Emp,People!$A$99,Rec_Course,'Training Matrix'!U$6,Rec_Done,1,Rec_Exp,"&gt;"&amp;(TODAY()+WarnDays)))</f>
        <v>0</v>
      </c>
      <c r="CG101">
        <f ca="1">IF(BK101=0,0,COUNTIFS(Rec_Emp,People!$A$99,Rec_Course,'Training Matrix'!V$6,Rec_Done,1,Rec_Exp,"&gt;"&amp;(TODAY()+WarnDays)))</f>
        <v>0</v>
      </c>
      <c r="CH101">
        <f ca="1">IF(BL101=0,0,COUNTIFS(Rec_Emp,People!$A$99,Rec_Course,'Training Matrix'!W$6,Rec_Done,1,Rec_Exp,"&gt;"&amp;(TODAY()+WarnDays)))</f>
        <v>0</v>
      </c>
      <c r="CI101">
        <f ca="1">IF(BM101=0,0,COUNTIFS(Rec_Emp,People!$A$99,Rec_Course,'Training Matrix'!X$6,Rec_Done,1,Rec_Exp,"&gt;"&amp;(TODAY()+WarnDays)))</f>
        <v>0</v>
      </c>
      <c r="CJ101">
        <f ca="1">IF(BN101=0,0,COUNTIFS(Rec_Emp,People!$A$99,Rec_Course,'Training Matrix'!Y$6,Rec_Done,1,Rec_Exp,"&gt;"&amp;(TODAY()+WarnDays)))</f>
        <v>0</v>
      </c>
      <c r="CK101">
        <f ca="1">IF(BO101=0,0,COUNTIFS(Rec_Emp,People!$A$99,Rec_Course,'Training Matrix'!Z$6,Rec_Done,1,Rec_Exp,"&gt;"&amp;(TODAY()+WarnDays)))</f>
        <v>0</v>
      </c>
      <c r="CL101">
        <f ca="1">IF(BP101=0,0,COUNTIFS(Rec_Emp,People!$A$99,Rec_Course,'Training Matrix'!AA$6,Rec_Done,1,Rec_Exp,"&gt;"&amp;(TODAY()+WarnDays)))</f>
        <v>0</v>
      </c>
      <c r="CO101">
        <f>IF(OR(E101=0,AA101&gt;0),0,COUNTIFS(Rec_Emp,People!$A$99,Rec_Course,'Training Matrix'!H$6,Rec_Result,"Fail"))</f>
        <v>0</v>
      </c>
      <c r="CP101">
        <f>IF(OR(F101=0,AB101&gt;0),0,COUNTIFS(Rec_Emp,People!$A$99,Rec_Course,'Training Matrix'!I$6,Rec_Result,"Fail"))</f>
        <v>0</v>
      </c>
      <c r="CQ101">
        <f>IF(OR(G101=0,AC101&gt;0),0,COUNTIFS(Rec_Emp,People!$A$99,Rec_Course,'Training Matrix'!J$6,Rec_Result,"Fail"))</f>
        <v>0</v>
      </c>
      <c r="CR101">
        <f>IF(OR(H101=0,AD101&gt;0),0,COUNTIFS(Rec_Emp,People!$A$99,Rec_Course,'Training Matrix'!K$6,Rec_Result,"Fail"))</f>
        <v>0</v>
      </c>
      <c r="CS101">
        <f>IF(OR(I101=0,AE101&gt;0),0,COUNTIFS(Rec_Emp,People!$A$99,Rec_Course,'Training Matrix'!L$6,Rec_Result,"Fail"))</f>
        <v>0</v>
      </c>
      <c r="CT101">
        <f>IF(OR(J101=0,AF101&gt;0),0,COUNTIFS(Rec_Emp,People!$A$99,Rec_Course,'Training Matrix'!M$6,Rec_Result,"Fail"))</f>
        <v>0</v>
      </c>
      <c r="CU101">
        <f>IF(OR(K101=0,AG101&gt;0),0,COUNTIFS(Rec_Emp,People!$A$99,Rec_Course,'Training Matrix'!N$6,Rec_Result,"Fail"))</f>
        <v>0</v>
      </c>
      <c r="CV101">
        <f>IF(OR(L101=0,AH101&gt;0),0,COUNTIFS(Rec_Emp,People!$A$99,Rec_Course,'Training Matrix'!O$6,Rec_Result,"Fail"))</f>
        <v>0</v>
      </c>
      <c r="CW101">
        <f>IF(OR(M101=0,AI101&gt;0),0,COUNTIFS(Rec_Emp,People!$A$99,Rec_Course,'Training Matrix'!P$6,Rec_Result,"Fail"))</f>
        <v>0</v>
      </c>
      <c r="CX101">
        <f>IF(OR(N101=0,AJ101&gt;0),0,COUNTIFS(Rec_Emp,People!$A$99,Rec_Course,'Training Matrix'!Q$6,Rec_Result,"Fail"))</f>
        <v>0</v>
      </c>
      <c r="CY101">
        <f>IF(OR(O101=0,AK101&gt;0),0,COUNTIFS(Rec_Emp,People!$A$99,Rec_Course,'Training Matrix'!R$6,Rec_Result,"Fail"))</f>
        <v>0</v>
      </c>
      <c r="CZ101">
        <f>IF(OR(P101=0,AL101&gt;0),0,COUNTIFS(Rec_Emp,People!$A$99,Rec_Course,'Training Matrix'!S$6,Rec_Result,"Fail"))</f>
        <v>0</v>
      </c>
      <c r="DA101">
        <f>IF(OR(Q101=0,AM101&gt;0),0,COUNTIFS(Rec_Emp,People!$A$99,Rec_Course,'Training Matrix'!T$6,Rec_Result,"Fail"))</f>
        <v>0</v>
      </c>
      <c r="DB101">
        <f>IF(OR(R101=0,AN101&gt;0),0,COUNTIFS(Rec_Emp,People!$A$99,Rec_Course,'Training Matrix'!U$6,Rec_Result,"Fail"))</f>
        <v>0</v>
      </c>
      <c r="DC101">
        <f>IF(OR(S101=0,AO101&gt;0),0,COUNTIFS(Rec_Emp,People!$A$99,Rec_Course,'Training Matrix'!V$6,Rec_Result,"Fail"))</f>
        <v>0</v>
      </c>
      <c r="DD101">
        <f>IF(OR(T101=0,AP101&gt;0),0,COUNTIFS(Rec_Emp,People!$A$99,Rec_Course,'Training Matrix'!W$6,Rec_Result,"Fail"))</f>
        <v>0</v>
      </c>
      <c r="DE101">
        <f>IF(OR(U101=0,AQ101&gt;0),0,COUNTIFS(Rec_Emp,People!$A$99,Rec_Course,'Training Matrix'!X$6,Rec_Result,"Fail"))</f>
        <v>0</v>
      </c>
      <c r="DF101">
        <f>IF(OR(V101=0,AR101&gt;0),0,COUNTIFS(Rec_Emp,People!$A$99,Rec_Course,'Training Matrix'!Y$6,Rec_Result,"Fail"))</f>
        <v>0</v>
      </c>
      <c r="DG101">
        <f>IF(OR(W101=0,AS101&gt;0),0,COUNTIFS(Rec_Emp,People!$A$99,Rec_Course,'Training Matrix'!Z$6,Rec_Result,"Fail"))</f>
        <v>0</v>
      </c>
      <c r="DH101">
        <f>IF(OR(X101=0,AT101&gt;0),0,COUNTIFS(Rec_Emp,People!$A$99,Rec_Course,'Training Matrix'!AA$6,Rec_Result,"Fail"))</f>
        <v>0</v>
      </c>
      <c r="DK101">
        <f>IF(OR(E101=0,AA101&gt;0),0,IFERROR(AVERAGEIFS(Plan_End,Plan_Role,People!$D$99,Plan_Course,'Training Matrix'!H$6,Plan_Sched,"Window"),IFERROR(AVERAGEIFS(Plan_End,Plan_Role,"All employees",Plan_Course,'Training Matrix'!H$6,Plan_Sched,"Window"),0)))</f>
        <v>0</v>
      </c>
      <c r="DL101">
        <f>IF(OR(F101=0,AB101&gt;0),0,IFERROR(AVERAGEIFS(Plan_End,Plan_Role,People!$D$99,Plan_Course,'Training Matrix'!I$6,Plan_Sched,"Window"),IFERROR(AVERAGEIFS(Plan_End,Plan_Role,"All employees",Plan_Course,'Training Matrix'!I$6,Plan_Sched,"Window"),0)))</f>
        <v>0</v>
      </c>
      <c r="DM101">
        <f>IF(OR(G101=0,AC101&gt;0),0,IFERROR(AVERAGEIFS(Plan_End,Plan_Role,People!$D$99,Plan_Course,'Training Matrix'!J$6,Plan_Sched,"Window"),IFERROR(AVERAGEIFS(Plan_End,Plan_Role,"All employees",Plan_Course,'Training Matrix'!J$6,Plan_Sched,"Window"),0)))</f>
        <v>0</v>
      </c>
      <c r="DN101">
        <f>IF(OR(H101=0,AD101&gt;0),0,IFERROR(AVERAGEIFS(Plan_End,Plan_Role,People!$D$99,Plan_Course,'Training Matrix'!K$6,Plan_Sched,"Window"),IFERROR(AVERAGEIFS(Plan_End,Plan_Role,"All employees",Plan_Course,'Training Matrix'!K$6,Plan_Sched,"Window"),0)))</f>
        <v>0</v>
      </c>
      <c r="DO101">
        <f>IF(OR(I101=0,AE101&gt;0),0,IFERROR(AVERAGEIFS(Plan_End,Plan_Role,People!$D$99,Plan_Course,'Training Matrix'!L$6,Plan_Sched,"Window"),IFERROR(AVERAGEIFS(Plan_End,Plan_Role,"All employees",Plan_Course,'Training Matrix'!L$6,Plan_Sched,"Window"),0)))</f>
        <v>0</v>
      </c>
      <c r="DP101">
        <f>IF(OR(J101=0,AF101&gt;0),0,IFERROR(AVERAGEIFS(Plan_End,Plan_Role,People!$D$99,Plan_Course,'Training Matrix'!M$6,Plan_Sched,"Window"),IFERROR(AVERAGEIFS(Plan_End,Plan_Role,"All employees",Plan_Course,'Training Matrix'!M$6,Plan_Sched,"Window"),0)))</f>
        <v>0</v>
      </c>
      <c r="DQ101">
        <f>IF(OR(K101=0,AG101&gt;0),0,IFERROR(AVERAGEIFS(Plan_End,Plan_Role,People!$D$99,Plan_Course,'Training Matrix'!N$6,Plan_Sched,"Window"),IFERROR(AVERAGEIFS(Plan_End,Plan_Role,"All employees",Plan_Course,'Training Matrix'!N$6,Plan_Sched,"Window"),0)))</f>
        <v>0</v>
      </c>
      <c r="DR101">
        <f>IF(OR(L101=0,AH101&gt;0),0,IFERROR(AVERAGEIFS(Plan_End,Plan_Role,People!$D$99,Plan_Course,'Training Matrix'!O$6,Plan_Sched,"Window"),IFERROR(AVERAGEIFS(Plan_End,Plan_Role,"All employees",Plan_Course,'Training Matrix'!O$6,Plan_Sched,"Window"),0)))</f>
        <v>0</v>
      </c>
      <c r="DS101">
        <f>IF(OR(M101=0,AI101&gt;0),0,IFERROR(AVERAGEIFS(Plan_End,Plan_Role,People!$D$99,Plan_Course,'Training Matrix'!P$6,Plan_Sched,"Window"),IFERROR(AVERAGEIFS(Plan_End,Plan_Role,"All employees",Plan_Course,'Training Matrix'!P$6,Plan_Sched,"Window"),0)))</f>
        <v>0</v>
      </c>
      <c r="DT101">
        <f>IF(OR(N101=0,AJ101&gt;0),0,IFERROR(AVERAGEIFS(Plan_End,Plan_Role,People!$D$99,Plan_Course,'Training Matrix'!Q$6,Plan_Sched,"Window"),IFERROR(AVERAGEIFS(Plan_End,Plan_Role,"All employees",Plan_Course,'Training Matrix'!Q$6,Plan_Sched,"Window"),0)))</f>
        <v>0</v>
      </c>
      <c r="DU101">
        <f>IF(OR(O101=0,AK101&gt;0),0,IFERROR(AVERAGEIFS(Plan_End,Plan_Role,People!$D$99,Plan_Course,'Training Matrix'!R$6,Plan_Sched,"Window"),IFERROR(AVERAGEIFS(Plan_End,Plan_Role,"All employees",Plan_Course,'Training Matrix'!R$6,Plan_Sched,"Window"),0)))</f>
        <v>0</v>
      </c>
      <c r="DV101">
        <f>IF(OR(P101=0,AL101&gt;0),0,IFERROR(AVERAGEIFS(Plan_End,Plan_Role,People!$D$99,Plan_Course,'Training Matrix'!S$6,Plan_Sched,"Window"),IFERROR(AVERAGEIFS(Plan_End,Plan_Role,"All employees",Plan_Course,'Training Matrix'!S$6,Plan_Sched,"Window"),0)))</f>
        <v>0</v>
      </c>
      <c r="DW101">
        <f>IF(OR(Q101=0,AM101&gt;0),0,IFERROR(AVERAGEIFS(Plan_End,Plan_Role,People!$D$99,Plan_Course,'Training Matrix'!T$6,Plan_Sched,"Window"),IFERROR(AVERAGEIFS(Plan_End,Plan_Role,"All employees",Plan_Course,'Training Matrix'!T$6,Plan_Sched,"Window"),0)))</f>
        <v>0</v>
      </c>
      <c r="DX101">
        <f>IF(OR(R101=0,AN101&gt;0),0,IFERROR(AVERAGEIFS(Plan_End,Plan_Role,People!$D$99,Plan_Course,'Training Matrix'!U$6,Plan_Sched,"Window"),IFERROR(AVERAGEIFS(Plan_End,Plan_Role,"All employees",Plan_Course,'Training Matrix'!U$6,Plan_Sched,"Window"),0)))</f>
        <v>0</v>
      </c>
      <c r="DY101">
        <f>IF(OR(S101=0,AO101&gt;0),0,IFERROR(AVERAGEIFS(Plan_End,Plan_Role,People!$D$99,Plan_Course,'Training Matrix'!V$6,Plan_Sched,"Window"),IFERROR(AVERAGEIFS(Plan_End,Plan_Role,"All employees",Plan_Course,'Training Matrix'!V$6,Plan_Sched,"Window"),0)))</f>
        <v>0</v>
      </c>
      <c r="DZ101">
        <f>IF(OR(T101=0,AP101&gt;0),0,IFERROR(AVERAGEIFS(Plan_End,Plan_Role,People!$D$99,Plan_Course,'Training Matrix'!W$6,Plan_Sched,"Window"),IFERROR(AVERAGEIFS(Plan_End,Plan_Role,"All employees",Plan_Course,'Training Matrix'!W$6,Plan_Sched,"Window"),0)))</f>
        <v>0</v>
      </c>
      <c r="EA101">
        <f>IF(OR(U101=0,AQ101&gt;0),0,IFERROR(AVERAGEIFS(Plan_End,Plan_Role,People!$D$99,Plan_Course,'Training Matrix'!X$6,Plan_Sched,"Window"),IFERROR(AVERAGEIFS(Plan_End,Plan_Role,"All employees",Plan_Course,'Training Matrix'!X$6,Plan_Sched,"Window"),0)))</f>
        <v>0</v>
      </c>
      <c r="EB101">
        <f>IF(OR(V101=0,AR101&gt;0),0,IFERROR(AVERAGEIFS(Plan_End,Plan_Role,People!$D$99,Plan_Course,'Training Matrix'!Y$6,Plan_Sched,"Window"),IFERROR(AVERAGEIFS(Plan_End,Plan_Role,"All employees",Plan_Course,'Training Matrix'!Y$6,Plan_Sched,"Window"),0)))</f>
        <v>0</v>
      </c>
      <c r="EC101">
        <f>IF(OR(W101=0,AS101&gt;0),0,IFERROR(AVERAGEIFS(Plan_End,Plan_Role,People!$D$99,Plan_Course,'Training Matrix'!Z$6,Plan_Sched,"Window"),IFERROR(AVERAGEIFS(Plan_End,Plan_Role,"All employees",Plan_Course,'Training Matrix'!Z$6,Plan_Sched,"Window"),0)))</f>
        <v>0</v>
      </c>
      <c r="ED101">
        <f>IF(OR(X101=0,AT101&gt;0),0,IFERROR(AVERAGEIFS(Plan_End,Plan_Role,People!$D$99,Plan_Course,'Training Matrix'!AA$6,Plan_Sched,"Window"),IFERROR(AVERAGEIFS(Plan_End,Plan_Role,"All employees",Plan_Course,'Training Matrix'!AA$6,Plan_Sched,"Window"),0)))</f>
        <v>0</v>
      </c>
      <c r="EG101">
        <f>IF(OR(E101=0,AA101&gt;0),0,IFERROR(AVERAGEIFS(Plan_Days,Plan_Role,People!$D$99,Plan_Course,'Training Matrix'!H$6,Plan_Sched,"Within days of hire"),IFERROR(AVERAGEIFS(Plan_Days,Plan_Role,"All employees",Plan_Course,'Training Matrix'!H$6,Plan_Sched,"Within days of hire"),0)))</f>
        <v>0</v>
      </c>
      <c r="EH101">
        <f>IF(OR(F101=0,AB101&gt;0),0,IFERROR(AVERAGEIFS(Plan_Days,Plan_Role,People!$D$99,Plan_Course,'Training Matrix'!I$6,Plan_Sched,"Within days of hire"),IFERROR(AVERAGEIFS(Plan_Days,Plan_Role,"All employees",Plan_Course,'Training Matrix'!I$6,Plan_Sched,"Within days of hire"),0)))</f>
        <v>0</v>
      </c>
      <c r="EI101">
        <f>IF(OR(G101=0,AC101&gt;0),0,IFERROR(AVERAGEIFS(Plan_Days,Plan_Role,People!$D$99,Plan_Course,'Training Matrix'!J$6,Plan_Sched,"Within days of hire"),IFERROR(AVERAGEIFS(Plan_Days,Plan_Role,"All employees",Plan_Course,'Training Matrix'!J$6,Plan_Sched,"Within days of hire"),0)))</f>
        <v>0</v>
      </c>
      <c r="EJ101">
        <f>IF(OR(H101=0,AD101&gt;0),0,IFERROR(AVERAGEIFS(Plan_Days,Plan_Role,People!$D$99,Plan_Course,'Training Matrix'!K$6,Plan_Sched,"Within days of hire"),IFERROR(AVERAGEIFS(Plan_Days,Plan_Role,"All employees",Plan_Course,'Training Matrix'!K$6,Plan_Sched,"Within days of hire"),0)))</f>
        <v>0</v>
      </c>
      <c r="EK101">
        <f>IF(OR(I101=0,AE101&gt;0),0,IFERROR(AVERAGEIFS(Plan_Days,Plan_Role,People!$D$99,Plan_Course,'Training Matrix'!L$6,Plan_Sched,"Within days of hire"),IFERROR(AVERAGEIFS(Plan_Days,Plan_Role,"All employees",Plan_Course,'Training Matrix'!L$6,Plan_Sched,"Within days of hire"),0)))</f>
        <v>0</v>
      </c>
      <c r="EL101">
        <f>IF(OR(J101=0,AF101&gt;0),0,IFERROR(AVERAGEIFS(Plan_Days,Plan_Role,People!$D$99,Plan_Course,'Training Matrix'!M$6,Plan_Sched,"Within days of hire"),IFERROR(AVERAGEIFS(Plan_Days,Plan_Role,"All employees",Plan_Course,'Training Matrix'!M$6,Plan_Sched,"Within days of hire"),0)))</f>
        <v>0</v>
      </c>
      <c r="EM101">
        <f>IF(OR(K101=0,AG101&gt;0),0,IFERROR(AVERAGEIFS(Plan_Days,Plan_Role,People!$D$99,Plan_Course,'Training Matrix'!N$6,Plan_Sched,"Within days of hire"),IFERROR(AVERAGEIFS(Plan_Days,Plan_Role,"All employees",Plan_Course,'Training Matrix'!N$6,Plan_Sched,"Within days of hire"),0)))</f>
        <v>0</v>
      </c>
      <c r="EN101">
        <f>IF(OR(L101=0,AH101&gt;0),0,IFERROR(AVERAGEIFS(Plan_Days,Plan_Role,People!$D$99,Plan_Course,'Training Matrix'!O$6,Plan_Sched,"Within days of hire"),IFERROR(AVERAGEIFS(Plan_Days,Plan_Role,"All employees",Plan_Course,'Training Matrix'!O$6,Plan_Sched,"Within days of hire"),0)))</f>
        <v>0</v>
      </c>
      <c r="EO101">
        <f>IF(OR(M101=0,AI101&gt;0),0,IFERROR(AVERAGEIFS(Plan_Days,Plan_Role,People!$D$99,Plan_Course,'Training Matrix'!P$6,Plan_Sched,"Within days of hire"),IFERROR(AVERAGEIFS(Plan_Days,Plan_Role,"All employees",Plan_Course,'Training Matrix'!P$6,Plan_Sched,"Within days of hire"),0)))</f>
        <v>0</v>
      </c>
      <c r="EP101">
        <f>IF(OR(N101=0,AJ101&gt;0),0,IFERROR(AVERAGEIFS(Plan_Days,Plan_Role,People!$D$99,Plan_Course,'Training Matrix'!Q$6,Plan_Sched,"Within days of hire"),IFERROR(AVERAGEIFS(Plan_Days,Plan_Role,"All employees",Plan_Course,'Training Matrix'!Q$6,Plan_Sched,"Within days of hire"),0)))</f>
        <v>0</v>
      </c>
      <c r="EQ101">
        <f>IF(OR(O101=0,AK101&gt;0),0,IFERROR(AVERAGEIFS(Plan_Days,Plan_Role,People!$D$99,Plan_Course,'Training Matrix'!R$6,Plan_Sched,"Within days of hire"),IFERROR(AVERAGEIFS(Plan_Days,Plan_Role,"All employees",Plan_Course,'Training Matrix'!R$6,Plan_Sched,"Within days of hire"),0)))</f>
        <v>0</v>
      </c>
      <c r="ER101">
        <f>IF(OR(P101=0,AL101&gt;0),0,IFERROR(AVERAGEIFS(Plan_Days,Plan_Role,People!$D$99,Plan_Course,'Training Matrix'!S$6,Plan_Sched,"Within days of hire"),IFERROR(AVERAGEIFS(Plan_Days,Plan_Role,"All employees",Plan_Course,'Training Matrix'!S$6,Plan_Sched,"Within days of hire"),0)))</f>
        <v>0</v>
      </c>
      <c r="ES101">
        <f>IF(OR(Q101=0,AM101&gt;0),0,IFERROR(AVERAGEIFS(Plan_Days,Plan_Role,People!$D$99,Plan_Course,'Training Matrix'!T$6,Plan_Sched,"Within days of hire"),IFERROR(AVERAGEIFS(Plan_Days,Plan_Role,"All employees",Plan_Course,'Training Matrix'!T$6,Plan_Sched,"Within days of hire"),0)))</f>
        <v>0</v>
      </c>
      <c r="ET101">
        <f>IF(OR(R101=0,AN101&gt;0),0,IFERROR(AVERAGEIFS(Plan_Days,Plan_Role,People!$D$99,Plan_Course,'Training Matrix'!U$6,Plan_Sched,"Within days of hire"),IFERROR(AVERAGEIFS(Plan_Days,Plan_Role,"All employees",Plan_Course,'Training Matrix'!U$6,Plan_Sched,"Within days of hire"),0)))</f>
        <v>0</v>
      </c>
      <c r="EU101">
        <f>IF(OR(S101=0,AO101&gt;0),0,IFERROR(AVERAGEIFS(Plan_Days,Plan_Role,People!$D$99,Plan_Course,'Training Matrix'!V$6,Plan_Sched,"Within days of hire"),IFERROR(AVERAGEIFS(Plan_Days,Plan_Role,"All employees",Plan_Course,'Training Matrix'!V$6,Plan_Sched,"Within days of hire"),0)))</f>
        <v>0</v>
      </c>
      <c r="EV101">
        <f>IF(OR(T101=0,AP101&gt;0),0,IFERROR(AVERAGEIFS(Plan_Days,Plan_Role,People!$D$99,Plan_Course,'Training Matrix'!W$6,Plan_Sched,"Within days of hire"),IFERROR(AVERAGEIFS(Plan_Days,Plan_Role,"All employees",Plan_Course,'Training Matrix'!W$6,Plan_Sched,"Within days of hire"),0)))</f>
        <v>0</v>
      </c>
      <c r="EW101">
        <f>IF(OR(U101=0,AQ101&gt;0),0,IFERROR(AVERAGEIFS(Plan_Days,Plan_Role,People!$D$99,Plan_Course,'Training Matrix'!X$6,Plan_Sched,"Within days of hire"),IFERROR(AVERAGEIFS(Plan_Days,Plan_Role,"All employees",Plan_Course,'Training Matrix'!X$6,Plan_Sched,"Within days of hire"),0)))</f>
        <v>0</v>
      </c>
      <c r="EX101">
        <f>IF(OR(V101=0,AR101&gt;0),0,IFERROR(AVERAGEIFS(Plan_Days,Plan_Role,People!$D$99,Plan_Course,'Training Matrix'!Y$6,Plan_Sched,"Within days of hire"),IFERROR(AVERAGEIFS(Plan_Days,Plan_Role,"All employees",Plan_Course,'Training Matrix'!Y$6,Plan_Sched,"Within days of hire"),0)))</f>
        <v>0</v>
      </c>
      <c r="EY101">
        <f>IF(OR(W101=0,AS101&gt;0),0,IFERROR(AVERAGEIFS(Plan_Days,Plan_Role,People!$D$99,Plan_Course,'Training Matrix'!Z$6,Plan_Sched,"Within days of hire"),IFERROR(AVERAGEIFS(Plan_Days,Plan_Role,"All employees",Plan_Course,'Training Matrix'!Z$6,Plan_Sched,"Within days of hire"),0)))</f>
        <v>0</v>
      </c>
      <c r="EZ101">
        <f>IF(OR(X101=0,AT101&gt;0),0,IFERROR(AVERAGEIFS(Plan_Days,Plan_Role,People!$D$99,Plan_Course,'Training Matrix'!AA$6,Plan_Sched,"Within days of hire"),IFERROR(AVERAGEIFS(Plan_Days,Plan_Role,"All employees",Plan_Course,'Training Matrix'!AA$6,Plan_Sched,"Within days of hire"),0)))</f>
        <v>0</v>
      </c>
      <c r="FC101">
        <f>IF(OR(E101=0,AA101&gt;0),0,MAX(IF(AND(People!$F$99&lt;&gt;"",DK101&lt;People!$F$99),0,DK101),IF(AND(People!$F$99&lt;&gt;"",EG101&gt;0),People!$F$99+EG101,0)))</f>
        <v>0</v>
      </c>
      <c r="FD101">
        <f>IF(OR(F101=0,AB101&gt;0),0,MAX(IF(AND(People!$F$99&lt;&gt;"",DL101&lt;People!$F$99),0,DL101),IF(AND(People!$F$99&lt;&gt;"",EH101&gt;0),People!$F$99+EH101,0)))</f>
        <v>0</v>
      </c>
      <c r="FE101">
        <f>IF(OR(G101=0,AC101&gt;0),0,MAX(IF(AND(People!$F$99&lt;&gt;"",DM101&lt;People!$F$99),0,DM101),IF(AND(People!$F$99&lt;&gt;"",EI101&gt;0),People!$F$99+EI101,0)))</f>
        <v>0</v>
      </c>
      <c r="FF101">
        <f>IF(OR(H101=0,AD101&gt;0),0,MAX(IF(AND(People!$F$99&lt;&gt;"",DN101&lt;People!$F$99),0,DN101),IF(AND(People!$F$99&lt;&gt;"",EJ101&gt;0),People!$F$99+EJ101,0)))</f>
        <v>0</v>
      </c>
      <c r="FG101">
        <f>IF(OR(I101=0,AE101&gt;0),0,MAX(IF(AND(People!$F$99&lt;&gt;"",DO101&lt;People!$F$99),0,DO101),IF(AND(People!$F$99&lt;&gt;"",EK101&gt;0),People!$F$99+EK101,0)))</f>
        <v>0</v>
      </c>
      <c r="FH101">
        <f>IF(OR(J101=0,AF101&gt;0),0,MAX(IF(AND(People!$F$99&lt;&gt;"",DP101&lt;People!$F$99),0,DP101),IF(AND(People!$F$99&lt;&gt;"",EL101&gt;0),People!$F$99+EL101,0)))</f>
        <v>0</v>
      </c>
      <c r="FI101">
        <f>IF(OR(K101=0,AG101&gt;0),0,MAX(IF(AND(People!$F$99&lt;&gt;"",DQ101&lt;People!$F$99),0,DQ101),IF(AND(People!$F$99&lt;&gt;"",EM101&gt;0),People!$F$99+EM101,0)))</f>
        <v>0</v>
      </c>
      <c r="FJ101">
        <f>IF(OR(L101=0,AH101&gt;0),0,MAX(IF(AND(People!$F$99&lt;&gt;"",DR101&lt;People!$F$99),0,DR101),IF(AND(People!$F$99&lt;&gt;"",EN101&gt;0),People!$F$99+EN101,0)))</f>
        <v>0</v>
      </c>
      <c r="FK101">
        <f>IF(OR(M101=0,AI101&gt;0),0,MAX(IF(AND(People!$F$99&lt;&gt;"",DS101&lt;People!$F$99),0,DS101),IF(AND(People!$F$99&lt;&gt;"",EO101&gt;0),People!$F$99+EO101,0)))</f>
        <v>0</v>
      </c>
      <c r="FL101">
        <f>IF(OR(N101=0,AJ101&gt;0),0,MAX(IF(AND(People!$F$99&lt;&gt;"",DT101&lt;People!$F$99),0,DT101),IF(AND(People!$F$99&lt;&gt;"",EP101&gt;0),People!$F$99+EP101,0)))</f>
        <v>0</v>
      </c>
      <c r="FM101">
        <f>IF(OR(O101=0,AK101&gt;0),0,MAX(IF(AND(People!$F$99&lt;&gt;"",DU101&lt;People!$F$99),0,DU101),IF(AND(People!$F$99&lt;&gt;"",EQ101&gt;0),People!$F$99+EQ101,0)))</f>
        <v>0</v>
      </c>
      <c r="FN101">
        <f>IF(OR(P101=0,AL101&gt;0),0,MAX(IF(AND(People!$F$99&lt;&gt;"",DV101&lt;People!$F$99),0,DV101),IF(AND(People!$F$99&lt;&gt;"",ER101&gt;0),People!$F$99+ER101,0)))</f>
        <v>0</v>
      </c>
      <c r="FO101">
        <f>IF(OR(Q101=0,AM101&gt;0),0,MAX(IF(AND(People!$F$99&lt;&gt;"",DW101&lt;People!$F$99),0,DW101),IF(AND(People!$F$99&lt;&gt;"",ES101&gt;0),People!$F$99+ES101,0)))</f>
        <v>0</v>
      </c>
      <c r="FP101">
        <f>IF(OR(R101=0,AN101&gt;0),0,MAX(IF(AND(People!$F$99&lt;&gt;"",DX101&lt;People!$F$99),0,DX101),IF(AND(People!$F$99&lt;&gt;"",ET101&gt;0),People!$F$99+ET101,0)))</f>
        <v>0</v>
      </c>
      <c r="FQ101">
        <f>IF(OR(S101=0,AO101&gt;0),0,MAX(IF(AND(People!$F$99&lt;&gt;"",DY101&lt;People!$F$99),0,DY101),IF(AND(People!$F$99&lt;&gt;"",EU101&gt;0),People!$F$99+EU101,0)))</f>
        <v>0</v>
      </c>
      <c r="FR101">
        <f>IF(OR(T101=0,AP101&gt;0),0,MAX(IF(AND(People!$F$99&lt;&gt;"",DZ101&lt;People!$F$99),0,DZ101),IF(AND(People!$F$99&lt;&gt;"",EV101&gt;0),People!$F$99+EV101,0)))</f>
        <v>0</v>
      </c>
      <c r="FS101">
        <f>IF(OR(U101=0,AQ101&gt;0),0,MAX(IF(AND(People!$F$99&lt;&gt;"",EA101&lt;People!$F$99),0,EA101),IF(AND(People!$F$99&lt;&gt;"",EW101&gt;0),People!$F$99+EW101,0)))</f>
        <v>0</v>
      </c>
      <c r="FT101">
        <f>IF(OR(V101=0,AR101&gt;0),0,MAX(IF(AND(People!$F$99&lt;&gt;"",EB101&lt;People!$F$99),0,EB101),IF(AND(People!$F$99&lt;&gt;"",EX101&gt;0),People!$F$99+EX101,0)))</f>
        <v>0</v>
      </c>
      <c r="FU101">
        <f>IF(OR(W101=0,AS101&gt;0),0,MAX(IF(AND(People!$F$99&lt;&gt;"",EC101&lt;People!$F$99),0,EC101),IF(AND(People!$F$99&lt;&gt;"",EY101&gt;0),People!$F$99+EY101,0)))</f>
        <v>0</v>
      </c>
      <c r="FV101">
        <f>IF(OR(X101=0,AT101&gt;0),0,MAX(IF(AND(People!$F$99&lt;&gt;"",ED101&lt;People!$F$99),0,ED101),IF(AND(People!$F$99&lt;&gt;"",EZ101&gt;0),People!$F$99+EZ101,0)))</f>
        <v>0</v>
      </c>
    </row>
    <row r="102" spans="5:178" x14ac:dyDescent="0.3">
      <c r="E102">
        <f>IF(OR(People!$A$100="",'Training Matrix'!H$6=""),0,COUNTIFS(Plan_Role,People!$D$100,Plan_Course,'Training Matrix'!H$6)+COUNTIFS(Plan_Role,"All employees",Plan_Course,'Training Matrix'!H$6))</f>
        <v>0</v>
      </c>
      <c r="F102">
        <f>IF(OR(People!$A$100="",'Training Matrix'!I$6=""),0,COUNTIFS(Plan_Role,People!$D$100,Plan_Course,'Training Matrix'!I$6)+COUNTIFS(Plan_Role,"All employees",Plan_Course,'Training Matrix'!I$6))</f>
        <v>0</v>
      </c>
      <c r="G102">
        <f>IF(OR(People!$A$100="",'Training Matrix'!J$6=""),0,COUNTIFS(Plan_Role,People!$D$100,Plan_Course,'Training Matrix'!J$6)+COUNTIFS(Plan_Role,"All employees",Plan_Course,'Training Matrix'!J$6))</f>
        <v>0</v>
      </c>
      <c r="H102">
        <f>IF(OR(People!$A$100="",'Training Matrix'!K$6=""),0,COUNTIFS(Plan_Role,People!$D$100,Plan_Course,'Training Matrix'!K$6)+COUNTIFS(Plan_Role,"All employees",Plan_Course,'Training Matrix'!K$6))</f>
        <v>0</v>
      </c>
      <c r="I102">
        <f>IF(OR(People!$A$100="",'Training Matrix'!L$6=""),0,COUNTIFS(Plan_Role,People!$D$100,Plan_Course,'Training Matrix'!L$6)+COUNTIFS(Plan_Role,"All employees",Plan_Course,'Training Matrix'!L$6))</f>
        <v>0</v>
      </c>
      <c r="J102">
        <f>IF(OR(People!$A$100="",'Training Matrix'!M$6=""),0,COUNTIFS(Plan_Role,People!$D$100,Plan_Course,'Training Matrix'!M$6)+COUNTIFS(Plan_Role,"All employees",Plan_Course,'Training Matrix'!M$6))</f>
        <v>0</v>
      </c>
      <c r="K102">
        <f>IF(OR(People!$A$100="",'Training Matrix'!N$6=""),0,COUNTIFS(Plan_Role,People!$D$100,Plan_Course,'Training Matrix'!N$6)+COUNTIFS(Plan_Role,"All employees",Plan_Course,'Training Matrix'!N$6))</f>
        <v>0</v>
      </c>
      <c r="L102">
        <f>IF(OR(People!$A$100="",'Training Matrix'!O$6=""),0,COUNTIFS(Plan_Role,People!$D$100,Plan_Course,'Training Matrix'!O$6)+COUNTIFS(Plan_Role,"All employees",Plan_Course,'Training Matrix'!O$6))</f>
        <v>0</v>
      </c>
      <c r="M102">
        <f>IF(OR(People!$A$100="",'Training Matrix'!P$6=""),0,COUNTIFS(Plan_Role,People!$D$100,Plan_Course,'Training Matrix'!P$6)+COUNTIFS(Plan_Role,"All employees",Plan_Course,'Training Matrix'!P$6))</f>
        <v>0</v>
      </c>
      <c r="N102">
        <f>IF(OR(People!$A$100="",'Training Matrix'!Q$6=""),0,COUNTIFS(Plan_Role,People!$D$100,Plan_Course,'Training Matrix'!Q$6)+COUNTIFS(Plan_Role,"All employees",Plan_Course,'Training Matrix'!Q$6))</f>
        <v>0</v>
      </c>
      <c r="O102">
        <f>IF(OR(People!$A$100="",'Training Matrix'!R$6=""),0,COUNTIFS(Plan_Role,People!$D$100,Plan_Course,'Training Matrix'!R$6)+COUNTIFS(Plan_Role,"All employees",Plan_Course,'Training Matrix'!R$6))</f>
        <v>0</v>
      </c>
      <c r="P102">
        <f>IF(OR(People!$A$100="",'Training Matrix'!S$6=""),0,COUNTIFS(Plan_Role,People!$D$100,Plan_Course,'Training Matrix'!S$6)+COUNTIFS(Plan_Role,"All employees",Plan_Course,'Training Matrix'!S$6))</f>
        <v>0</v>
      </c>
      <c r="Q102">
        <f>IF(OR(People!$A$100="",'Training Matrix'!T$6=""),0,COUNTIFS(Plan_Role,People!$D$100,Plan_Course,'Training Matrix'!T$6)+COUNTIFS(Plan_Role,"All employees",Plan_Course,'Training Matrix'!T$6))</f>
        <v>0</v>
      </c>
      <c r="R102">
        <f>IF(OR(People!$A$100="",'Training Matrix'!U$6=""),0,COUNTIFS(Plan_Role,People!$D$100,Plan_Course,'Training Matrix'!U$6)+COUNTIFS(Plan_Role,"All employees",Plan_Course,'Training Matrix'!U$6))</f>
        <v>0</v>
      </c>
      <c r="S102">
        <f>IF(OR(People!$A$100="",'Training Matrix'!V$6=""),0,COUNTIFS(Plan_Role,People!$D$100,Plan_Course,'Training Matrix'!V$6)+COUNTIFS(Plan_Role,"All employees",Plan_Course,'Training Matrix'!V$6))</f>
        <v>0</v>
      </c>
      <c r="T102">
        <f>IF(OR(People!$A$100="",'Training Matrix'!W$6=""),0,COUNTIFS(Plan_Role,People!$D$100,Plan_Course,'Training Matrix'!W$6)+COUNTIFS(Plan_Role,"All employees",Plan_Course,'Training Matrix'!W$6))</f>
        <v>0</v>
      </c>
      <c r="U102">
        <f>IF(OR(People!$A$100="",'Training Matrix'!X$6=""),0,COUNTIFS(Plan_Role,People!$D$100,Plan_Course,'Training Matrix'!X$6)+COUNTIFS(Plan_Role,"All employees",Plan_Course,'Training Matrix'!X$6))</f>
        <v>0</v>
      </c>
      <c r="V102">
        <f>IF(OR(People!$A$100="",'Training Matrix'!Y$6=""),0,COUNTIFS(Plan_Role,People!$D$100,Plan_Course,'Training Matrix'!Y$6)+COUNTIFS(Plan_Role,"All employees",Plan_Course,'Training Matrix'!Y$6))</f>
        <v>0</v>
      </c>
      <c r="W102">
        <f>IF(OR(People!$A$100="",'Training Matrix'!Z$6=""),0,COUNTIFS(Plan_Role,People!$D$100,Plan_Course,'Training Matrix'!Z$6)+COUNTIFS(Plan_Role,"All employees",Plan_Course,'Training Matrix'!Z$6))</f>
        <v>0</v>
      </c>
      <c r="X102">
        <f>IF(OR(People!$A$100="",'Training Matrix'!AA$6=""),0,COUNTIFS(Plan_Role,People!$D$100,Plan_Course,'Training Matrix'!AA$6)+COUNTIFS(Plan_Role,"All employees",Plan_Course,'Training Matrix'!AA$6))</f>
        <v>0</v>
      </c>
      <c r="AA102">
        <f>IF(E102=0,0,COUNTIFS(Rec_Emp,People!$A$100,Rec_Course,'Training Matrix'!H$6,Rec_Done,1))</f>
        <v>0</v>
      </c>
      <c r="AB102">
        <f>IF(F102=0,0,COUNTIFS(Rec_Emp,People!$A$100,Rec_Course,'Training Matrix'!I$6,Rec_Done,1))</f>
        <v>0</v>
      </c>
      <c r="AC102">
        <f>IF(G102=0,0,COUNTIFS(Rec_Emp,People!$A$100,Rec_Course,'Training Matrix'!J$6,Rec_Done,1))</f>
        <v>0</v>
      </c>
      <c r="AD102">
        <f>IF(H102=0,0,COUNTIFS(Rec_Emp,People!$A$100,Rec_Course,'Training Matrix'!K$6,Rec_Done,1))</f>
        <v>0</v>
      </c>
      <c r="AE102">
        <f>IF(I102=0,0,COUNTIFS(Rec_Emp,People!$A$100,Rec_Course,'Training Matrix'!L$6,Rec_Done,1))</f>
        <v>0</v>
      </c>
      <c r="AF102">
        <f>IF(J102=0,0,COUNTIFS(Rec_Emp,People!$A$100,Rec_Course,'Training Matrix'!M$6,Rec_Done,1))</f>
        <v>0</v>
      </c>
      <c r="AG102">
        <f>IF(K102=0,0,COUNTIFS(Rec_Emp,People!$A$100,Rec_Course,'Training Matrix'!N$6,Rec_Done,1))</f>
        <v>0</v>
      </c>
      <c r="AH102">
        <f>IF(L102=0,0,COUNTIFS(Rec_Emp,People!$A$100,Rec_Course,'Training Matrix'!O$6,Rec_Done,1))</f>
        <v>0</v>
      </c>
      <c r="AI102">
        <f>IF(M102=0,0,COUNTIFS(Rec_Emp,People!$A$100,Rec_Course,'Training Matrix'!P$6,Rec_Done,1))</f>
        <v>0</v>
      </c>
      <c r="AJ102">
        <f>IF(N102=0,0,COUNTIFS(Rec_Emp,People!$A$100,Rec_Course,'Training Matrix'!Q$6,Rec_Done,1))</f>
        <v>0</v>
      </c>
      <c r="AK102">
        <f>IF(O102=0,0,COUNTIFS(Rec_Emp,People!$A$100,Rec_Course,'Training Matrix'!R$6,Rec_Done,1))</f>
        <v>0</v>
      </c>
      <c r="AL102">
        <f>IF(P102=0,0,COUNTIFS(Rec_Emp,People!$A$100,Rec_Course,'Training Matrix'!S$6,Rec_Done,1))</f>
        <v>0</v>
      </c>
      <c r="AM102">
        <f>IF(Q102=0,0,COUNTIFS(Rec_Emp,People!$A$100,Rec_Course,'Training Matrix'!T$6,Rec_Done,1))</f>
        <v>0</v>
      </c>
      <c r="AN102">
        <f>IF(R102=0,0,COUNTIFS(Rec_Emp,People!$A$100,Rec_Course,'Training Matrix'!U$6,Rec_Done,1))</f>
        <v>0</v>
      </c>
      <c r="AO102">
        <f>IF(S102=0,0,COUNTIFS(Rec_Emp,People!$A$100,Rec_Course,'Training Matrix'!V$6,Rec_Done,1))</f>
        <v>0</v>
      </c>
      <c r="AP102">
        <f>IF(T102=0,0,COUNTIFS(Rec_Emp,People!$A$100,Rec_Course,'Training Matrix'!W$6,Rec_Done,1))</f>
        <v>0</v>
      </c>
      <c r="AQ102">
        <f>IF(U102=0,0,COUNTIFS(Rec_Emp,People!$A$100,Rec_Course,'Training Matrix'!X$6,Rec_Done,1))</f>
        <v>0</v>
      </c>
      <c r="AR102">
        <f>IF(V102=0,0,COUNTIFS(Rec_Emp,People!$A$100,Rec_Course,'Training Matrix'!Y$6,Rec_Done,1))</f>
        <v>0</v>
      </c>
      <c r="AS102">
        <f>IF(W102=0,0,COUNTIFS(Rec_Emp,People!$A$100,Rec_Course,'Training Matrix'!Z$6,Rec_Done,1))</f>
        <v>0</v>
      </c>
      <c r="AT102">
        <f>IF(X102=0,0,COUNTIFS(Rec_Emp,People!$A$100,Rec_Course,'Training Matrix'!AA$6,Rec_Done,1))</f>
        <v>0</v>
      </c>
      <c r="AW102">
        <f ca="1">IF(AA102=0,0,COUNTIFS(Rec_Emp,People!$A$100,Rec_Course,'Training Matrix'!H$6,Rec_Done,1,Rec_Exp,"&gt;="&amp;TODAY()))</f>
        <v>0</v>
      </c>
      <c r="AX102">
        <f ca="1">IF(AB102=0,0,COUNTIFS(Rec_Emp,People!$A$100,Rec_Course,'Training Matrix'!I$6,Rec_Done,1,Rec_Exp,"&gt;="&amp;TODAY()))</f>
        <v>0</v>
      </c>
      <c r="AY102">
        <f ca="1">IF(AC102=0,0,COUNTIFS(Rec_Emp,People!$A$100,Rec_Course,'Training Matrix'!J$6,Rec_Done,1,Rec_Exp,"&gt;="&amp;TODAY()))</f>
        <v>0</v>
      </c>
      <c r="AZ102">
        <f ca="1">IF(AD102=0,0,COUNTIFS(Rec_Emp,People!$A$100,Rec_Course,'Training Matrix'!K$6,Rec_Done,1,Rec_Exp,"&gt;="&amp;TODAY()))</f>
        <v>0</v>
      </c>
      <c r="BA102">
        <f ca="1">IF(AE102=0,0,COUNTIFS(Rec_Emp,People!$A$100,Rec_Course,'Training Matrix'!L$6,Rec_Done,1,Rec_Exp,"&gt;="&amp;TODAY()))</f>
        <v>0</v>
      </c>
      <c r="BB102">
        <f ca="1">IF(AF102=0,0,COUNTIFS(Rec_Emp,People!$A$100,Rec_Course,'Training Matrix'!M$6,Rec_Done,1,Rec_Exp,"&gt;="&amp;TODAY()))</f>
        <v>0</v>
      </c>
      <c r="BC102">
        <f ca="1">IF(AG102=0,0,COUNTIFS(Rec_Emp,People!$A$100,Rec_Course,'Training Matrix'!N$6,Rec_Done,1,Rec_Exp,"&gt;="&amp;TODAY()))</f>
        <v>0</v>
      </c>
      <c r="BD102">
        <f ca="1">IF(AH102=0,0,COUNTIFS(Rec_Emp,People!$A$100,Rec_Course,'Training Matrix'!O$6,Rec_Done,1,Rec_Exp,"&gt;="&amp;TODAY()))</f>
        <v>0</v>
      </c>
      <c r="BE102">
        <f ca="1">IF(AI102=0,0,COUNTIFS(Rec_Emp,People!$A$100,Rec_Course,'Training Matrix'!P$6,Rec_Done,1,Rec_Exp,"&gt;="&amp;TODAY()))</f>
        <v>0</v>
      </c>
      <c r="BF102">
        <f ca="1">IF(AJ102=0,0,COUNTIFS(Rec_Emp,People!$A$100,Rec_Course,'Training Matrix'!Q$6,Rec_Done,1,Rec_Exp,"&gt;="&amp;TODAY()))</f>
        <v>0</v>
      </c>
      <c r="BG102">
        <f ca="1">IF(AK102=0,0,COUNTIFS(Rec_Emp,People!$A$100,Rec_Course,'Training Matrix'!R$6,Rec_Done,1,Rec_Exp,"&gt;="&amp;TODAY()))</f>
        <v>0</v>
      </c>
      <c r="BH102">
        <f ca="1">IF(AL102=0,0,COUNTIFS(Rec_Emp,People!$A$100,Rec_Course,'Training Matrix'!S$6,Rec_Done,1,Rec_Exp,"&gt;="&amp;TODAY()))</f>
        <v>0</v>
      </c>
      <c r="BI102">
        <f ca="1">IF(AM102=0,0,COUNTIFS(Rec_Emp,People!$A$100,Rec_Course,'Training Matrix'!T$6,Rec_Done,1,Rec_Exp,"&gt;="&amp;TODAY()))</f>
        <v>0</v>
      </c>
      <c r="BJ102">
        <f ca="1">IF(AN102=0,0,COUNTIFS(Rec_Emp,People!$A$100,Rec_Course,'Training Matrix'!U$6,Rec_Done,1,Rec_Exp,"&gt;="&amp;TODAY()))</f>
        <v>0</v>
      </c>
      <c r="BK102">
        <f ca="1">IF(AO102=0,0,COUNTIFS(Rec_Emp,People!$A$100,Rec_Course,'Training Matrix'!V$6,Rec_Done,1,Rec_Exp,"&gt;="&amp;TODAY()))</f>
        <v>0</v>
      </c>
      <c r="BL102">
        <f ca="1">IF(AP102=0,0,COUNTIFS(Rec_Emp,People!$A$100,Rec_Course,'Training Matrix'!W$6,Rec_Done,1,Rec_Exp,"&gt;="&amp;TODAY()))</f>
        <v>0</v>
      </c>
      <c r="BM102">
        <f ca="1">IF(AQ102=0,0,COUNTIFS(Rec_Emp,People!$A$100,Rec_Course,'Training Matrix'!X$6,Rec_Done,1,Rec_Exp,"&gt;="&amp;TODAY()))</f>
        <v>0</v>
      </c>
      <c r="BN102">
        <f ca="1">IF(AR102=0,0,COUNTIFS(Rec_Emp,People!$A$100,Rec_Course,'Training Matrix'!Y$6,Rec_Done,1,Rec_Exp,"&gt;="&amp;TODAY()))</f>
        <v>0</v>
      </c>
      <c r="BO102">
        <f ca="1">IF(AS102=0,0,COUNTIFS(Rec_Emp,People!$A$100,Rec_Course,'Training Matrix'!Z$6,Rec_Done,1,Rec_Exp,"&gt;="&amp;TODAY()))</f>
        <v>0</v>
      </c>
      <c r="BP102">
        <f ca="1">IF(AT102=0,0,COUNTIFS(Rec_Emp,People!$A$100,Rec_Course,'Training Matrix'!AA$6,Rec_Done,1,Rec_Exp,"&gt;="&amp;TODAY()))</f>
        <v>0</v>
      </c>
      <c r="BS102">
        <f ca="1">IF(AW102=0,0,COUNTIFS(Rec_Emp,People!$A$100,Rec_Course,'Training Matrix'!H$6,Rec_Done,1,Rec_Exp,"&gt;"&amp;(TODAY()+WarnDays)))</f>
        <v>0</v>
      </c>
      <c r="BT102">
        <f ca="1">IF(AX102=0,0,COUNTIFS(Rec_Emp,People!$A$100,Rec_Course,'Training Matrix'!I$6,Rec_Done,1,Rec_Exp,"&gt;"&amp;(TODAY()+WarnDays)))</f>
        <v>0</v>
      </c>
      <c r="BU102">
        <f ca="1">IF(AY102=0,0,COUNTIFS(Rec_Emp,People!$A$100,Rec_Course,'Training Matrix'!J$6,Rec_Done,1,Rec_Exp,"&gt;"&amp;(TODAY()+WarnDays)))</f>
        <v>0</v>
      </c>
      <c r="BV102">
        <f ca="1">IF(AZ102=0,0,COUNTIFS(Rec_Emp,People!$A$100,Rec_Course,'Training Matrix'!K$6,Rec_Done,1,Rec_Exp,"&gt;"&amp;(TODAY()+WarnDays)))</f>
        <v>0</v>
      </c>
      <c r="BW102">
        <f ca="1">IF(BA102=0,0,COUNTIFS(Rec_Emp,People!$A$100,Rec_Course,'Training Matrix'!L$6,Rec_Done,1,Rec_Exp,"&gt;"&amp;(TODAY()+WarnDays)))</f>
        <v>0</v>
      </c>
      <c r="BX102">
        <f ca="1">IF(BB102=0,0,COUNTIFS(Rec_Emp,People!$A$100,Rec_Course,'Training Matrix'!M$6,Rec_Done,1,Rec_Exp,"&gt;"&amp;(TODAY()+WarnDays)))</f>
        <v>0</v>
      </c>
      <c r="BY102">
        <f ca="1">IF(BC102=0,0,COUNTIFS(Rec_Emp,People!$A$100,Rec_Course,'Training Matrix'!N$6,Rec_Done,1,Rec_Exp,"&gt;"&amp;(TODAY()+WarnDays)))</f>
        <v>0</v>
      </c>
      <c r="BZ102">
        <f ca="1">IF(BD102=0,0,COUNTIFS(Rec_Emp,People!$A$100,Rec_Course,'Training Matrix'!O$6,Rec_Done,1,Rec_Exp,"&gt;"&amp;(TODAY()+WarnDays)))</f>
        <v>0</v>
      </c>
      <c r="CA102">
        <f ca="1">IF(BE102=0,0,COUNTIFS(Rec_Emp,People!$A$100,Rec_Course,'Training Matrix'!P$6,Rec_Done,1,Rec_Exp,"&gt;"&amp;(TODAY()+WarnDays)))</f>
        <v>0</v>
      </c>
      <c r="CB102">
        <f ca="1">IF(BF102=0,0,COUNTIFS(Rec_Emp,People!$A$100,Rec_Course,'Training Matrix'!Q$6,Rec_Done,1,Rec_Exp,"&gt;"&amp;(TODAY()+WarnDays)))</f>
        <v>0</v>
      </c>
      <c r="CC102">
        <f ca="1">IF(BG102=0,0,COUNTIFS(Rec_Emp,People!$A$100,Rec_Course,'Training Matrix'!R$6,Rec_Done,1,Rec_Exp,"&gt;"&amp;(TODAY()+WarnDays)))</f>
        <v>0</v>
      </c>
      <c r="CD102">
        <f ca="1">IF(BH102=0,0,COUNTIFS(Rec_Emp,People!$A$100,Rec_Course,'Training Matrix'!S$6,Rec_Done,1,Rec_Exp,"&gt;"&amp;(TODAY()+WarnDays)))</f>
        <v>0</v>
      </c>
      <c r="CE102">
        <f ca="1">IF(BI102=0,0,COUNTIFS(Rec_Emp,People!$A$100,Rec_Course,'Training Matrix'!T$6,Rec_Done,1,Rec_Exp,"&gt;"&amp;(TODAY()+WarnDays)))</f>
        <v>0</v>
      </c>
      <c r="CF102">
        <f ca="1">IF(BJ102=0,0,COUNTIFS(Rec_Emp,People!$A$100,Rec_Course,'Training Matrix'!U$6,Rec_Done,1,Rec_Exp,"&gt;"&amp;(TODAY()+WarnDays)))</f>
        <v>0</v>
      </c>
      <c r="CG102">
        <f ca="1">IF(BK102=0,0,COUNTIFS(Rec_Emp,People!$A$100,Rec_Course,'Training Matrix'!V$6,Rec_Done,1,Rec_Exp,"&gt;"&amp;(TODAY()+WarnDays)))</f>
        <v>0</v>
      </c>
      <c r="CH102">
        <f ca="1">IF(BL102=0,0,COUNTIFS(Rec_Emp,People!$A$100,Rec_Course,'Training Matrix'!W$6,Rec_Done,1,Rec_Exp,"&gt;"&amp;(TODAY()+WarnDays)))</f>
        <v>0</v>
      </c>
      <c r="CI102">
        <f ca="1">IF(BM102=0,0,COUNTIFS(Rec_Emp,People!$A$100,Rec_Course,'Training Matrix'!X$6,Rec_Done,1,Rec_Exp,"&gt;"&amp;(TODAY()+WarnDays)))</f>
        <v>0</v>
      </c>
      <c r="CJ102">
        <f ca="1">IF(BN102=0,0,COUNTIFS(Rec_Emp,People!$A$100,Rec_Course,'Training Matrix'!Y$6,Rec_Done,1,Rec_Exp,"&gt;"&amp;(TODAY()+WarnDays)))</f>
        <v>0</v>
      </c>
      <c r="CK102">
        <f ca="1">IF(BO102=0,0,COUNTIFS(Rec_Emp,People!$A$100,Rec_Course,'Training Matrix'!Z$6,Rec_Done,1,Rec_Exp,"&gt;"&amp;(TODAY()+WarnDays)))</f>
        <v>0</v>
      </c>
      <c r="CL102">
        <f ca="1">IF(BP102=0,0,COUNTIFS(Rec_Emp,People!$A$100,Rec_Course,'Training Matrix'!AA$6,Rec_Done,1,Rec_Exp,"&gt;"&amp;(TODAY()+WarnDays)))</f>
        <v>0</v>
      </c>
      <c r="CO102">
        <f>IF(OR(E102=0,AA102&gt;0),0,COUNTIFS(Rec_Emp,People!$A$100,Rec_Course,'Training Matrix'!H$6,Rec_Result,"Fail"))</f>
        <v>0</v>
      </c>
      <c r="CP102">
        <f>IF(OR(F102=0,AB102&gt;0),0,COUNTIFS(Rec_Emp,People!$A$100,Rec_Course,'Training Matrix'!I$6,Rec_Result,"Fail"))</f>
        <v>0</v>
      </c>
      <c r="CQ102">
        <f>IF(OR(G102=0,AC102&gt;0),0,COUNTIFS(Rec_Emp,People!$A$100,Rec_Course,'Training Matrix'!J$6,Rec_Result,"Fail"))</f>
        <v>0</v>
      </c>
      <c r="CR102">
        <f>IF(OR(H102=0,AD102&gt;0),0,COUNTIFS(Rec_Emp,People!$A$100,Rec_Course,'Training Matrix'!K$6,Rec_Result,"Fail"))</f>
        <v>0</v>
      </c>
      <c r="CS102">
        <f>IF(OR(I102=0,AE102&gt;0),0,COUNTIFS(Rec_Emp,People!$A$100,Rec_Course,'Training Matrix'!L$6,Rec_Result,"Fail"))</f>
        <v>0</v>
      </c>
      <c r="CT102">
        <f>IF(OR(J102=0,AF102&gt;0),0,COUNTIFS(Rec_Emp,People!$A$100,Rec_Course,'Training Matrix'!M$6,Rec_Result,"Fail"))</f>
        <v>0</v>
      </c>
      <c r="CU102">
        <f>IF(OR(K102=0,AG102&gt;0),0,COUNTIFS(Rec_Emp,People!$A$100,Rec_Course,'Training Matrix'!N$6,Rec_Result,"Fail"))</f>
        <v>0</v>
      </c>
      <c r="CV102">
        <f>IF(OR(L102=0,AH102&gt;0),0,COUNTIFS(Rec_Emp,People!$A$100,Rec_Course,'Training Matrix'!O$6,Rec_Result,"Fail"))</f>
        <v>0</v>
      </c>
      <c r="CW102">
        <f>IF(OR(M102=0,AI102&gt;0),0,COUNTIFS(Rec_Emp,People!$A$100,Rec_Course,'Training Matrix'!P$6,Rec_Result,"Fail"))</f>
        <v>0</v>
      </c>
      <c r="CX102">
        <f>IF(OR(N102=0,AJ102&gt;0),0,COUNTIFS(Rec_Emp,People!$A$100,Rec_Course,'Training Matrix'!Q$6,Rec_Result,"Fail"))</f>
        <v>0</v>
      </c>
      <c r="CY102">
        <f>IF(OR(O102=0,AK102&gt;0),0,COUNTIFS(Rec_Emp,People!$A$100,Rec_Course,'Training Matrix'!R$6,Rec_Result,"Fail"))</f>
        <v>0</v>
      </c>
      <c r="CZ102">
        <f>IF(OR(P102=0,AL102&gt;0),0,COUNTIFS(Rec_Emp,People!$A$100,Rec_Course,'Training Matrix'!S$6,Rec_Result,"Fail"))</f>
        <v>0</v>
      </c>
      <c r="DA102">
        <f>IF(OR(Q102=0,AM102&gt;0),0,COUNTIFS(Rec_Emp,People!$A$100,Rec_Course,'Training Matrix'!T$6,Rec_Result,"Fail"))</f>
        <v>0</v>
      </c>
      <c r="DB102">
        <f>IF(OR(R102=0,AN102&gt;0),0,COUNTIFS(Rec_Emp,People!$A$100,Rec_Course,'Training Matrix'!U$6,Rec_Result,"Fail"))</f>
        <v>0</v>
      </c>
      <c r="DC102">
        <f>IF(OR(S102=0,AO102&gt;0),0,COUNTIFS(Rec_Emp,People!$A$100,Rec_Course,'Training Matrix'!V$6,Rec_Result,"Fail"))</f>
        <v>0</v>
      </c>
      <c r="DD102">
        <f>IF(OR(T102=0,AP102&gt;0),0,COUNTIFS(Rec_Emp,People!$A$100,Rec_Course,'Training Matrix'!W$6,Rec_Result,"Fail"))</f>
        <v>0</v>
      </c>
      <c r="DE102">
        <f>IF(OR(U102=0,AQ102&gt;0),0,COUNTIFS(Rec_Emp,People!$A$100,Rec_Course,'Training Matrix'!X$6,Rec_Result,"Fail"))</f>
        <v>0</v>
      </c>
      <c r="DF102">
        <f>IF(OR(V102=0,AR102&gt;0),0,COUNTIFS(Rec_Emp,People!$A$100,Rec_Course,'Training Matrix'!Y$6,Rec_Result,"Fail"))</f>
        <v>0</v>
      </c>
      <c r="DG102">
        <f>IF(OR(W102=0,AS102&gt;0),0,COUNTIFS(Rec_Emp,People!$A$100,Rec_Course,'Training Matrix'!Z$6,Rec_Result,"Fail"))</f>
        <v>0</v>
      </c>
      <c r="DH102">
        <f>IF(OR(X102=0,AT102&gt;0),0,COUNTIFS(Rec_Emp,People!$A$100,Rec_Course,'Training Matrix'!AA$6,Rec_Result,"Fail"))</f>
        <v>0</v>
      </c>
      <c r="DK102">
        <f>IF(OR(E102=0,AA102&gt;0),0,IFERROR(AVERAGEIFS(Plan_End,Plan_Role,People!$D$100,Plan_Course,'Training Matrix'!H$6,Plan_Sched,"Window"),IFERROR(AVERAGEIFS(Plan_End,Plan_Role,"All employees",Plan_Course,'Training Matrix'!H$6,Plan_Sched,"Window"),0)))</f>
        <v>0</v>
      </c>
      <c r="DL102">
        <f>IF(OR(F102=0,AB102&gt;0),0,IFERROR(AVERAGEIFS(Plan_End,Plan_Role,People!$D$100,Plan_Course,'Training Matrix'!I$6,Plan_Sched,"Window"),IFERROR(AVERAGEIFS(Plan_End,Plan_Role,"All employees",Plan_Course,'Training Matrix'!I$6,Plan_Sched,"Window"),0)))</f>
        <v>0</v>
      </c>
      <c r="DM102">
        <f>IF(OR(G102=0,AC102&gt;0),0,IFERROR(AVERAGEIFS(Plan_End,Plan_Role,People!$D$100,Plan_Course,'Training Matrix'!J$6,Plan_Sched,"Window"),IFERROR(AVERAGEIFS(Plan_End,Plan_Role,"All employees",Plan_Course,'Training Matrix'!J$6,Plan_Sched,"Window"),0)))</f>
        <v>0</v>
      </c>
      <c r="DN102">
        <f>IF(OR(H102=0,AD102&gt;0),0,IFERROR(AVERAGEIFS(Plan_End,Plan_Role,People!$D$100,Plan_Course,'Training Matrix'!K$6,Plan_Sched,"Window"),IFERROR(AVERAGEIFS(Plan_End,Plan_Role,"All employees",Plan_Course,'Training Matrix'!K$6,Plan_Sched,"Window"),0)))</f>
        <v>0</v>
      </c>
      <c r="DO102">
        <f>IF(OR(I102=0,AE102&gt;0),0,IFERROR(AVERAGEIFS(Plan_End,Plan_Role,People!$D$100,Plan_Course,'Training Matrix'!L$6,Plan_Sched,"Window"),IFERROR(AVERAGEIFS(Plan_End,Plan_Role,"All employees",Plan_Course,'Training Matrix'!L$6,Plan_Sched,"Window"),0)))</f>
        <v>0</v>
      </c>
      <c r="DP102">
        <f>IF(OR(J102=0,AF102&gt;0),0,IFERROR(AVERAGEIFS(Plan_End,Plan_Role,People!$D$100,Plan_Course,'Training Matrix'!M$6,Plan_Sched,"Window"),IFERROR(AVERAGEIFS(Plan_End,Plan_Role,"All employees",Plan_Course,'Training Matrix'!M$6,Plan_Sched,"Window"),0)))</f>
        <v>0</v>
      </c>
      <c r="DQ102">
        <f>IF(OR(K102=0,AG102&gt;0),0,IFERROR(AVERAGEIFS(Plan_End,Plan_Role,People!$D$100,Plan_Course,'Training Matrix'!N$6,Plan_Sched,"Window"),IFERROR(AVERAGEIFS(Plan_End,Plan_Role,"All employees",Plan_Course,'Training Matrix'!N$6,Plan_Sched,"Window"),0)))</f>
        <v>0</v>
      </c>
      <c r="DR102">
        <f>IF(OR(L102=0,AH102&gt;0),0,IFERROR(AVERAGEIFS(Plan_End,Plan_Role,People!$D$100,Plan_Course,'Training Matrix'!O$6,Plan_Sched,"Window"),IFERROR(AVERAGEIFS(Plan_End,Plan_Role,"All employees",Plan_Course,'Training Matrix'!O$6,Plan_Sched,"Window"),0)))</f>
        <v>0</v>
      </c>
      <c r="DS102">
        <f>IF(OR(M102=0,AI102&gt;0),0,IFERROR(AVERAGEIFS(Plan_End,Plan_Role,People!$D$100,Plan_Course,'Training Matrix'!P$6,Plan_Sched,"Window"),IFERROR(AVERAGEIFS(Plan_End,Plan_Role,"All employees",Plan_Course,'Training Matrix'!P$6,Plan_Sched,"Window"),0)))</f>
        <v>0</v>
      </c>
      <c r="DT102">
        <f>IF(OR(N102=0,AJ102&gt;0),0,IFERROR(AVERAGEIFS(Plan_End,Plan_Role,People!$D$100,Plan_Course,'Training Matrix'!Q$6,Plan_Sched,"Window"),IFERROR(AVERAGEIFS(Plan_End,Plan_Role,"All employees",Plan_Course,'Training Matrix'!Q$6,Plan_Sched,"Window"),0)))</f>
        <v>0</v>
      </c>
      <c r="DU102">
        <f>IF(OR(O102=0,AK102&gt;0),0,IFERROR(AVERAGEIFS(Plan_End,Plan_Role,People!$D$100,Plan_Course,'Training Matrix'!R$6,Plan_Sched,"Window"),IFERROR(AVERAGEIFS(Plan_End,Plan_Role,"All employees",Plan_Course,'Training Matrix'!R$6,Plan_Sched,"Window"),0)))</f>
        <v>0</v>
      </c>
      <c r="DV102">
        <f>IF(OR(P102=0,AL102&gt;0),0,IFERROR(AVERAGEIFS(Plan_End,Plan_Role,People!$D$100,Plan_Course,'Training Matrix'!S$6,Plan_Sched,"Window"),IFERROR(AVERAGEIFS(Plan_End,Plan_Role,"All employees",Plan_Course,'Training Matrix'!S$6,Plan_Sched,"Window"),0)))</f>
        <v>0</v>
      </c>
      <c r="DW102">
        <f>IF(OR(Q102=0,AM102&gt;0),0,IFERROR(AVERAGEIFS(Plan_End,Plan_Role,People!$D$100,Plan_Course,'Training Matrix'!T$6,Plan_Sched,"Window"),IFERROR(AVERAGEIFS(Plan_End,Plan_Role,"All employees",Plan_Course,'Training Matrix'!T$6,Plan_Sched,"Window"),0)))</f>
        <v>0</v>
      </c>
      <c r="DX102">
        <f>IF(OR(R102=0,AN102&gt;0),0,IFERROR(AVERAGEIFS(Plan_End,Plan_Role,People!$D$100,Plan_Course,'Training Matrix'!U$6,Plan_Sched,"Window"),IFERROR(AVERAGEIFS(Plan_End,Plan_Role,"All employees",Plan_Course,'Training Matrix'!U$6,Plan_Sched,"Window"),0)))</f>
        <v>0</v>
      </c>
      <c r="DY102">
        <f>IF(OR(S102=0,AO102&gt;0),0,IFERROR(AVERAGEIFS(Plan_End,Plan_Role,People!$D$100,Plan_Course,'Training Matrix'!V$6,Plan_Sched,"Window"),IFERROR(AVERAGEIFS(Plan_End,Plan_Role,"All employees",Plan_Course,'Training Matrix'!V$6,Plan_Sched,"Window"),0)))</f>
        <v>0</v>
      </c>
      <c r="DZ102">
        <f>IF(OR(T102=0,AP102&gt;0),0,IFERROR(AVERAGEIFS(Plan_End,Plan_Role,People!$D$100,Plan_Course,'Training Matrix'!W$6,Plan_Sched,"Window"),IFERROR(AVERAGEIFS(Plan_End,Plan_Role,"All employees",Plan_Course,'Training Matrix'!W$6,Plan_Sched,"Window"),0)))</f>
        <v>0</v>
      </c>
      <c r="EA102">
        <f>IF(OR(U102=0,AQ102&gt;0),0,IFERROR(AVERAGEIFS(Plan_End,Plan_Role,People!$D$100,Plan_Course,'Training Matrix'!X$6,Plan_Sched,"Window"),IFERROR(AVERAGEIFS(Plan_End,Plan_Role,"All employees",Plan_Course,'Training Matrix'!X$6,Plan_Sched,"Window"),0)))</f>
        <v>0</v>
      </c>
      <c r="EB102">
        <f>IF(OR(V102=0,AR102&gt;0),0,IFERROR(AVERAGEIFS(Plan_End,Plan_Role,People!$D$100,Plan_Course,'Training Matrix'!Y$6,Plan_Sched,"Window"),IFERROR(AVERAGEIFS(Plan_End,Plan_Role,"All employees",Plan_Course,'Training Matrix'!Y$6,Plan_Sched,"Window"),0)))</f>
        <v>0</v>
      </c>
      <c r="EC102">
        <f>IF(OR(W102=0,AS102&gt;0),0,IFERROR(AVERAGEIFS(Plan_End,Plan_Role,People!$D$100,Plan_Course,'Training Matrix'!Z$6,Plan_Sched,"Window"),IFERROR(AVERAGEIFS(Plan_End,Plan_Role,"All employees",Plan_Course,'Training Matrix'!Z$6,Plan_Sched,"Window"),0)))</f>
        <v>0</v>
      </c>
      <c r="ED102">
        <f>IF(OR(X102=0,AT102&gt;0),0,IFERROR(AVERAGEIFS(Plan_End,Plan_Role,People!$D$100,Plan_Course,'Training Matrix'!AA$6,Plan_Sched,"Window"),IFERROR(AVERAGEIFS(Plan_End,Plan_Role,"All employees",Plan_Course,'Training Matrix'!AA$6,Plan_Sched,"Window"),0)))</f>
        <v>0</v>
      </c>
      <c r="EG102">
        <f>IF(OR(E102=0,AA102&gt;0),0,IFERROR(AVERAGEIFS(Plan_Days,Plan_Role,People!$D$100,Plan_Course,'Training Matrix'!H$6,Plan_Sched,"Within days of hire"),IFERROR(AVERAGEIFS(Plan_Days,Plan_Role,"All employees",Plan_Course,'Training Matrix'!H$6,Plan_Sched,"Within days of hire"),0)))</f>
        <v>0</v>
      </c>
      <c r="EH102">
        <f>IF(OR(F102=0,AB102&gt;0),0,IFERROR(AVERAGEIFS(Plan_Days,Plan_Role,People!$D$100,Plan_Course,'Training Matrix'!I$6,Plan_Sched,"Within days of hire"),IFERROR(AVERAGEIFS(Plan_Days,Plan_Role,"All employees",Plan_Course,'Training Matrix'!I$6,Plan_Sched,"Within days of hire"),0)))</f>
        <v>0</v>
      </c>
      <c r="EI102">
        <f>IF(OR(G102=0,AC102&gt;0),0,IFERROR(AVERAGEIFS(Plan_Days,Plan_Role,People!$D$100,Plan_Course,'Training Matrix'!J$6,Plan_Sched,"Within days of hire"),IFERROR(AVERAGEIFS(Plan_Days,Plan_Role,"All employees",Plan_Course,'Training Matrix'!J$6,Plan_Sched,"Within days of hire"),0)))</f>
        <v>0</v>
      </c>
      <c r="EJ102">
        <f>IF(OR(H102=0,AD102&gt;0),0,IFERROR(AVERAGEIFS(Plan_Days,Plan_Role,People!$D$100,Plan_Course,'Training Matrix'!K$6,Plan_Sched,"Within days of hire"),IFERROR(AVERAGEIFS(Plan_Days,Plan_Role,"All employees",Plan_Course,'Training Matrix'!K$6,Plan_Sched,"Within days of hire"),0)))</f>
        <v>0</v>
      </c>
      <c r="EK102">
        <f>IF(OR(I102=0,AE102&gt;0),0,IFERROR(AVERAGEIFS(Plan_Days,Plan_Role,People!$D$100,Plan_Course,'Training Matrix'!L$6,Plan_Sched,"Within days of hire"),IFERROR(AVERAGEIFS(Plan_Days,Plan_Role,"All employees",Plan_Course,'Training Matrix'!L$6,Plan_Sched,"Within days of hire"),0)))</f>
        <v>0</v>
      </c>
      <c r="EL102">
        <f>IF(OR(J102=0,AF102&gt;0),0,IFERROR(AVERAGEIFS(Plan_Days,Plan_Role,People!$D$100,Plan_Course,'Training Matrix'!M$6,Plan_Sched,"Within days of hire"),IFERROR(AVERAGEIFS(Plan_Days,Plan_Role,"All employees",Plan_Course,'Training Matrix'!M$6,Plan_Sched,"Within days of hire"),0)))</f>
        <v>0</v>
      </c>
      <c r="EM102">
        <f>IF(OR(K102=0,AG102&gt;0),0,IFERROR(AVERAGEIFS(Plan_Days,Plan_Role,People!$D$100,Plan_Course,'Training Matrix'!N$6,Plan_Sched,"Within days of hire"),IFERROR(AVERAGEIFS(Plan_Days,Plan_Role,"All employees",Plan_Course,'Training Matrix'!N$6,Plan_Sched,"Within days of hire"),0)))</f>
        <v>0</v>
      </c>
      <c r="EN102">
        <f>IF(OR(L102=0,AH102&gt;0),0,IFERROR(AVERAGEIFS(Plan_Days,Plan_Role,People!$D$100,Plan_Course,'Training Matrix'!O$6,Plan_Sched,"Within days of hire"),IFERROR(AVERAGEIFS(Plan_Days,Plan_Role,"All employees",Plan_Course,'Training Matrix'!O$6,Plan_Sched,"Within days of hire"),0)))</f>
        <v>0</v>
      </c>
      <c r="EO102">
        <f>IF(OR(M102=0,AI102&gt;0),0,IFERROR(AVERAGEIFS(Plan_Days,Plan_Role,People!$D$100,Plan_Course,'Training Matrix'!P$6,Plan_Sched,"Within days of hire"),IFERROR(AVERAGEIFS(Plan_Days,Plan_Role,"All employees",Plan_Course,'Training Matrix'!P$6,Plan_Sched,"Within days of hire"),0)))</f>
        <v>0</v>
      </c>
      <c r="EP102">
        <f>IF(OR(N102=0,AJ102&gt;0),0,IFERROR(AVERAGEIFS(Plan_Days,Plan_Role,People!$D$100,Plan_Course,'Training Matrix'!Q$6,Plan_Sched,"Within days of hire"),IFERROR(AVERAGEIFS(Plan_Days,Plan_Role,"All employees",Plan_Course,'Training Matrix'!Q$6,Plan_Sched,"Within days of hire"),0)))</f>
        <v>0</v>
      </c>
      <c r="EQ102">
        <f>IF(OR(O102=0,AK102&gt;0),0,IFERROR(AVERAGEIFS(Plan_Days,Plan_Role,People!$D$100,Plan_Course,'Training Matrix'!R$6,Plan_Sched,"Within days of hire"),IFERROR(AVERAGEIFS(Plan_Days,Plan_Role,"All employees",Plan_Course,'Training Matrix'!R$6,Plan_Sched,"Within days of hire"),0)))</f>
        <v>0</v>
      </c>
      <c r="ER102">
        <f>IF(OR(P102=0,AL102&gt;0),0,IFERROR(AVERAGEIFS(Plan_Days,Plan_Role,People!$D$100,Plan_Course,'Training Matrix'!S$6,Plan_Sched,"Within days of hire"),IFERROR(AVERAGEIFS(Plan_Days,Plan_Role,"All employees",Plan_Course,'Training Matrix'!S$6,Plan_Sched,"Within days of hire"),0)))</f>
        <v>0</v>
      </c>
      <c r="ES102">
        <f>IF(OR(Q102=0,AM102&gt;0),0,IFERROR(AVERAGEIFS(Plan_Days,Plan_Role,People!$D$100,Plan_Course,'Training Matrix'!T$6,Plan_Sched,"Within days of hire"),IFERROR(AVERAGEIFS(Plan_Days,Plan_Role,"All employees",Plan_Course,'Training Matrix'!T$6,Plan_Sched,"Within days of hire"),0)))</f>
        <v>0</v>
      </c>
      <c r="ET102">
        <f>IF(OR(R102=0,AN102&gt;0),0,IFERROR(AVERAGEIFS(Plan_Days,Plan_Role,People!$D$100,Plan_Course,'Training Matrix'!U$6,Plan_Sched,"Within days of hire"),IFERROR(AVERAGEIFS(Plan_Days,Plan_Role,"All employees",Plan_Course,'Training Matrix'!U$6,Plan_Sched,"Within days of hire"),0)))</f>
        <v>0</v>
      </c>
      <c r="EU102">
        <f>IF(OR(S102=0,AO102&gt;0),0,IFERROR(AVERAGEIFS(Plan_Days,Plan_Role,People!$D$100,Plan_Course,'Training Matrix'!V$6,Plan_Sched,"Within days of hire"),IFERROR(AVERAGEIFS(Plan_Days,Plan_Role,"All employees",Plan_Course,'Training Matrix'!V$6,Plan_Sched,"Within days of hire"),0)))</f>
        <v>0</v>
      </c>
      <c r="EV102">
        <f>IF(OR(T102=0,AP102&gt;0),0,IFERROR(AVERAGEIFS(Plan_Days,Plan_Role,People!$D$100,Plan_Course,'Training Matrix'!W$6,Plan_Sched,"Within days of hire"),IFERROR(AVERAGEIFS(Plan_Days,Plan_Role,"All employees",Plan_Course,'Training Matrix'!W$6,Plan_Sched,"Within days of hire"),0)))</f>
        <v>0</v>
      </c>
      <c r="EW102">
        <f>IF(OR(U102=0,AQ102&gt;0),0,IFERROR(AVERAGEIFS(Plan_Days,Plan_Role,People!$D$100,Plan_Course,'Training Matrix'!X$6,Plan_Sched,"Within days of hire"),IFERROR(AVERAGEIFS(Plan_Days,Plan_Role,"All employees",Plan_Course,'Training Matrix'!X$6,Plan_Sched,"Within days of hire"),0)))</f>
        <v>0</v>
      </c>
      <c r="EX102">
        <f>IF(OR(V102=0,AR102&gt;0),0,IFERROR(AVERAGEIFS(Plan_Days,Plan_Role,People!$D$100,Plan_Course,'Training Matrix'!Y$6,Plan_Sched,"Within days of hire"),IFERROR(AVERAGEIFS(Plan_Days,Plan_Role,"All employees",Plan_Course,'Training Matrix'!Y$6,Plan_Sched,"Within days of hire"),0)))</f>
        <v>0</v>
      </c>
      <c r="EY102">
        <f>IF(OR(W102=0,AS102&gt;0),0,IFERROR(AVERAGEIFS(Plan_Days,Plan_Role,People!$D$100,Plan_Course,'Training Matrix'!Z$6,Plan_Sched,"Within days of hire"),IFERROR(AVERAGEIFS(Plan_Days,Plan_Role,"All employees",Plan_Course,'Training Matrix'!Z$6,Plan_Sched,"Within days of hire"),0)))</f>
        <v>0</v>
      </c>
      <c r="EZ102">
        <f>IF(OR(X102=0,AT102&gt;0),0,IFERROR(AVERAGEIFS(Plan_Days,Plan_Role,People!$D$100,Plan_Course,'Training Matrix'!AA$6,Plan_Sched,"Within days of hire"),IFERROR(AVERAGEIFS(Plan_Days,Plan_Role,"All employees",Plan_Course,'Training Matrix'!AA$6,Plan_Sched,"Within days of hire"),0)))</f>
        <v>0</v>
      </c>
      <c r="FC102">
        <f>IF(OR(E102=0,AA102&gt;0),0,MAX(IF(AND(People!$F$100&lt;&gt;"",DK102&lt;People!$F$100),0,DK102),IF(AND(People!$F$100&lt;&gt;"",EG102&gt;0),People!$F$100+EG102,0)))</f>
        <v>0</v>
      </c>
      <c r="FD102">
        <f>IF(OR(F102=0,AB102&gt;0),0,MAX(IF(AND(People!$F$100&lt;&gt;"",DL102&lt;People!$F$100),0,DL102),IF(AND(People!$F$100&lt;&gt;"",EH102&gt;0),People!$F$100+EH102,0)))</f>
        <v>0</v>
      </c>
      <c r="FE102">
        <f>IF(OR(G102=0,AC102&gt;0),0,MAX(IF(AND(People!$F$100&lt;&gt;"",DM102&lt;People!$F$100),0,DM102),IF(AND(People!$F$100&lt;&gt;"",EI102&gt;0),People!$F$100+EI102,0)))</f>
        <v>0</v>
      </c>
      <c r="FF102">
        <f>IF(OR(H102=0,AD102&gt;0),0,MAX(IF(AND(People!$F$100&lt;&gt;"",DN102&lt;People!$F$100),0,DN102),IF(AND(People!$F$100&lt;&gt;"",EJ102&gt;0),People!$F$100+EJ102,0)))</f>
        <v>0</v>
      </c>
      <c r="FG102">
        <f>IF(OR(I102=0,AE102&gt;0),0,MAX(IF(AND(People!$F$100&lt;&gt;"",DO102&lt;People!$F$100),0,DO102),IF(AND(People!$F$100&lt;&gt;"",EK102&gt;0),People!$F$100+EK102,0)))</f>
        <v>0</v>
      </c>
      <c r="FH102">
        <f>IF(OR(J102=0,AF102&gt;0),0,MAX(IF(AND(People!$F$100&lt;&gt;"",DP102&lt;People!$F$100),0,DP102),IF(AND(People!$F$100&lt;&gt;"",EL102&gt;0),People!$F$100+EL102,0)))</f>
        <v>0</v>
      </c>
      <c r="FI102">
        <f>IF(OR(K102=0,AG102&gt;0),0,MAX(IF(AND(People!$F$100&lt;&gt;"",DQ102&lt;People!$F$100),0,DQ102),IF(AND(People!$F$100&lt;&gt;"",EM102&gt;0),People!$F$100+EM102,0)))</f>
        <v>0</v>
      </c>
      <c r="FJ102">
        <f>IF(OR(L102=0,AH102&gt;0),0,MAX(IF(AND(People!$F$100&lt;&gt;"",DR102&lt;People!$F$100),0,DR102),IF(AND(People!$F$100&lt;&gt;"",EN102&gt;0),People!$F$100+EN102,0)))</f>
        <v>0</v>
      </c>
      <c r="FK102">
        <f>IF(OR(M102=0,AI102&gt;0),0,MAX(IF(AND(People!$F$100&lt;&gt;"",DS102&lt;People!$F$100),0,DS102),IF(AND(People!$F$100&lt;&gt;"",EO102&gt;0),People!$F$100+EO102,0)))</f>
        <v>0</v>
      </c>
      <c r="FL102">
        <f>IF(OR(N102=0,AJ102&gt;0),0,MAX(IF(AND(People!$F$100&lt;&gt;"",DT102&lt;People!$F$100),0,DT102),IF(AND(People!$F$100&lt;&gt;"",EP102&gt;0),People!$F$100+EP102,0)))</f>
        <v>0</v>
      </c>
      <c r="FM102">
        <f>IF(OR(O102=0,AK102&gt;0),0,MAX(IF(AND(People!$F$100&lt;&gt;"",DU102&lt;People!$F$100),0,DU102),IF(AND(People!$F$100&lt;&gt;"",EQ102&gt;0),People!$F$100+EQ102,0)))</f>
        <v>0</v>
      </c>
      <c r="FN102">
        <f>IF(OR(P102=0,AL102&gt;0),0,MAX(IF(AND(People!$F$100&lt;&gt;"",DV102&lt;People!$F$100),0,DV102),IF(AND(People!$F$100&lt;&gt;"",ER102&gt;0),People!$F$100+ER102,0)))</f>
        <v>0</v>
      </c>
      <c r="FO102">
        <f>IF(OR(Q102=0,AM102&gt;0),0,MAX(IF(AND(People!$F$100&lt;&gt;"",DW102&lt;People!$F$100),0,DW102),IF(AND(People!$F$100&lt;&gt;"",ES102&gt;0),People!$F$100+ES102,0)))</f>
        <v>0</v>
      </c>
      <c r="FP102">
        <f>IF(OR(R102=0,AN102&gt;0),0,MAX(IF(AND(People!$F$100&lt;&gt;"",DX102&lt;People!$F$100),0,DX102),IF(AND(People!$F$100&lt;&gt;"",ET102&gt;0),People!$F$100+ET102,0)))</f>
        <v>0</v>
      </c>
      <c r="FQ102">
        <f>IF(OR(S102=0,AO102&gt;0),0,MAX(IF(AND(People!$F$100&lt;&gt;"",DY102&lt;People!$F$100),0,DY102),IF(AND(People!$F$100&lt;&gt;"",EU102&gt;0),People!$F$100+EU102,0)))</f>
        <v>0</v>
      </c>
      <c r="FR102">
        <f>IF(OR(T102=0,AP102&gt;0),0,MAX(IF(AND(People!$F$100&lt;&gt;"",DZ102&lt;People!$F$100),0,DZ102),IF(AND(People!$F$100&lt;&gt;"",EV102&gt;0),People!$F$100+EV102,0)))</f>
        <v>0</v>
      </c>
      <c r="FS102">
        <f>IF(OR(U102=0,AQ102&gt;0),0,MAX(IF(AND(People!$F$100&lt;&gt;"",EA102&lt;People!$F$100),0,EA102),IF(AND(People!$F$100&lt;&gt;"",EW102&gt;0),People!$F$100+EW102,0)))</f>
        <v>0</v>
      </c>
      <c r="FT102">
        <f>IF(OR(V102=0,AR102&gt;0),0,MAX(IF(AND(People!$F$100&lt;&gt;"",EB102&lt;People!$F$100),0,EB102),IF(AND(People!$F$100&lt;&gt;"",EX102&gt;0),People!$F$100+EX102,0)))</f>
        <v>0</v>
      </c>
      <c r="FU102">
        <f>IF(OR(W102=0,AS102&gt;0),0,MAX(IF(AND(People!$F$100&lt;&gt;"",EC102&lt;People!$F$100),0,EC102),IF(AND(People!$F$100&lt;&gt;"",EY102&gt;0),People!$F$100+EY102,0)))</f>
        <v>0</v>
      </c>
      <c r="FV102">
        <f>IF(OR(X102=0,AT102&gt;0),0,MAX(IF(AND(People!$F$100&lt;&gt;"",ED102&lt;People!$F$100),0,ED102),IF(AND(People!$F$100&lt;&gt;"",EZ102&gt;0),People!$F$100+EZ102,0)))</f>
        <v>0</v>
      </c>
    </row>
    <row r="103" spans="5:178" x14ac:dyDescent="0.3">
      <c r="E103">
        <f>IF(OR(People!$A$101="",'Training Matrix'!H$6=""),0,COUNTIFS(Plan_Role,People!$D$101,Plan_Course,'Training Matrix'!H$6)+COUNTIFS(Plan_Role,"All employees",Plan_Course,'Training Matrix'!H$6))</f>
        <v>0</v>
      </c>
      <c r="F103">
        <f>IF(OR(People!$A$101="",'Training Matrix'!I$6=""),0,COUNTIFS(Plan_Role,People!$D$101,Plan_Course,'Training Matrix'!I$6)+COUNTIFS(Plan_Role,"All employees",Plan_Course,'Training Matrix'!I$6))</f>
        <v>0</v>
      </c>
      <c r="G103">
        <f>IF(OR(People!$A$101="",'Training Matrix'!J$6=""),0,COUNTIFS(Plan_Role,People!$D$101,Plan_Course,'Training Matrix'!J$6)+COUNTIFS(Plan_Role,"All employees",Plan_Course,'Training Matrix'!J$6))</f>
        <v>0</v>
      </c>
      <c r="H103">
        <f>IF(OR(People!$A$101="",'Training Matrix'!K$6=""),0,COUNTIFS(Plan_Role,People!$D$101,Plan_Course,'Training Matrix'!K$6)+COUNTIFS(Plan_Role,"All employees",Plan_Course,'Training Matrix'!K$6))</f>
        <v>0</v>
      </c>
      <c r="I103">
        <f>IF(OR(People!$A$101="",'Training Matrix'!L$6=""),0,COUNTIFS(Plan_Role,People!$D$101,Plan_Course,'Training Matrix'!L$6)+COUNTIFS(Plan_Role,"All employees",Plan_Course,'Training Matrix'!L$6))</f>
        <v>0</v>
      </c>
      <c r="J103">
        <f>IF(OR(People!$A$101="",'Training Matrix'!M$6=""),0,COUNTIFS(Plan_Role,People!$D$101,Plan_Course,'Training Matrix'!M$6)+COUNTIFS(Plan_Role,"All employees",Plan_Course,'Training Matrix'!M$6))</f>
        <v>0</v>
      </c>
      <c r="K103">
        <f>IF(OR(People!$A$101="",'Training Matrix'!N$6=""),0,COUNTIFS(Plan_Role,People!$D$101,Plan_Course,'Training Matrix'!N$6)+COUNTIFS(Plan_Role,"All employees",Plan_Course,'Training Matrix'!N$6))</f>
        <v>0</v>
      </c>
      <c r="L103">
        <f>IF(OR(People!$A$101="",'Training Matrix'!O$6=""),0,COUNTIFS(Plan_Role,People!$D$101,Plan_Course,'Training Matrix'!O$6)+COUNTIFS(Plan_Role,"All employees",Plan_Course,'Training Matrix'!O$6))</f>
        <v>0</v>
      </c>
      <c r="M103">
        <f>IF(OR(People!$A$101="",'Training Matrix'!P$6=""),0,COUNTIFS(Plan_Role,People!$D$101,Plan_Course,'Training Matrix'!P$6)+COUNTIFS(Plan_Role,"All employees",Plan_Course,'Training Matrix'!P$6))</f>
        <v>0</v>
      </c>
      <c r="N103">
        <f>IF(OR(People!$A$101="",'Training Matrix'!Q$6=""),0,COUNTIFS(Plan_Role,People!$D$101,Plan_Course,'Training Matrix'!Q$6)+COUNTIFS(Plan_Role,"All employees",Plan_Course,'Training Matrix'!Q$6))</f>
        <v>0</v>
      </c>
      <c r="O103">
        <f>IF(OR(People!$A$101="",'Training Matrix'!R$6=""),0,COUNTIFS(Plan_Role,People!$D$101,Plan_Course,'Training Matrix'!R$6)+COUNTIFS(Plan_Role,"All employees",Plan_Course,'Training Matrix'!R$6))</f>
        <v>0</v>
      </c>
      <c r="P103">
        <f>IF(OR(People!$A$101="",'Training Matrix'!S$6=""),0,COUNTIFS(Plan_Role,People!$D$101,Plan_Course,'Training Matrix'!S$6)+COUNTIFS(Plan_Role,"All employees",Plan_Course,'Training Matrix'!S$6))</f>
        <v>0</v>
      </c>
      <c r="Q103">
        <f>IF(OR(People!$A$101="",'Training Matrix'!T$6=""),0,COUNTIFS(Plan_Role,People!$D$101,Plan_Course,'Training Matrix'!T$6)+COUNTIFS(Plan_Role,"All employees",Plan_Course,'Training Matrix'!T$6))</f>
        <v>0</v>
      </c>
      <c r="R103">
        <f>IF(OR(People!$A$101="",'Training Matrix'!U$6=""),0,COUNTIFS(Plan_Role,People!$D$101,Plan_Course,'Training Matrix'!U$6)+COUNTIFS(Plan_Role,"All employees",Plan_Course,'Training Matrix'!U$6))</f>
        <v>0</v>
      </c>
      <c r="S103">
        <f>IF(OR(People!$A$101="",'Training Matrix'!V$6=""),0,COUNTIFS(Plan_Role,People!$D$101,Plan_Course,'Training Matrix'!V$6)+COUNTIFS(Plan_Role,"All employees",Plan_Course,'Training Matrix'!V$6))</f>
        <v>0</v>
      </c>
      <c r="T103">
        <f>IF(OR(People!$A$101="",'Training Matrix'!W$6=""),0,COUNTIFS(Plan_Role,People!$D$101,Plan_Course,'Training Matrix'!W$6)+COUNTIFS(Plan_Role,"All employees",Plan_Course,'Training Matrix'!W$6))</f>
        <v>0</v>
      </c>
      <c r="U103">
        <f>IF(OR(People!$A$101="",'Training Matrix'!X$6=""),0,COUNTIFS(Plan_Role,People!$D$101,Plan_Course,'Training Matrix'!X$6)+COUNTIFS(Plan_Role,"All employees",Plan_Course,'Training Matrix'!X$6))</f>
        <v>0</v>
      </c>
      <c r="V103">
        <f>IF(OR(People!$A$101="",'Training Matrix'!Y$6=""),0,COUNTIFS(Plan_Role,People!$D$101,Plan_Course,'Training Matrix'!Y$6)+COUNTIFS(Plan_Role,"All employees",Plan_Course,'Training Matrix'!Y$6))</f>
        <v>0</v>
      </c>
      <c r="W103">
        <f>IF(OR(People!$A$101="",'Training Matrix'!Z$6=""),0,COUNTIFS(Plan_Role,People!$D$101,Plan_Course,'Training Matrix'!Z$6)+COUNTIFS(Plan_Role,"All employees",Plan_Course,'Training Matrix'!Z$6))</f>
        <v>0</v>
      </c>
      <c r="X103">
        <f>IF(OR(People!$A$101="",'Training Matrix'!AA$6=""),0,COUNTIFS(Plan_Role,People!$D$101,Plan_Course,'Training Matrix'!AA$6)+COUNTIFS(Plan_Role,"All employees",Plan_Course,'Training Matrix'!AA$6))</f>
        <v>0</v>
      </c>
      <c r="AA103">
        <f>IF(E103=0,0,COUNTIFS(Rec_Emp,People!$A$101,Rec_Course,'Training Matrix'!H$6,Rec_Done,1))</f>
        <v>0</v>
      </c>
      <c r="AB103">
        <f>IF(F103=0,0,COUNTIFS(Rec_Emp,People!$A$101,Rec_Course,'Training Matrix'!I$6,Rec_Done,1))</f>
        <v>0</v>
      </c>
      <c r="AC103">
        <f>IF(G103=0,0,COUNTIFS(Rec_Emp,People!$A$101,Rec_Course,'Training Matrix'!J$6,Rec_Done,1))</f>
        <v>0</v>
      </c>
      <c r="AD103">
        <f>IF(H103=0,0,COUNTIFS(Rec_Emp,People!$A$101,Rec_Course,'Training Matrix'!K$6,Rec_Done,1))</f>
        <v>0</v>
      </c>
      <c r="AE103">
        <f>IF(I103=0,0,COUNTIFS(Rec_Emp,People!$A$101,Rec_Course,'Training Matrix'!L$6,Rec_Done,1))</f>
        <v>0</v>
      </c>
      <c r="AF103">
        <f>IF(J103=0,0,COUNTIFS(Rec_Emp,People!$A$101,Rec_Course,'Training Matrix'!M$6,Rec_Done,1))</f>
        <v>0</v>
      </c>
      <c r="AG103">
        <f>IF(K103=0,0,COUNTIFS(Rec_Emp,People!$A$101,Rec_Course,'Training Matrix'!N$6,Rec_Done,1))</f>
        <v>0</v>
      </c>
      <c r="AH103">
        <f>IF(L103=0,0,COUNTIFS(Rec_Emp,People!$A$101,Rec_Course,'Training Matrix'!O$6,Rec_Done,1))</f>
        <v>0</v>
      </c>
      <c r="AI103">
        <f>IF(M103=0,0,COUNTIFS(Rec_Emp,People!$A$101,Rec_Course,'Training Matrix'!P$6,Rec_Done,1))</f>
        <v>0</v>
      </c>
      <c r="AJ103">
        <f>IF(N103=0,0,COUNTIFS(Rec_Emp,People!$A$101,Rec_Course,'Training Matrix'!Q$6,Rec_Done,1))</f>
        <v>0</v>
      </c>
      <c r="AK103">
        <f>IF(O103=0,0,COUNTIFS(Rec_Emp,People!$A$101,Rec_Course,'Training Matrix'!R$6,Rec_Done,1))</f>
        <v>0</v>
      </c>
      <c r="AL103">
        <f>IF(P103=0,0,COUNTIFS(Rec_Emp,People!$A$101,Rec_Course,'Training Matrix'!S$6,Rec_Done,1))</f>
        <v>0</v>
      </c>
      <c r="AM103">
        <f>IF(Q103=0,0,COUNTIFS(Rec_Emp,People!$A$101,Rec_Course,'Training Matrix'!T$6,Rec_Done,1))</f>
        <v>0</v>
      </c>
      <c r="AN103">
        <f>IF(R103=0,0,COUNTIFS(Rec_Emp,People!$A$101,Rec_Course,'Training Matrix'!U$6,Rec_Done,1))</f>
        <v>0</v>
      </c>
      <c r="AO103">
        <f>IF(S103=0,0,COUNTIFS(Rec_Emp,People!$A$101,Rec_Course,'Training Matrix'!V$6,Rec_Done,1))</f>
        <v>0</v>
      </c>
      <c r="AP103">
        <f>IF(T103=0,0,COUNTIFS(Rec_Emp,People!$A$101,Rec_Course,'Training Matrix'!W$6,Rec_Done,1))</f>
        <v>0</v>
      </c>
      <c r="AQ103">
        <f>IF(U103=0,0,COUNTIFS(Rec_Emp,People!$A$101,Rec_Course,'Training Matrix'!X$6,Rec_Done,1))</f>
        <v>0</v>
      </c>
      <c r="AR103">
        <f>IF(V103=0,0,COUNTIFS(Rec_Emp,People!$A$101,Rec_Course,'Training Matrix'!Y$6,Rec_Done,1))</f>
        <v>0</v>
      </c>
      <c r="AS103">
        <f>IF(W103=0,0,COUNTIFS(Rec_Emp,People!$A$101,Rec_Course,'Training Matrix'!Z$6,Rec_Done,1))</f>
        <v>0</v>
      </c>
      <c r="AT103">
        <f>IF(X103=0,0,COUNTIFS(Rec_Emp,People!$A$101,Rec_Course,'Training Matrix'!AA$6,Rec_Done,1))</f>
        <v>0</v>
      </c>
      <c r="AW103">
        <f ca="1">IF(AA103=0,0,COUNTIFS(Rec_Emp,People!$A$101,Rec_Course,'Training Matrix'!H$6,Rec_Done,1,Rec_Exp,"&gt;="&amp;TODAY()))</f>
        <v>0</v>
      </c>
      <c r="AX103">
        <f ca="1">IF(AB103=0,0,COUNTIFS(Rec_Emp,People!$A$101,Rec_Course,'Training Matrix'!I$6,Rec_Done,1,Rec_Exp,"&gt;="&amp;TODAY()))</f>
        <v>0</v>
      </c>
      <c r="AY103">
        <f ca="1">IF(AC103=0,0,COUNTIFS(Rec_Emp,People!$A$101,Rec_Course,'Training Matrix'!J$6,Rec_Done,1,Rec_Exp,"&gt;="&amp;TODAY()))</f>
        <v>0</v>
      </c>
      <c r="AZ103">
        <f ca="1">IF(AD103=0,0,COUNTIFS(Rec_Emp,People!$A$101,Rec_Course,'Training Matrix'!K$6,Rec_Done,1,Rec_Exp,"&gt;="&amp;TODAY()))</f>
        <v>0</v>
      </c>
      <c r="BA103">
        <f ca="1">IF(AE103=0,0,COUNTIFS(Rec_Emp,People!$A$101,Rec_Course,'Training Matrix'!L$6,Rec_Done,1,Rec_Exp,"&gt;="&amp;TODAY()))</f>
        <v>0</v>
      </c>
      <c r="BB103">
        <f ca="1">IF(AF103=0,0,COUNTIFS(Rec_Emp,People!$A$101,Rec_Course,'Training Matrix'!M$6,Rec_Done,1,Rec_Exp,"&gt;="&amp;TODAY()))</f>
        <v>0</v>
      </c>
      <c r="BC103">
        <f ca="1">IF(AG103=0,0,COUNTIFS(Rec_Emp,People!$A$101,Rec_Course,'Training Matrix'!N$6,Rec_Done,1,Rec_Exp,"&gt;="&amp;TODAY()))</f>
        <v>0</v>
      </c>
      <c r="BD103">
        <f ca="1">IF(AH103=0,0,COUNTIFS(Rec_Emp,People!$A$101,Rec_Course,'Training Matrix'!O$6,Rec_Done,1,Rec_Exp,"&gt;="&amp;TODAY()))</f>
        <v>0</v>
      </c>
      <c r="BE103">
        <f ca="1">IF(AI103=0,0,COUNTIFS(Rec_Emp,People!$A$101,Rec_Course,'Training Matrix'!P$6,Rec_Done,1,Rec_Exp,"&gt;="&amp;TODAY()))</f>
        <v>0</v>
      </c>
      <c r="BF103">
        <f ca="1">IF(AJ103=0,0,COUNTIFS(Rec_Emp,People!$A$101,Rec_Course,'Training Matrix'!Q$6,Rec_Done,1,Rec_Exp,"&gt;="&amp;TODAY()))</f>
        <v>0</v>
      </c>
      <c r="BG103">
        <f ca="1">IF(AK103=0,0,COUNTIFS(Rec_Emp,People!$A$101,Rec_Course,'Training Matrix'!R$6,Rec_Done,1,Rec_Exp,"&gt;="&amp;TODAY()))</f>
        <v>0</v>
      </c>
      <c r="BH103">
        <f ca="1">IF(AL103=0,0,COUNTIFS(Rec_Emp,People!$A$101,Rec_Course,'Training Matrix'!S$6,Rec_Done,1,Rec_Exp,"&gt;="&amp;TODAY()))</f>
        <v>0</v>
      </c>
      <c r="BI103">
        <f ca="1">IF(AM103=0,0,COUNTIFS(Rec_Emp,People!$A$101,Rec_Course,'Training Matrix'!T$6,Rec_Done,1,Rec_Exp,"&gt;="&amp;TODAY()))</f>
        <v>0</v>
      </c>
      <c r="BJ103">
        <f ca="1">IF(AN103=0,0,COUNTIFS(Rec_Emp,People!$A$101,Rec_Course,'Training Matrix'!U$6,Rec_Done,1,Rec_Exp,"&gt;="&amp;TODAY()))</f>
        <v>0</v>
      </c>
      <c r="BK103">
        <f ca="1">IF(AO103=0,0,COUNTIFS(Rec_Emp,People!$A$101,Rec_Course,'Training Matrix'!V$6,Rec_Done,1,Rec_Exp,"&gt;="&amp;TODAY()))</f>
        <v>0</v>
      </c>
      <c r="BL103">
        <f ca="1">IF(AP103=0,0,COUNTIFS(Rec_Emp,People!$A$101,Rec_Course,'Training Matrix'!W$6,Rec_Done,1,Rec_Exp,"&gt;="&amp;TODAY()))</f>
        <v>0</v>
      </c>
      <c r="BM103">
        <f ca="1">IF(AQ103=0,0,COUNTIFS(Rec_Emp,People!$A$101,Rec_Course,'Training Matrix'!X$6,Rec_Done,1,Rec_Exp,"&gt;="&amp;TODAY()))</f>
        <v>0</v>
      </c>
      <c r="BN103">
        <f ca="1">IF(AR103=0,0,COUNTIFS(Rec_Emp,People!$A$101,Rec_Course,'Training Matrix'!Y$6,Rec_Done,1,Rec_Exp,"&gt;="&amp;TODAY()))</f>
        <v>0</v>
      </c>
      <c r="BO103">
        <f ca="1">IF(AS103=0,0,COUNTIFS(Rec_Emp,People!$A$101,Rec_Course,'Training Matrix'!Z$6,Rec_Done,1,Rec_Exp,"&gt;="&amp;TODAY()))</f>
        <v>0</v>
      </c>
      <c r="BP103">
        <f ca="1">IF(AT103=0,0,COUNTIFS(Rec_Emp,People!$A$101,Rec_Course,'Training Matrix'!AA$6,Rec_Done,1,Rec_Exp,"&gt;="&amp;TODAY()))</f>
        <v>0</v>
      </c>
      <c r="BS103">
        <f ca="1">IF(AW103=0,0,COUNTIFS(Rec_Emp,People!$A$101,Rec_Course,'Training Matrix'!H$6,Rec_Done,1,Rec_Exp,"&gt;"&amp;(TODAY()+WarnDays)))</f>
        <v>0</v>
      </c>
      <c r="BT103">
        <f ca="1">IF(AX103=0,0,COUNTIFS(Rec_Emp,People!$A$101,Rec_Course,'Training Matrix'!I$6,Rec_Done,1,Rec_Exp,"&gt;"&amp;(TODAY()+WarnDays)))</f>
        <v>0</v>
      </c>
      <c r="BU103">
        <f ca="1">IF(AY103=0,0,COUNTIFS(Rec_Emp,People!$A$101,Rec_Course,'Training Matrix'!J$6,Rec_Done,1,Rec_Exp,"&gt;"&amp;(TODAY()+WarnDays)))</f>
        <v>0</v>
      </c>
      <c r="BV103">
        <f ca="1">IF(AZ103=0,0,COUNTIFS(Rec_Emp,People!$A$101,Rec_Course,'Training Matrix'!K$6,Rec_Done,1,Rec_Exp,"&gt;"&amp;(TODAY()+WarnDays)))</f>
        <v>0</v>
      </c>
      <c r="BW103">
        <f ca="1">IF(BA103=0,0,COUNTIFS(Rec_Emp,People!$A$101,Rec_Course,'Training Matrix'!L$6,Rec_Done,1,Rec_Exp,"&gt;"&amp;(TODAY()+WarnDays)))</f>
        <v>0</v>
      </c>
      <c r="BX103">
        <f ca="1">IF(BB103=0,0,COUNTIFS(Rec_Emp,People!$A$101,Rec_Course,'Training Matrix'!M$6,Rec_Done,1,Rec_Exp,"&gt;"&amp;(TODAY()+WarnDays)))</f>
        <v>0</v>
      </c>
      <c r="BY103">
        <f ca="1">IF(BC103=0,0,COUNTIFS(Rec_Emp,People!$A$101,Rec_Course,'Training Matrix'!N$6,Rec_Done,1,Rec_Exp,"&gt;"&amp;(TODAY()+WarnDays)))</f>
        <v>0</v>
      </c>
      <c r="BZ103">
        <f ca="1">IF(BD103=0,0,COUNTIFS(Rec_Emp,People!$A$101,Rec_Course,'Training Matrix'!O$6,Rec_Done,1,Rec_Exp,"&gt;"&amp;(TODAY()+WarnDays)))</f>
        <v>0</v>
      </c>
      <c r="CA103">
        <f ca="1">IF(BE103=0,0,COUNTIFS(Rec_Emp,People!$A$101,Rec_Course,'Training Matrix'!P$6,Rec_Done,1,Rec_Exp,"&gt;"&amp;(TODAY()+WarnDays)))</f>
        <v>0</v>
      </c>
      <c r="CB103">
        <f ca="1">IF(BF103=0,0,COUNTIFS(Rec_Emp,People!$A$101,Rec_Course,'Training Matrix'!Q$6,Rec_Done,1,Rec_Exp,"&gt;"&amp;(TODAY()+WarnDays)))</f>
        <v>0</v>
      </c>
      <c r="CC103">
        <f ca="1">IF(BG103=0,0,COUNTIFS(Rec_Emp,People!$A$101,Rec_Course,'Training Matrix'!R$6,Rec_Done,1,Rec_Exp,"&gt;"&amp;(TODAY()+WarnDays)))</f>
        <v>0</v>
      </c>
      <c r="CD103">
        <f ca="1">IF(BH103=0,0,COUNTIFS(Rec_Emp,People!$A$101,Rec_Course,'Training Matrix'!S$6,Rec_Done,1,Rec_Exp,"&gt;"&amp;(TODAY()+WarnDays)))</f>
        <v>0</v>
      </c>
      <c r="CE103">
        <f ca="1">IF(BI103=0,0,COUNTIFS(Rec_Emp,People!$A$101,Rec_Course,'Training Matrix'!T$6,Rec_Done,1,Rec_Exp,"&gt;"&amp;(TODAY()+WarnDays)))</f>
        <v>0</v>
      </c>
      <c r="CF103">
        <f ca="1">IF(BJ103=0,0,COUNTIFS(Rec_Emp,People!$A$101,Rec_Course,'Training Matrix'!U$6,Rec_Done,1,Rec_Exp,"&gt;"&amp;(TODAY()+WarnDays)))</f>
        <v>0</v>
      </c>
      <c r="CG103">
        <f ca="1">IF(BK103=0,0,COUNTIFS(Rec_Emp,People!$A$101,Rec_Course,'Training Matrix'!V$6,Rec_Done,1,Rec_Exp,"&gt;"&amp;(TODAY()+WarnDays)))</f>
        <v>0</v>
      </c>
      <c r="CH103">
        <f ca="1">IF(BL103=0,0,COUNTIFS(Rec_Emp,People!$A$101,Rec_Course,'Training Matrix'!W$6,Rec_Done,1,Rec_Exp,"&gt;"&amp;(TODAY()+WarnDays)))</f>
        <v>0</v>
      </c>
      <c r="CI103">
        <f ca="1">IF(BM103=0,0,COUNTIFS(Rec_Emp,People!$A$101,Rec_Course,'Training Matrix'!X$6,Rec_Done,1,Rec_Exp,"&gt;"&amp;(TODAY()+WarnDays)))</f>
        <v>0</v>
      </c>
      <c r="CJ103">
        <f ca="1">IF(BN103=0,0,COUNTIFS(Rec_Emp,People!$A$101,Rec_Course,'Training Matrix'!Y$6,Rec_Done,1,Rec_Exp,"&gt;"&amp;(TODAY()+WarnDays)))</f>
        <v>0</v>
      </c>
      <c r="CK103">
        <f ca="1">IF(BO103=0,0,COUNTIFS(Rec_Emp,People!$A$101,Rec_Course,'Training Matrix'!Z$6,Rec_Done,1,Rec_Exp,"&gt;"&amp;(TODAY()+WarnDays)))</f>
        <v>0</v>
      </c>
      <c r="CL103">
        <f ca="1">IF(BP103=0,0,COUNTIFS(Rec_Emp,People!$A$101,Rec_Course,'Training Matrix'!AA$6,Rec_Done,1,Rec_Exp,"&gt;"&amp;(TODAY()+WarnDays)))</f>
        <v>0</v>
      </c>
      <c r="CO103">
        <f>IF(OR(E103=0,AA103&gt;0),0,COUNTIFS(Rec_Emp,People!$A$101,Rec_Course,'Training Matrix'!H$6,Rec_Result,"Fail"))</f>
        <v>0</v>
      </c>
      <c r="CP103">
        <f>IF(OR(F103=0,AB103&gt;0),0,COUNTIFS(Rec_Emp,People!$A$101,Rec_Course,'Training Matrix'!I$6,Rec_Result,"Fail"))</f>
        <v>0</v>
      </c>
      <c r="CQ103">
        <f>IF(OR(G103=0,AC103&gt;0),0,COUNTIFS(Rec_Emp,People!$A$101,Rec_Course,'Training Matrix'!J$6,Rec_Result,"Fail"))</f>
        <v>0</v>
      </c>
      <c r="CR103">
        <f>IF(OR(H103=0,AD103&gt;0),0,COUNTIFS(Rec_Emp,People!$A$101,Rec_Course,'Training Matrix'!K$6,Rec_Result,"Fail"))</f>
        <v>0</v>
      </c>
      <c r="CS103">
        <f>IF(OR(I103=0,AE103&gt;0),0,COUNTIFS(Rec_Emp,People!$A$101,Rec_Course,'Training Matrix'!L$6,Rec_Result,"Fail"))</f>
        <v>0</v>
      </c>
      <c r="CT103">
        <f>IF(OR(J103=0,AF103&gt;0),0,COUNTIFS(Rec_Emp,People!$A$101,Rec_Course,'Training Matrix'!M$6,Rec_Result,"Fail"))</f>
        <v>0</v>
      </c>
      <c r="CU103">
        <f>IF(OR(K103=0,AG103&gt;0),0,COUNTIFS(Rec_Emp,People!$A$101,Rec_Course,'Training Matrix'!N$6,Rec_Result,"Fail"))</f>
        <v>0</v>
      </c>
      <c r="CV103">
        <f>IF(OR(L103=0,AH103&gt;0),0,COUNTIFS(Rec_Emp,People!$A$101,Rec_Course,'Training Matrix'!O$6,Rec_Result,"Fail"))</f>
        <v>0</v>
      </c>
      <c r="CW103">
        <f>IF(OR(M103=0,AI103&gt;0),0,COUNTIFS(Rec_Emp,People!$A$101,Rec_Course,'Training Matrix'!P$6,Rec_Result,"Fail"))</f>
        <v>0</v>
      </c>
      <c r="CX103">
        <f>IF(OR(N103=0,AJ103&gt;0),0,COUNTIFS(Rec_Emp,People!$A$101,Rec_Course,'Training Matrix'!Q$6,Rec_Result,"Fail"))</f>
        <v>0</v>
      </c>
      <c r="CY103">
        <f>IF(OR(O103=0,AK103&gt;0),0,COUNTIFS(Rec_Emp,People!$A$101,Rec_Course,'Training Matrix'!R$6,Rec_Result,"Fail"))</f>
        <v>0</v>
      </c>
      <c r="CZ103">
        <f>IF(OR(P103=0,AL103&gt;0),0,COUNTIFS(Rec_Emp,People!$A$101,Rec_Course,'Training Matrix'!S$6,Rec_Result,"Fail"))</f>
        <v>0</v>
      </c>
      <c r="DA103">
        <f>IF(OR(Q103=0,AM103&gt;0),0,COUNTIFS(Rec_Emp,People!$A$101,Rec_Course,'Training Matrix'!T$6,Rec_Result,"Fail"))</f>
        <v>0</v>
      </c>
      <c r="DB103">
        <f>IF(OR(R103=0,AN103&gt;0),0,COUNTIFS(Rec_Emp,People!$A$101,Rec_Course,'Training Matrix'!U$6,Rec_Result,"Fail"))</f>
        <v>0</v>
      </c>
      <c r="DC103">
        <f>IF(OR(S103=0,AO103&gt;0),0,COUNTIFS(Rec_Emp,People!$A$101,Rec_Course,'Training Matrix'!V$6,Rec_Result,"Fail"))</f>
        <v>0</v>
      </c>
      <c r="DD103">
        <f>IF(OR(T103=0,AP103&gt;0),0,COUNTIFS(Rec_Emp,People!$A$101,Rec_Course,'Training Matrix'!W$6,Rec_Result,"Fail"))</f>
        <v>0</v>
      </c>
      <c r="DE103">
        <f>IF(OR(U103=0,AQ103&gt;0),0,COUNTIFS(Rec_Emp,People!$A$101,Rec_Course,'Training Matrix'!X$6,Rec_Result,"Fail"))</f>
        <v>0</v>
      </c>
      <c r="DF103">
        <f>IF(OR(V103=0,AR103&gt;0),0,COUNTIFS(Rec_Emp,People!$A$101,Rec_Course,'Training Matrix'!Y$6,Rec_Result,"Fail"))</f>
        <v>0</v>
      </c>
      <c r="DG103">
        <f>IF(OR(W103=0,AS103&gt;0),0,COUNTIFS(Rec_Emp,People!$A$101,Rec_Course,'Training Matrix'!Z$6,Rec_Result,"Fail"))</f>
        <v>0</v>
      </c>
      <c r="DH103">
        <f>IF(OR(X103=0,AT103&gt;0),0,COUNTIFS(Rec_Emp,People!$A$101,Rec_Course,'Training Matrix'!AA$6,Rec_Result,"Fail"))</f>
        <v>0</v>
      </c>
      <c r="DK103">
        <f>IF(OR(E103=0,AA103&gt;0),0,IFERROR(AVERAGEIFS(Plan_End,Plan_Role,People!$D$101,Plan_Course,'Training Matrix'!H$6,Plan_Sched,"Window"),IFERROR(AVERAGEIFS(Plan_End,Plan_Role,"All employees",Plan_Course,'Training Matrix'!H$6,Plan_Sched,"Window"),0)))</f>
        <v>0</v>
      </c>
      <c r="DL103">
        <f>IF(OR(F103=0,AB103&gt;0),0,IFERROR(AVERAGEIFS(Plan_End,Plan_Role,People!$D$101,Plan_Course,'Training Matrix'!I$6,Plan_Sched,"Window"),IFERROR(AVERAGEIFS(Plan_End,Plan_Role,"All employees",Plan_Course,'Training Matrix'!I$6,Plan_Sched,"Window"),0)))</f>
        <v>0</v>
      </c>
      <c r="DM103">
        <f>IF(OR(G103=0,AC103&gt;0),0,IFERROR(AVERAGEIFS(Plan_End,Plan_Role,People!$D$101,Plan_Course,'Training Matrix'!J$6,Plan_Sched,"Window"),IFERROR(AVERAGEIFS(Plan_End,Plan_Role,"All employees",Plan_Course,'Training Matrix'!J$6,Plan_Sched,"Window"),0)))</f>
        <v>0</v>
      </c>
      <c r="DN103">
        <f>IF(OR(H103=0,AD103&gt;0),0,IFERROR(AVERAGEIFS(Plan_End,Plan_Role,People!$D$101,Plan_Course,'Training Matrix'!K$6,Plan_Sched,"Window"),IFERROR(AVERAGEIFS(Plan_End,Plan_Role,"All employees",Plan_Course,'Training Matrix'!K$6,Plan_Sched,"Window"),0)))</f>
        <v>0</v>
      </c>
      <c r="DO103">
        <f>IF(OR(I103=0,AE103&gt;0),0,IFERROR(AVERAGEIFS(Plan_End,Plan_Role,People!$D$101,Plan_Course,'Training Matrix'!L$6,Plan_Sched,"Window"),IFERROR(AVERAGEIFS(Plan_End,Plan_Role,"All employees",Plan_Course,'Training Matrix'!L$6,Plan_Sched,"Window"),0)))</f>
        <v>0</v>
      </c>
      <c r="DP103">
        <f>IF(OR(J103=0,AF103&gt;0),0,IFERROR(AVERAGEIFS(Plan_End,Plan_Role,People!$D$101,Plan_Course,'Training Matrix'!M$6,Plan_Sched,"Window"),IFERROR(AVERAGEIFS(Plan_End,Plan_Role,"All employees",Plan_Course,'Training Matrix'!M$6,Plan_Sched,"Window"),0)))</f>
        <v>0</v>
      </c>
      <c r="DQ103">
        <f>IF(OR(K103=0,AG103&gt;0),0,IFERROR(AVERAGEIFS(Plan_End,Plan_Role,People!$D$101,Plan_Course,'Training Matrix'!N$6,Plan_Sched,"Window"),IFERROR(AVERAGEIFS(Plan_End,Plan_Role,"All employees",Plan_Course,'Training Matrix'!N$6,Plan_Sched,"Window"),0)))</f>
        <v>0</v>
      </c>
      <c r="DR103">
        <f>IF(OR(L103=0,AH103&gt;0),0,IFERROR(AVERAGEIFS(Plan_End,Plan_Role,People!$D$101,Plan_Course,'Training Matrix'!O$6,Plan_Sched,"Window"),IFERROR(AVERAGEIFS(Plan_End,Plan_Role,"All employees",Plan_Course,'Training Matrix'!O$6,Plan_Sched,"Window"),0)))</f>
        <v>0</v>
      </c>
      <c r="DS103">
        <f>IF(OR(M103=0,AI103&gt;0),0,IFERROR(AVERAGEIFS(Plan_End,Plan_Role,People!$D$101,Plan_Course,'Training Matrix'!P$6,Plan_Sched,"Window"),IFERROR(AVERAGEIFS(Plan_End,Plan_Role,"All employees",Plan_Course,'Training Matrix'!P$6,Plan_Sched,"Window"),0)))</f>
        <v>0</v>
      </c>
      <c r="DT103">
        <f>IF(OR(N103=0,AJ103&gt;0),0,IFERROR(AVERAGEIFS(Plan_End,Plan_Role,People!$D$101,Plan_Course,'Training Matrix'!Q$6,Plan_Sched,"Window"),IFERROR(AVERAGEIFS(Plan_End,Plan_Role,"All employees",Plan_Course,'Training Matrix'!Q$6,Plan_Sched,"Window"),0)))</f>
        <v>0</v>
      </c>
      <c r="DU103">
        <f>IF(OR(O103=0,AK103&gt;0),0,IFERROR(AVERAGEIFS(Plan_End,Plan_Role,People!$D$101,Plan_Course,'Training Matrix'!R$6,Plan_Sched,"Window"),IFERROR(AVERAGEIFS(Plan_End,Plan_Role,"All employees",Plan_Course,'Training Matrix'!R$6,Plan_Sched,"Window"),0)))</f>
        <v>0</v>
      </c>
      <c r="DV103">
        <f>IF(OR(P103=0,AL103&gt;0),0,IFERROR(AVERAGEIFS(Plan_End,Plan_Role,People!$D$101,Plan_Course,'Training Matrix'!S$6,Plan_Sched,"Window"),IFERROR(AVERAGEIFS(Plan_End,Plan_Role,"All employees",Plan_Course,'Training Matrix'!S$6,Plan_Sched,"Window"),0)))</f>
        <v>0</v>
      </c>
      <c r="DW103">
        <f>IF(OR(Q103=0,AM103&gt;0),0,IFERROR(AVERAGEIFS(Plan_End,Plan_Role,People!$D$101,Plan_Course,'Training Matrix'!T$6,Plan_Sched,"Window"),IFERROR(AVERAGEIFS(Plan_End,Plan_Role,"All employees",Plan_Course,'Training Matrix'!T$6,Plan_Sched,"Window"),0)))</f>
        <v>0</v>
      </c>
      <c r="DX103">
        <f>IF(OR(R103=0,AN103&gt;0),0,IFERROR(AVERAGEIFS(Plan_End,Plan_Role,People!$D$101,Plan_Course,'Training Matrix'!U$6,Plan_Sched,"Window"),IFERROR(AVERAGEIFS(Plan_End,Plan_Role,"All employees",Plan_Course,'Training Matrix'!U$6,Plan_Sched,"Window"),0)))</f>
        <v>0</v>
      </c>
      <c r="DY103">
        <f>IF(OR(S103=0,AO103&gt;0),0,IFERROR(AVERAGEIFS(Plan_End,Plan_Role,People!$D$101,Plan_Course,'Training Matrix'!V$6,Plan_Sched,"Window"),IFERROR(AVERAGEIFS(Plan_End,Plan_Role,"All employees",Plan_Course,'Training Matrix'!V$6,Plan_Sched,"Window"),0)))</f>
        <v>0</v>
      </c>
      <c r="DZ103">
        <f>IF(OR(T103=0,AP103&gt;0),0,IFERROR(AVERAGEIFS(Plan_End,Plan_Role,People!$D$101,Plan_Course,'Training Matrix'!W$6,Plan_Sched,"Window"),IFERROR(AVERAGEIFS(Plan_End,Plan_Role,"All employees",Plan_Course,'Training Matrix'!W$6,Plan_Sched,"Window"),0)))</f>
        <v>0</v>
      </c>
      <c r="EA103">
        <f>IF(OR(U103=0,AQ103&gt;0),0,IFERROR(AVERAGEIFS(Plan_End,Plan_Role,People!$D$101,Plan_Course,'Training Matrix'!X$6,Plan_Sched,"Window"),IFERROR(AVERAGEIFS(Plan_End,Plan_Role,"All employees",Plan_Course,'Training Matrix'!X$6,Plan_Sched,"Window"),0)))</f>
        <v>0</v>
      </c>
      <c r="EB103">
        <f>IF(OR(V103=0,AR103&gt;0),0,IFERROR(AVERAGEIFS(Plan_End,Plan_Role,People!$D$101,Plan_Course,'Training Matrix'!Y$6,Plan_Sched,"Window"),IFERROR(AVERAGEIFS(Plan_End,Plan_Role,"All employees",Plan_Course,'Training Matrix'!Y$6,Plan_Sched,"Window"),0)))</f>
        <v>0</v>
      </c>
      <c r="EC103">
        <f>IF(OR(W103=0,AS103&gt;0),0,IFERROR(AVERAGEIFS(Plan_End,Plan_Role,People!$D$101,Plan_Course,'Training Matrix'!Z$6,Plan_Sched,"Window"),IFERROR(AVERAGEIFS(Plan_End,Plan_Role,"All employees",Plan_Course,'Training Matrix'!Z$6,Plan_Sched,"Window"),0)))</f>
        <v>0</v>
      </c>
      <c r="ED103">
        <f>IF(OR(X103=0,AT103&gt;0),0,IFERROR(AVERAGEIFS(Plan_End,Plan_Role,People!$D$101,Plan_Course,'Training Matrix'!AA$6,Plan_Sched,"Window"),IFERROR(AVERAGEIFS(Plan_End,Plan_Role,"All employees",Plan_Course,'Training Matrix'!AA$6,Plan_Sched,"Window"),0)))</f>
        <v>0</v>
      </c>
      <c r="EG103">
        <f>IF(OR(E103=0,AA103&gt;0),0,IFERROR(AVERAGEIFS(Plan_Days,Plan_Role,People!$D$101,Plan_Course,'Training Matrix'!H$6,Plan_Sched,"Within days of hire"),IFERROR(AVERAGEIFS(Plan_Days,Plan_Role,"All employees",Plan_Course,'Training Matrix'!H$6,Plan_Sched,"Within days of hire"),0)))</f>
        <v>0</v>
      </c>
      <c r="EH103">
        <f>IF(OR(F103=0,AB103&gt;0),0,IFERROR(AVERAGEIFS(Plan_Days,Plan_Role,People!$D$101,Plan_Course,'Training Matrix'!I$6,Plan_Sched,"Within days of hire"),IFERROR(AVERAGEIFS(Plan_Days,Plan_Role,"All employees",Plan_Course,'Training Matrix'!I$6,Plan_Sched,"Within days of hire"),0)))</f>
        <v>0</v>
      </c>
      <c r="EI103">
        <f>IF(OR(G103=0,AC103&gt;0),0,IFERROR(AVERAGEIFS(Plan_Days,Plan_Role,People!$D$101,Plan_Course,'Training Matrix'!J$6,Plan_Sched,"Within days of hire"),IFERROR(AVERAGEIFS(Plan_Days,Plan_Role,"All employees",Plan_Course,'Training Matrix'!J$6,Plan_Sched,"Within days of hire"),0)))</f>
        <v>0</v>
      </c>
      <c r="EJ103">
        <f>IF(OR(H103=0,AD103&gt;0),0,IFERROR(AVERAGEIFS(Plan_Days,Plan_Role,People!$D$101,Plan_Course,'Training Matrix'!K$6,Plan_Sched,"Within days of hire"),IFERROR(AVERAGEIFS(Plan_Days,Plan_Role,"All employees",Plan_Course,'Training Matrix'!K$6,Plan_Sched,"Within days of hire"),0)))</f>
        <v>0</v>
      </c>
      <c r="EK103">
        <f>IF(OR(I103=0,AE103&gt;0),0,IFERROR(AVERAGEIFS(Plan_Days,Plan_Role,People!$D$101,Plan_Course,'Training Matrix'!L$6,Plan_Sched,"Within days of hire"),IFERROR(AVERAGEIFS(Plan_Days,Plan_Role,"All employees",Plan_Course,'Training Matrix'!L$6,Plan_Sched,"Within days of hire"),0)))</f>
        <v>0</v>
      </c>
      <c r="EL103">
        <f>IF(OR(J103=0,AF103&gt;0),0,IFERROR(AVERAGEIFS(Plan_Days,Plan_Role,People!$D$101,Plan_Course,'Training Matrix'!M$6,Plan_Sched,"Within days of hire"),IFERROR(AVERAGEIFS(Plan_Days,Plan_Role,"All employees",Plan_Course,'Training Matrix'!M$6,Plan_Sched,"Within days of hire"),0)))</f>
        <v>0</v>
      </c>
      <c r="EM103">
        <f>IF(OR(K103=0,AG103&gt;0),0,IFERROR(AVERAGEIFS(Plan_Days,Plan_Role,People!$D$101,Plan_Course,'Training Matrix'!N$6,Plan_Sched,"Within days of hire"),IFERROR(AVERAGEIFS(Plan_Days,Plan_Role,"All employees",Plan_Course,'Training Matrix'!N$6,Plan_Sched,"Within days of hire"),0)))</f>
        <v>0</v>
      </c>
      <c r="EN103">
        <f>IF(OR(L103=0,AH103&gt;0),0,IFERROR(AVERAGEIFS(Plan_Days,Plan_Role,People!$D$101,Plan_Course,'Training Matrix'!O$6,Plan_Sched,"Within days of hire"),IFERROR(AVERAGEIFS(Plan_Days,Plan_Role,"All employees",Plan_Course,'Training Matrix'!O$6,Plan_Sched,"Within days of hire"),0)))</f>
        <v>0</v>
      </c>
      <c r="EO103">
        <f>IF(OR(M103=0,AI103&gt;0),0,IFERROR(AVERAGEIFS(Plan_Days,Plan_Role,People!$D$101,Plan_Course,'Training Matrix'!P$6,Plan_Sched,"Within days of hire"),IFERROR(AVERAGEIFS(Plan_Days,Plan_Role,"All employees",Plan_Course,'Training Matrix'!P$6,Plan_Sched,"Within days of hire"),0)))</f>
        <v>0</v>
      </c>
      <c r="EP103">
        <f>IF(OR(N103=0,AJ103&gt;0),0,IFERROR(AVERAGEIFS(Plan_Days,Plan_Role,People!$D$101,Plan_Course,'Training Matrix'!Q$6,Plan_Sched,"Within days of hire"),IFERROR(AVERAGEIFS(Plan_Days,Plan_Role,"All employees",Plan_Course,'Training Matrix'!Q$6,Plan_Sched,"Within days of hire"),0)))</f>
        <v>0</v>
      </c>
      <c r="EQ103">
        <f>IF(OR(O103=0,AK103&gt;0),0,IFERROR(AVERAGEIFS(Plan_Days,Plan_Role,People!$D$101,Plan_Course,'Training Matrix'!R$6,Plan_Sched,"Within days of hire"),IFERROR(AVERAGEIFS(Plan_Days,Plan_Role,"All employees",Plan_Course,'Training Matrix'!R$6,Plan_Sched,"Within days of hire"),0)))</f>
        <v>0</v>
      </c>
      <c r="ER103">
        <f>IF(OR(P103=0,AL103&gt;0),0,IFERROR(AVERAGEIFS(Plan_Days,Plan_Role,People!$D$101,Plan_Course,'Training Matrix'!S$6,Plan_Sched,"Within days of hire"),IFERROR(AVERAGEIFS(Plan_Days,Plan_Role,"All employees",Plan_Course,'Training Matrix'!S$6,Plan_Sched,"Within days of hire"),0)))</f>
        <v>0</v>
      </c>
      <c r="ES103">
        <f>IF(OR(Q103=0,AM103&gt;0),0,IFERROR(AVERAGEIFS(Plan_Days,Plan_Role,People!$D$101,Plan_Course,'Training Matrix'!T$6,Plan_Sched,"Within days of hire"),IFERROR(AVERAGEIFS(Plan_Days,Plan_Role,"All employees",Plan_Course,'Training Matrix'!T$6,Plan_Sched,"Within days of hire"),0)))</f>
        <v>0</v>
      </c>
      <c r="ET103">
        <f>IF(OR(R103=0,AN103&gt;0),0,IFERROR(AVERAGEIFS(Plan_Days,Plan_Role,People!$D$101,Plan_Course,'Training Matrix'!U$6,Plan_Sched,"Within days of hire"),IFERROR(AVERAGEIFS(Plan_Days,Plan_Role,"All employees",Plan_Course,'Training Matrix'!U$6,Plan_Sched,"Within days of hire"),0)))</f>
        <v>0</v>
      </c>
      <c r="EU103">
        <f>IF(OR(S103=0,AO103&gt;0),0,IFERROR(AVERAGEIFS(Plan_Days,Plan_Role,People!$D$101,Plan_Course,'Training Matrix'!V$6,Plan_Sched,"Within days of hire"),IFERROR(AVERAGEIFS(Plan_Days,Plan_Role,"All employees",Plan_Course,'Training Matrix'!V$6,Plan_Sched,"Within days of hire"),0)))</f>
        <v>0</v>
      </c>
      <c r="EV103">
        <f>IF(OR(T103=0,AP103&gt;0),0,IFERROR(AVERAGEIFS(Plan_Days,Plan_Role,People!$D$101,Plan_Course,'Training Matrix'!W$6,Plan_Sched,"Within days of hire"),IFERROR(AVERAGEIFS(Plan_Days,Plan_Role,"All employees",Plan_Course,'Training Matrix'!W$6,Plan_Sched,"Within days of hire"),0)))</f>
        <v>0</v>
      </c>
      <c r="EW103">
        <f>IF(OR(U103=0,AQ103&gt;0),0,IFERROR(AVERAGEIFS(Plan_Days,Plan_Role,People!$D$101,Plan_Course,'Training Matrix'!X$6,Plan_Sched,"Within days of hire"),IFERROR(AVERAGEIFS(Plan_Days,Plan_Role,"All employees",Plan_Course,'Training Matrix'!X$6,Plan_Sched,"Within days of hire"),0)))</f>
        <v>0</v>
      </c>
      <c r="EX103">
        <f>IF(OR(V103=0,AR103&gt;0),0,IFERROR(AVERAGEIFS(Plan_Days,Plan_Role,People!$D$101,Plan_Course,'Training Matrix'!Y$6,Plan_Sched,"Within days of hire"),IFERROR(AVERAGEIFS(Plan_Days,Plan_Role,"All employees",Plan_Course,'Training Matrix'!Y$6,Plan_Sched,"Within days of hire"),0)))</f>
        <v>0</v>
      </c>
      <c r="EY103">
        <f>IF(OR(W103=0,AS103&gt;0),0,IFERROR(AVERAGEIFS(Plan_Days,Plan_Role,People!$D$101,Plan_Course,'Training Matrix'!Z$6,Plan_Sched,"Within days of hire"),IFERROR(AVERAGEIFS(Plan_Days,Plan_Role,"All employees",Plan_Course,'Training Matrix'!Z$6,Plan_Sched,"Within days of hire"),0)))</f>
        <v>0</v>
      </c>
      <c r="EZ103">
        <f>IF(OR(X103=0,AT103&gt;0),0,IFERROR(AVERAGEIFS(Plan_Days,Plan_Role,People!$D$101,Plan_Course,'Training Matrix'!AA$6,Plan_Sched,"Within days of hire"),IFERROR(AVERAGEIFS(Plan_Days,Plan_Role,"All employees",Plan_Course,'Training Matrix'!AA$6,Plan_Sched,"Within days of hire"),0)))</f>
        <v>0</v>
      </c>
      <c r="FC103">
        <f>IF(OR(E103=0,AA103&gt;0),0,MAX(IF(AND(People!$F$101&lt;&gt;"",DK103&lt;People!$F$101),0,DK103),IF(AND(People!$F$101&lt;&gt;"",EG103&gt;0),People!$F$101+EG103,0)))</f>
        <v>0</v>
      </c>
      <c r="FD103">
        <f>IF(OR(F103=0,AB103&gt;0),0,MAX(IF(AND(People!$F$101&lt;&gt;"",DL103&lt;People!$F$101),0,DL103),IF(AND(People!$F$101&lt;&gt;"",EH103&gt;0),People!$F$101+EH103,0)))</f>
        <v>0</v>
      </c>
      <c r="FE103">
        <f>IF(OR(G103=0,AC103&gt;0),0,MAX(IF(AND(People!$F$101&lt;&gt;"",DM103&lt;People!$F$101),0,DM103),IF(AND(People!$F$101&lt;&gt;"",EI103&gt;0),People!$F$101+EI103,0)))</f>
        <v>0</v>
      </c>
      <c r="FF103">
        <f>IF(OR(H103=0,AD103&gt;0),0,MAX(IF(AND(People!$F$101&lt;&gt;"",DN103&lt;People!$F$101),0,DN103),IF(AND(People!$F$101&lt;&gt;"",EJ103&gt;0),People!$F$101+EJ103,0)))</f>
        <v>0</v>
      </c>
      <c r="FG103">
        <f>IF(OR(I103=0,AE103&gt;0),0,MAX(IF(AND(People!$F$101&lt;&gt;"",DO103&lt;People!$F$101),0,DO103),IF(AND(People!$F$101&lt;&gt;"",EK103&gt;0),People!$F$101+EK103,0)))</f>
        <v>0</v>
      </c>
      <c r="FH103">
        <f>IF(OR(J103=0,AF103&gt;0),0,MAX(IF(AND(People!$F$101&lt;&gt;"",DP103&lt;People!$F$101),0,DP103),IF(AND(People!$F$101&lt;&gt;"",EL103&gt;0),People!$F$101+EL103,0)))</f>
        <v>0</v>
      </c>
      <c r="FI103">
        <f>IF(OR(K103=0,AG103&gt;0),0,MAX(IF(AND(People!$F$101&lt;&gt;"",DQ103&lt;People!$F$101),0,DQ103),IF(AND(People!$F$101&lt;&gt;"",EM103&gt;0),People!$F$101+EM103,0)))</f>
        <v>0</v>
      </c>
      <c r="FJ103">
        <f>IF(OR(L103=0,AH103&gt;0),0,MAX(IF(AND(People!$F$101&lt;&gt;"",DR103&lt;People!$F$101),0,DR103),IF(AND(People!$F$101&lt;&gt;"",EN103&gt;0),People!$F$101+EN103,0)))</f>
        <v>0</v>
      </c>
      <c r="FK103">
        <f>IF(OR(M103=0,AI103&gt;0),0,MAX(IF(AND(People!$F$101&lt;&gt;"",DS103&lt;People!$F$101),0,DS103),IF(AND(People!$F$101&lt;&gt;"",EO103&gt;0),People!$F$101+EO103,0)))</f>
        <v>0</v>
      </c>
      <c r="FL103">
        <f>IF(OR(N103=0,AJ103&gt;0),0,MAX(IF(AND(People!$F$101&lt;&gt;"",DT103&lt;People!$F$101),0,DT103),IF(AND(People!$F$101&lt;&gt;"",EP103&gt;0),People!$F$101+EP103,0)))</f>
        <v>0</v>
      </c>
      <c r="FM103">
        <f>IF(OR(O103=0,AK103&gt;0),0,MAX(IF(AND(People!$F$101&lt;&gt;"",DU103&lt;People!$F$101),0,DU103),IF(AND(People!$F$101&lt;&gt;"",EQ103&gt;0),People!$F$101+EQ103,0)))</f>
        <v>0</v>
      </c>
      <c r="FN103">
        <f>IF(OR(P103=0,AL103&gt;0),0,MAX(IF(AND(People!$F$101&lt;&gt;"",DV103&lt;People!$F$101),0,DV103),IF(AND(People!$F$101&lt;&gt;"",ER103&gt;0),People!$F$101+ER103,0)))</f>
        <v>0</v>
      </c>
      <c r="FO103">
        <f>IF(OR(Q103=0,AM103&gt;0),0,MAX(IF(AND(People!$F$101&lt;&gt;"",DW103&lt;People!$F$101),0,DW103),IF(AND(People!$F$101&lt;&gt;"",ES103&gt;0),People!$F$101+ES103,0)))</f>
        <v>0</v>
      </c>
      <c r="FP103">
        <f>IF(OR(R103=0,AN103&gt;0),0,MAX(IF(AND(People!$F$101&lt;&gt;"",DX103&lt;People!$F$101),0,DX103),IF(AND(People!$F$101&lt;&gt;"",ET103&gt;0),People!$F$101+ET103,0)))</f>
        <v>0</v>
      </c>
      <c r="FQ103">
        <f>IF(OR(S103=0,AO103&gt;0),0,MAX(IF(AND(People!$F$101&lt;&gt;"",DY103&lt;People!$F$101),0,DY103),IF(AND(People!$F$101&lt;&gt;"",EU103&gt;0),People!$F$101+EU103,0)))</f>
        <v>0</v>
      </c>
      <c r="FR103">
        <f>IF(OR(T103=0,AP103&gt;0),0,MAX(IF(AND(People!$F$101&lt;&gt;"",DZ103&lt;People!$F$101),0,DZ103),IF(AND(People!$F$101&lt;&gt;"",EV103&gt;0),People!$F$101+EV103,0)))</f>
        <v>0</v>
      </c>
      <c r="FS103">
        <f>IF(OR(U103=0,AQ103&gt;0),0,MAX(IF(AND(People!$F$101&lt;&gt;"",EA103&lt;People!$F$101),0,EA103),IF(AND(People!$F$101&lt;&gt;"",EW103&gt;0),People!$F$101+EW103,0)))</f>
        <v>0</v>
      </c>
      <c r="FT103">
        <f>IF(OR(V103=0,AR103&gt;0),0,MAX(IF(AND(People!$F$101&lt;&gt;"",EB103&lt;People!$F$101),0,EB103),IF(AND(People!$F$101&lt;&gt;"",EX103&gt;0),People!$F$101+EX103,0)))</f>
        <v>0</v>
      </c>
      <c r="FU103">
        <f>IF(OR(W103=0,AS103&gt;0),0,MAX(IF(AND(People!$F$101&lt;&gt;"",EC103&lt;People!$F$101),0,EC103),IF(AND(People!$F$101&lt;&gt;"",EY103&gt;0),People!$F$101+EY103,0)))</f>
        <v>0</v>
      </c>
      <c r="FV103">
        <f>IF(OR(X103=0,AT103&gt;0),0,MAX(IF(AND(People!$F$101&lt;&gt;"",ED103&lt;People!$F$101),0,ED103),IF(AND(People!$F$101&lt;&gt;"",EZ103&gt;0),People!$F$101+EZ103,0)))</f>
        <v>0</v>
      </c>
    </row>
    <row r="104" spans="5:178" x14ac:dyDescent="0.3">
      <c r="E104">
        <f>IF(OR(People!$A$102="",'Training Matrix'!H$6=""),0,COUNTIFS(Plan_Role,People!$D$102,Plan_Course,'Training Matrix'!H$6)+COUNTIFS(Plan_Role,"All employees",Plan_Course,'Training Matrix'!H$6))</f>
        <v>0</v>
      </c>
      <c r="F104">
        <f>IF(OR(People!$A$102="",'Training Matrix'!I$6=""),0,COUNTIFS(Plan_Role,People!$D$102,Plan_Course,'Training Matrix'!I$6)+COUNTIFS(Plan_Role,"All employees",Plan_Course,'Training Matrix'!I$6))</f>
        <v>0</v>
      </c>
      <c r="G104">
        <f>IF(OR(People!$A$102="",'Training Matrix'!J$6=""),0,COUNTIFS(Plan_Role,People!$D$102,Plan_Course,'Training Matrix'!J$6)+COUNTIFS(Plan_Role,"All employees",Plan_Course,'Training Matrix'!J$6))</f>
        <v>0</v>
      </c>
      <c r="H104">
        <f>IF(OR(People!$A$102="",'Training Matrix'!K$6=""),0,COUNTIFS(Plan_Role,People!$D$102,Plan_Course,'Training Matrix'!K$6)+COUNTIFS(Plan_Role,"All employees",Plan_Course,'Training Matrix'!K$6))</f>
        <v>0</v>
      </c>
      <c r="I104">
        <f>IF(OR(People!$A$102="",'Training Matrix'!L$6=""),0,COUNTIFS(Plan_Role,People!$D$102,Plan_Course,'Training Matrix'!L$6)+COUNTIFS(Plan_Role,"All employees",Plan_Course,'Training Matrix'!L$6))</f>
        <v>0</v>
      </c>
      <c r="J104">
        <f>IF(OR(People!$A$102="",'Training Matrix'!M$6=""),0,COUNTIFS(Plan_Role,People!$D$102,Plan_Course,'Training Matrix'!M$6)+COUNTIFS(Plan_Role,"All employees",Plan_Course,'Training Matrix'!M$6))</f>
        <v>0</v>
      </c>
      <c r="K104">
        <f>IF(OR(People!$A$102="",'Training Matrix'!N$6=""),0,COUNTIFS(Plan_Role,People!$D$102,Plan_Course,'Training Matrix'!N$6)+COUNTIFS(Plan_Role,"All employees",Plan_Course,'Training Matrix'!N$6))</f>
        <v>0</v>
      </c>
      <c r="L104">
        <f>IF(OR(People!$A$102="",'Training Matrix'!O$6=""),0,COUNTIFS(Plan_Role,People!$D$102,Plan_Course,'Training Matrix'!O$6)+COUNTIFS(Plan_Role,"All employees",Plan_Course,'Training Matrix'!O$6))</f>
        <v>0</v>
      </c>
      <c r="M104">
        <f>IF(OR(People!$A$102="",'Training Matrix'!P$6=""),0,COUNTIFS(Plan_Role,People!$D$102,Plan_Course,'Training Matrix'!P$6)+COUNTIFS(Plan_Role,"All employees",Plan_Course,'Training Matrix'!P$6))</f>
        <v>0</v>
      </c>
      <c r="N104">
        <f>IF(OR(People!$A$102="",'Training Matrix'!Q$6=""),0,COUNTIFS(Plan_Role,People!$D$102,Plan_Course,'Training Matrix'!Q$6)+COUNTIFS(Plan_Role,"All employees",Plan_Course,'Training Matrix'!Q$6))</f>
        <v>0</v>
      </c>
      <c r="O104">
        <f>IF(OR(People!$A$102="",'Training Matrix'!R$6=""),0,COUNTIFS(Plan_Role,People!$D$102,Plan_Course,'Training Matrix'!R$6)+COUNTIFS(Plan_Role,"All employees",Plan_Course,'Training Matrix'!R$6))</f>
        <v>0</v>
      </c>
      <c r="P104">
        <f>IF(OR(People!$A$102="",'Training Matrix'!S$6=""),0,COUNTIFS(Plan_Role,People!$D$102,Plan_Course,'Training Matrix'!S$6)+COUNTIFS(Plan_Role,"All employees",Plan_Course,'Training Matrix'!S$6))</f>
        <v>0</v>
      </c>
      <c r="Q104">
        <f>IF(OR(People!$A$102="",'Training Matrix'!T$6=""),0,COUNTIFS(Plan_Role,People!$D$102,Plan_Course,'Training Matrix'!T$6)+COUNTIFS(Plan_Role,"All employees",Plan_Course,'Training Matrix'!T$6))</f>
        <v>0</v>
      </c>
      <c r="R104">
        <f>IF(OR(People!$A$102="",'Training Matrix'!U$6=""),0,COUNTIFS(Plan_Role,People!$D$102,Plan_Course,'Training Matrix'!U$6)+COUNTIFS(Plan_Role,"All employees",Plan_Course,'Training Matrix'!U$6))</f>
        <v>0</v>
      </c>
      <c r="S104">
        <f>IF(OR(People!$A$102="",'Training Matrix'!V$6=""),0,COUNTIFS(Plan_Role,People!$D$102,Plan_Course,'Training Matrix'!V$6)+COUNTIFS(Plan_Role,"All employees",Plan_Course,'Training Matrix'!V$6))</f>
        <v>0</v>
      </c>
      <c r="T104">
        <f>IF(OR(People!$A$102="",'Training Matrix'!W$6=""),0,COUNTIFS(Plan_Role,People!$D$102,Plan_Course,'Training Matrix'!W$6)+COUNTIFS(Plan_Role,"All employees",Plan_Course,'Training Matrix'!W$6))</f>
        <v>0</v>
      </c>
      <c r="U104">
        <f>IF(OR(People!$A$102="",'Training Matrix'!X$6=""),0,COUNTIFS(Plan_Role,People!$D$102,Plan_Course,'Training Matrix'!X$6)+COUNTIFS(Plan_Role,"All employees",Plan_Course,'Training Matrix'!X$6))</f>
        <v>0</v>
      </c>
      <c r="V104">
        <f>IF(OR(People!$A$102="",'Training Matrix'!Y$6=""),0,COUNTIFS(Plan_Role,People!$D$102,Plan_Course,'Training Matrix'!Y$6)+COUNTIFS(Plan_Role,"All employees",Plan_Course,'Training Matrix'!Y$6))</f>
        <v>0</v>
      </c>
      <c r="W104">
        <f>IF(OR(People!$A$102="",'Training Matrix'!Z$6=""),0,COUNTIFS(Plan_Role,People!$D$102,Plan_Course,'Training Matrix'!Z$6)+COUNTIFS(Plan_Role,"All employees",Plan_Course,'Training Matrix'!Z$6))</f>
        <v>0</v>
      </c>
      <c r="X104">
        <f>IF(OR(People!$A$102="",'Training Matrix'!AA$6=""),0,COUNTIFS(Plan_Role,People!$D$102,Plan_Course,'Training Matrix'!AA$6)+COUNTIFS(Plan_Role,"All employees",Plan_Course,'Training Matrix'!AA$6))</f>
        <v>0</v>
      </c>
      <c r="AA104">
        <f>IF(E104=0,0,COUNTIFS(Rec_Emp,People!$A$102,Rec_Course,'Training Matrix'!H$6,Rec_Done,1))</f>
        <v>0</v>
      </c>
      <c r="AB104">
        <f>IF(F104=0,0,COUNTIFS(Rec_Emp,People!$A$102,Rec_Course,'Training Matrix'!I$6,Rec_Done,1))</f>
        <v>0</v>
      </c>
      <c r="AC104">
        <f>IF(G104=0,0,COUNTIFS(Rec_Emp,People!$A$102,Rec_Course,'Training Matrix'!J$6,Rec_Done,1))</f>
        <v>0</v>
      </c>
      <c r="AD104">
        <f>IF(H104=0,0,COUNTIFS(Rec_Emp,People!$A$102,Rec_Course,'Training Matrix'!K$6,Rec_Done,1))</f>
        <v>0</v>
      </c>
      <c r="AE104">
        <f>IF(I104=0,0,COUNTIFS(Rec_Emp,People!$A$102,Rec_Course,'Training Matrix'!L$6,Rec_Done,1))</f>
        <v>0</v>
      </c>
      <c r="AF104">
        <f>IF(J104=0,0,COUNTIFS(Rec_Emp,People!$A$102,Rec_Course,'Training Matrix'!M$6,Rec_Done,1))</f>
        <v>0</v>
      </c>
      <c r="AG104">
        <f>IF(K104=0,0,COUNTIFS(Rec_Emp,People!$A$102,Rec_Course,'Training Matrix'!N$6,Rec_Done,1))</f>
        <v>0</v>
      </c>
      <c r="AH104">
        <f>IF(L104=0,0,COUNTIFS(Rec_Emp,People!$A$102,Rec_Course,'Training Matrix'!O$6,Rec_Done,1))</f>
        <v>0</v>
      </c>
      <c r="AI104">
        <f>IF(M104=0,0,COUNTIFS(Rec_Emp,People!$A$102,Rec_Course,'Training Matrix'!P$6,Rec_Done,1))</f>
        <v>0</v>
      </c>
      <c r="AJ104">
        <f>IF(N104=0,0,COUNTIFS(Rec_Emp,People!$A$102,Rec_Course,'Training Matrix'!Q$6,Rec_Done,1))</f>
        <v>0</v>
      </c>
      <c r="AK104">
        <f>IF(O104=0,0,COUNTIFS(Rec_Emp,People!$A$102,Rec_Course,'Training Matrix'!R$6,Rec_Done,1))</f>
        <v>0</v>
      </c>
      <c r="AL104">
        <f>IF(P104=0,0,COUNTIFS(Rec_Emp,People!$A$102,Rec_Course,'Training Matrix'!S$6,Rec_Done,1))</f>
        <v>0</v>
      </c>
      <c r="AM104">
        <f>IF(Q104=0,0,COUNTIFS(Rec_Emp,People!$A$102,Rec_Course,'Training Matrix'!T$6,Rec_Done,1))</f>
        <v>0</v>
      </c>
      <c r="AN104">
        <f>IF(R104=0,0,COUNTIFS(Rec_Emp,People!$A$102,Rec_Course,'Training Matrix'!U$6,Rec_Done,1))</f>
        <v>0</v>
      </c>
      <c r="AO104">
        <f>IF(S104=0,0,COUNTIFS(Rec_Emp,People!$A$102,Rec_Course,'Training Matrix'!V$6,Rec_Done,1))</f>
        <v>0</v>
      </c>
      <c r="AP104">
        <f>IF(T104=0,0,COUNTIFS(Rec_Emp,People!$A$102,Rec_Course,'Training Matrix'!W$6,Rec_Done,1))</f>
        <v>0</v>
      </c>
      <c r="AQ104">
        <f>IF(U104=0,0,COUNTIFS(Rec_Emp,People!$A$102,Rec_Course,'Training Matrix'!X$6,Rec_Done,1))</f>
        <v>0</v>
      </c>
      <c r="AR104">
        <f>IF(V104=0,0,COUNTIFS(Rec_Emp,People!$A$102,Rec_Course,'Training Matrix'!Y$6,Rec_Done,1))</f>
        <v>0</v>
      </c>
      <c r="AS104">
        <f>IF(W104=0,0,COUNTIFS(Rec_Emp,People!$A$102,Rec_Course,'Training Matrix'!Z$6,Rec_Done,1))</f>
        <v>0</v>
      </c>
      <c r="AT104">
        <f>IF(X104=0,0,COUNTIFS(Rec_Emp,People!$A$102,Rec_Course,'Training Matrix'!AA$6,Rec_Done,1))</f>
        <v>0</v>
      </c>
      <c r="AW104">
        <f ca="1">IF(AA104=0,0,COUNTIFS(Rec_Emp,People!$A$102,Rec_Course,'Training Matrix'!H$6,Rec_Done,1,Rec_Exp,"&gt;="&amp;TODAY()))</f>
        <v>0</v>
      </c>
      <c r="AX104">
        <f ca="1">IF(AB104=0,0,COUNTIFS(Rec_Emp,People!$A$102,Rec_Course,'Training Matrix'!I$6,Rec_Done,1,Rec_Exp,"&gt;="&amp;TODAY()))</f>
        <v>0</v>
      </c>
      <c r="AY104">
        <f ca="1">IF(AC104=0,0,COUNTIFS(Rec_Emp,People!$A$102,Rec_Course,'Training Matrix'!J$6,Rec_Done,1,Rec_Exp,"&gt;="&amp;TODAY()))</f>
        <v>0</v>
      </c>
      <c r="AZ104">
        <f ca="1">IF(AD104=0,0,COUNTIFS(Rec_Emp,People!$A$102,Rec_Course,'Training Matrix'!K$6,Rec_Done,1,Rec_Exp,"&gt;="&amp;TODAY()))</f>
        <v>0</v>
      </c>
      <c r="BA104">
        <f ca="1">IF(AE104=0,0,COUNTIFS(Rec_Emp,People!$A$102,Rec_Course,'Training Matrix'!L$6,Rec_Done,1,Rec_Exp,"&gt;="&amp;TODAY()))</f>
        <v>0</v>
      </c>
      <c r="BB104">
        <f ca="1">IF(AF104=0,0,COUNTIFS(Rec_Emp,People!$A$102,Rec_Course,'Training Matrix'!M$6,Rec_Done,1,Rec_Exp,"&gt;="&amp;TODAY()))</f>
        <v>0</v>
      </c>
      <c r="BC104">
        <f ca="1">IF(AG104=0,0,COUNTIFS(Rec_Emp,People!$A$102,Rec_Course,'Training Matrix'!N$6,Rec_Done,1,Rec_Exp,"&gt;="&amp;TODAY()))</f>
        <v>0</v>
      </c>
      <c r="BD104">
        <f ca="1">IF(AH104=0,0,COUNTIFS(Rec_Emp,People!$A$102,Rec_Course,'Training Matrix'!O$6,Rec_Done,1,Rec_Exp,"&gt;="&amp;TODAY()))</f>
        <v>0</v>
      </c>
      <c r="BE104">
        <f ca="1">IF(AI104=0,0,COUNTIFS(Rec_Emp,People!$A$102,Rec_Course,'Training Matrix'!P$6,Rec_Done,1,Rec_Exp,"&gt;="&amp;TODAY()))</f>
        <v>0</v>
      </c>
      <c r="BF104">
        <f ca="1">IF(AJ104=0,0,COUNTIFS(Rec_Emp,People!$A$102,Rec_Course,'Training Matrix'!Q$6,Rec_Done,1,Rec_Exp,"&gt;="&amp;TODAY()))</f>
        <v>0</v>
      </c>
      <c r="BG104">
        <f ca="1">IF(AK104=0,0,COUNTIFS(Rec_Emp,People!$A$102,Rec_Course,'Training Matrix'!R$6,Rec_Done,1,Rec_Exp,"&gt;="&amp;TODAY()))</f>
        <v>0</v>
      </c>
      <c r="BH104">
        <f ca="1">IF(AL104=0,0,COUNTIFS(Rec_Emp,People!$A$102,Rec_Course,'Training Matrix'!S$6,Rec_Done,1,Rec_Exp,"&gt;="&amp;TODAY()))</f>
        <v>0</v>
      </c>
      <c r="BI104">
        <f ca="1">IF(AM104=0,0,COUNTIFS(Rec_Emp,People!$A$102,Rec_Course,'Training Matrix'!T$6,Rec_Done,1,Rec_Exp,"&gt;="&amp;TODAY()))</f>
        <v>0</v>
      </c>
      <c r="BJ104">
        <f ca="1">IF(AN104=0,0,COUNTIFS(Rec_Emp,People!$A$102,Rec_Course,'Training Matrix'!U$6,Rec_Done,1,Rec_Exp,"&gt;="&amp;TODAY()))</f>
        <v>0</v>
      </c>
      <c r="BK104">
        <f ca="1">IF(AO104=0,0,COUNTIFS(Rec_Emp,People!$A$102,Rec_Course,'Training Matrix'!V$6,Rec_Done,1,Rec_Exp,"&gt;="&amp;TODAY()))</f>
        <v>0</v>
      </c>
      <c r="BL104">
        <f ca="1">IF(AP104=0,0,COUNTIFS(Rec_Emp,People!$A$102,Rec_Course,'Training Matrix'!W$6,Rec_Done,1,Rec_Exp,"&gt;="&amp;TODAY()))</f>
        <v>0</v>
      </c>
      <c r="BM104">
        <f ca="1">IF(AQ104=0,0,COUNTIFS(Rec_Emp,People!$A$102,Rec_Course,'Training Matrix'!X$6,Rec_Done,1,Rec_Exp,"&gt;="&amp;TODAY()))</f>
        <v>0</v>
      </c>
      <c r="BN104">
        <f ca="1">IF(AR104=0,0,COUNTIFS(Rec_Emp,People!$A$102,Rec_Course,'Training Matrix'!Y$6,Rec_Done,1,Rec_Exp,"&gt;="&amp;TODAY()))</f>
        <v>0</v>
      </c>
      <c r="BO104">
        <f ca="1">IF(AS104=0,0,COUNTIFS(Rec_Emp,People!$A$102,Rec_Course,'Training Matrix'!Z$6,Rec_Done,1,Rec_Exp,"&gt;="&amp;TODAY()))</f>
        <v>0</v>
      </c>
      <c r="BP104">
        <f ca="1">IF(AT104=0,0,COUNTIFS(Rec_Emp,People!$A$102,Rec_Course,'Training Matrix'!AA$6,Rec_Done,1,Rec_Exp,"&gt;="&amp;TODAY()))</f>
        <v>0</v>
      </c>
      <c r="BS104">
        <f ca="1">IF(AW104=0,0,COUNTIFS(Rec_Emp,People!$A$102,Rec_Course,'Training Matrix'!H$6,Rec_Done,1,Rec_Exp,"&gt;"&amp;(TODAY()+WarnDays)))</f>
        <v>0</v>
      </c>
      <c r="BT104">
        <f ca="1">IF(AX104=0,0,COUNTIFS(Rec_Emp,People!$A$102,Rec_Course,'Training Matrix'!I$6,Rec_Done,1,Rec_Exp,"&gt;"&amp;(TODAY()+WarnDays)))</f>
        <v>0</v>
      </c>
      <c r="BU104">
        <f ca="1">IF(AY104=0,0,COUNTIFS(Rec_Emp,People!$A$102,Rec_Course,'Training Matrix'!J$6,Rec_Done,1,Rec_Exp,"&gt;"&amp;(TODAY()+WarnDays)))</f>
        <v>0</v>
      </c>
      <c r="BV104">
        <f ca="1">IF(AZ104=0,0,COUNTIFS(Rec_Emp,People!$A$102,Rec_Course,'Training Matrix'!K$6,Rec_Done,1,Rec_Exp,"&gt;"&amp;(TODAY()+WarnDays)))</f>
        <v>0</v>
      </c>
      <c r="BW104">
        <f ca="1">IF(BA104=0,0,COUNTIFS(Rec_Emp,People!$A$102,Rec_Course,'Training Matrix'!L$6,Rec_Done,1,Rec_Exp,"&gt;"&amp;(TODAY()+WarnDays)))</f>
        <v>0</v>
      </c>
      <c r="BX104">
        <f ca="1">IF(BB104=0,0,COUNTIFS(Rec_Emp,People!$A$102,Rec_Course,'Training Matrix'!M$6,Rec_Done,1,Rec_Exp,"&gt;"&amp;(TODAY()+WarnDays)))</f>
        <v>0</v>
      </c>
      <c r="BY104">
        <f ca="1">IF(BC104=0,0,COUNTIFS(Rec_Emp,People!$A$102,Rec_Course,'Training Matrix'!N$6,Rec_Done,1,Rec_Exp,"&gt;"&amp;(TODAY()+WarnDays)))</f>
        <v>0</v>
      </c>
      <c r="BZ104">
        <f ca="1">IF(BD104=0,0,COUNTIFS(Rec_Emp,People!$A$102,Rec_Course,'Training Matrix'!O$6,Rec_Done,1,Rec_Exp,"&gt;"&amp;(TODAY()+WarnDays)))</f>
        <v>0</v>
      </c>
      <c r="CA104">
        <f ca="1">IF(BE104=0,0,COUNTIFS(Rec_Emp,People!$A$102,Rec_Course,'Training Matrix'!P$6,Rec_Done,1,Rec_Exp,"&gt;"&amp;(TODAY()+WarnDays)))</f>
        <v>0</v>
      </c>
      <c r="CB104">
        <f ca="1">IF(BF104=0,0,COUNTIFS(Rec_Emp,People!$A$102,Rec_Course,'Training Matrix'!Q$6,Rec_Done,1,Rec_Exp,"&gt;"&amp;(TODAY()+WarnDays)))</f>
        <v>0</v>
      </c>
      <c r="CC104">
        <f ca="1">IF(BG104=0,0,COUNTIFS(Rec_Emp,People!$A$102,Rec_Course,'Training Matrix'!R$6,Rec_Done,1,Rec_Exp,"&gt;"&amp;(TODAY()+WarnDays)))</f>
        <v>0</v>
      </c>
      <c r="CD104">
        <f ca="1">IF(BH104=0,0,COUNTIFS(Rec_Emp,People!$A$102,Rec_Course,'Training Matrix'!S$6,Rec_Done,1,Rec_Exp,"&gt;"&amp;(TODAY()+WarnDays)))</f>
        <v>0</v>
      </c>
      <c r="CE104">
        <f ca="1">IF(BI104=0,0,COUNTIFS(Rec_Emp,People!$A$102,Rec_Course,'Training Matrix'!T$6,Rec_Done,1,Rec_Exp,"&gt;"&amp;(TODAY()+WarnDays)))</f>
        <v>0</v>
      </c>
      <c r="CF104">
        <f ca="1">IF(BJ104=0,0,COUNTIFS(Rec_Emp,People!$A$102,Rec_Course,'Training Matrix'!U$6,Rec_Done,1,Rec_Exp,"&gt;"&amp;(TODAY()+WarnDays)))</f>
        <v>0</v>
      </c>
      <c r="CG104">
        <f ca="1">IF(BK104=0,0,COUNTIFS(Rec_Emp,People!$A$102,Rec_Course,'Training Matrix'!V$6,Rec_Done,1,Rec_Exp,"&gt;"&amp;(TODAY()+WarnDays)))</f>
        <v>0</v>
      </c>
      <c r="CH104">
        <f ca="1">IF(BL104=0,0,COUNTIFS(Rec_Emp,People!$A$102,Rec_Course,'Training Matrix'!W$6,Rec_Done,1,Rec_Exp,"&gt;"&amp;(TODAY()+WarnDays)))</f>
        <v>0</v>
      </c>
      <c r="CI104">
        <f ca="1">IF(BM104=0,0,COUNTIFS(Rec_Emp,People!$A$102,Rec_Course,'Training Matrix'!X$6,Rec_Done,1,Rec_Exp,"&gt;"&amp;(TODAY()+WarnDays)))</f>
        <v>0</v>
      </c>
      <c r="CJ104">
        <f ca="1">IF(BN104=0,0,COUNTIFS(Rec_Emp,People!$A$102,Rec_Course,'Training Matrix'!Y$6,Rec_Done,1,Rec_Exp,"&gt;"&amp;(TODAY()+WarnDays)))</f>
        <v>0</v>
      </c>
      <c r="CK104">
        <f ca="1">IF(BO104=0,0,COUNTIFS(Rec_Emp,People!$A$102,Rec_Course,'Training Matrix'!Z$6,Rec_Done,1,Rec_Exp,"&gt;"&amp;(TODAY()+WarnDays)))</f>
        <v>0</v>
      </c>
      <c r="CL104">
        <f ca="1">IF(BP104=0,0,COUNTIFS(Rec_Emp,People!$A$102,Rec_Course,'Training Matrix'!AA$6,Rec_Done,1,Rec_Exp,"&gt;"&amp;(TODAY()+WarnDays)))</f>
        <v>0</v>
      </c>
      <c r="CO104">
        <f>IF(OR(E104=0,AA104&gt;0),0,COUNTIFS(Rec_Emp,People!$A$102,Rec_Course,'Training Matrix'!H$6,Rec_Result,"Fail"))</f>
        <v>0</v>
      </c>
      <c r="CP104">
        <f>IF(OR(F104=0,AB104&gt;0),0,COUNTIFS(Rec_Emp,People!$A$102,Rec_Course,'Training Matrix'!I$6,Rec_Result,"Fail"))</f>
        <v>0</v>
      </c>
      <c r="CQ104">
        <f>IF(OR(G104=0,AC104&gt;0),0,COUNTIFS(Rec_Emp,People!$A$102,Rec_Course,'Training Matrix'!J$6,Rec_Result,"Fail"))</f>
        <v>0</v>
      </c>
      <c r="CR104">
        <f>IF(OR(H104=0,AD104&gt;0),0,COUNTIFS(Rec_Emp,People!$A$102,Rec_Course,'Training Matrix'!K$6,Rec_Result,"Fail"))</f>
        <v>0</v>
      </c>
      <c r="CS104">
        <f>IF(OR(I104=0,AE104&gt;0),0,COUNTIFS(Rec_Emp,People!$A$102,Rec_Course,'Training Matrix'!L$6,Rec_Result,"Fail"))</f>
        <v>0</v>
      </c>
      <c r="CT104">
        <f>IF(OR(J104=0,AF104&gt;0),0,COUNTIFS(Rec_Emp,People!$A$102,Rec_Course,'Training Matrix'!M$6,Rec_Result,"Fail"))</f>
        <v>0</v>
      </c>
      <c r="CU104">
        <f>IF(OR(K104=0,AG104&gt;0),0,COUNTIFS(Rec_Emp,People!$A$102,Rec_Course,'Training Matrix'!N$6,Rec_Result,"Fail"))</f>
        <v>0</v>
      </c>
      <c r="CV104">
        <f>IF(OR(L104=0,AH104&gt;0),0,COUNTIFS(Rec_Emp,People!$A$102,Rec_Course,'Training Matrix'!O$6,Rec_Result,"Fail"))</f>
        <v>0</v>
      </c>
      <c r="CW104">
        <f>IF(OR(M104=0,AI104&gt;0),0,COUNTIFS(Rec_Emp,People!$A$102,Rec_Course,'Training Matrix'!P$6,Rec_Result,"Fail"))</f>
        <v>0</v>
      </c>
      <c r="CX104">
        <f>IF(OR(N104=0,AJ104&gt;0),0,COUNTIFS(Rec_Emp,People!$A$102,Rec_Course,'Training Matrix'!Q$6,Rec_Result,"Fail"))</f>
        <v>0</v>
      </c>
      <c r="CY104">
        <f>IF(OR(O104=0,AK104&gt;0),0,COUNTIFS(Rec_Emp,People!$A$102,Rec_Course,'Training Matrix'!R$6,Rec_Result,"Fail"))</f>
        <v>0</v>
      </c>
      <c r="CZ104">
        <f>IF(OR(P104=0,AL104&gt;0),0,COUNTIFS(Rec_Emp,People!$A$102,Rec_Course,'Training Matrix'!S$6,Rec_Result,"Fail"))</f>
        <v>0</v>
      </c>
      <c r="DA104">
        <f>IF(OR(Q104=0,AM104&gt;0),0,COUNTIFS(Rec_Emp,People!$A$102,Rec_Course,'Training Matrix'!T$6,Rec_Result,"Fail"))</f>
        <v>0</v>
      </c>
      <c r="DB104">
        <f>IF(OR(R104=0,AN104&gt;0),0,COUNTIFS(Rec_Emp,People!$A$102,Rec_Course,'Training Matrix'!U$6,Rec_Result,"Fail"))</f>
        <v>0</v>
      </c>
      <c r="DC104">
        <f>IF(OR(S104=0,AO104&gt;0),0,COUNTIFS(Rec_Emp,People!$A$102,Rec_Course,'Training Matrix'!V$6,Rec_Result,"Fail"))</f>
        <v>0</v>
      </c>
      <c r="DD104">
        <f>IF(OR(T104=0,AP104&gt;0),0,COUNTIFS(Rec_Emp,People!$A$102,Rec_Course,'Training Matrix'!W$6,Rec_Result,"Fail"))</f>
        <v>0</v>
      </c>
      <c r="DE104">
        <f>IF(OR(U104=0,AQ104&gt;0),0,COUNTIFS(Rec_Emp,People!$A$102,Rec_Course,'Training Matrix'!X$6,Rec_Result,"Fail"))</f>
        <v>0</v>
      </c>
      <c r="DF104">
        <f>IF(OR(V104=0,AR104&gt;0),0,COUNTIFS(Rec_Emp,People!$A$102,Rec_Course,'Training Matrix'!Y$6,Rec_Result,"Fail"))</f>
        <v>0</v>
      </c>
      <c r="DG104">
        <f>IF(OR(W104=0,AS104&gt;0),0,COUNTIFS(Rec_Emp,People!$A$102,Rec_Course,'Training Matrix'!Z$6,Rec_Result,"Fail"))</f>
        <v>0</v>
      </c>
      <c r="DH104">
        <f>IF(OR(X104=0,AT104&gt;0),0,COUNTIFS(Rec_Emp,People!$A$102,Rec_Course,'Training Matrix'!AA$6,Rec_Result,"Fail"))</f>
        <v>0</v>
      </c>
      <c r="DK104">
        <f>IF(OR(E104=0,AA104&gt;0),0,IFERROR(AVERAGEIFS(Plan_End,Plan_Role,People!$D$102,Plan_Course,'Training Matrix'!H$6,Plan_Sched,"Window"),IFERROR(AVERAGEIFS(Plan_End,Plan_Role,"All employees",Plan_Course,'Training Matrix'!H$6,Plan_Sched,"Window"),0)))</f>
        <v>0</v>
      </c>
      <c r="DL104">
        <f>IF(OR(F104=0,AB104&gt;0),0,IFERROR(AVERAGEIFS(Plan_End,Plan_Role,People!$D$102,Plan_Course,'Training Matrix'!I$6,Plan_Sched,"Window"),IFERROR(AVERAGEIFS(Plan_End,Plan_Role,"All employees",Plan_Course,'Training Matrix'!I$6,Plan_Sched,"Window"),0)))</f>
        <v>0</v>
      </c>
      <c r="DM104">
        <f>IF(OR(G104=0,AC104&gt;0),0,IFERROR(AVERAGEIFS(Plan_End,Plan_Role,People!$D$102,Plan_Course,'Training Matrix'!J$6,Plan_Sched,"Window"),IFERROR(AVERAGEIFS(Plan_End,Plan_Role,"All employees",Plan_Course,'Training Matrix'!J$6,Plan_Sched,"Window"),0)))</f>
        <v>0</v>
      </c>
      <c r="DN104">
        <f>IF(OR(H104=0,AD104&gt;0),0,IFERROR(AVERAGEIFS(Plan_End,Plan_Role,People!$D$102,Plan_Course,'Training Matrix'!K$6,Plan_Sched,"Window"),IFERROR(AVERAGEIFS(Plan_End,Plan_Role,"All employees",Plan_Course,'Training Matrix'!K$6,Plan_Sched,"Window"),0)))</f>
        <v>0</v>
      </c>
      <c r="DO104">
        <f>IF(OR(I104=0,AE104&gt;0),0,IFERROR(AVERAGEIFS(Plan_End,Plan_Role,People!$D$102,Plan_Course,'Training Matrix'!L$6,Plan_Sched,"Window"),IFERROR(AVERAGEIFS(Plan_End,Plan_Role,"All employees",Plan_Course,'Training Matrix'!L$6,Plan_Sched,"Window"),0)))</f>
        <v>0</v>
      </c>
      <c r="DP104">
        <f>IF(OR(J104=0,AF104&gt;0),0,IFERROR(AVERAGEIFS(Plan_End,Plan_Role,People!$D$102,Plan_Course,'Training Matrix'!M$6,Plan_Sched,"Window"),IFERROR(AVERAGEIFS(Plan_End,Plan_Role,"All employees",Plan_Course,'Training Matrix'!M$6,Plan_Sched,"Window"),0)))</f>
        <v>0</v>
      </c>
      <c r="DQ104">
        <f>IF(OR(K104=0,AG104&gt;0),0,IFERROR(AVERAGEIFS(Plan_End,Plan_Role,People!$D$102,Plan_Course,'Training Matrix'!N$6,Plan_Sched,"Window"),IFERROR(AVERAGEIFS(Plan_End,Plan_Role,"All employees",Plan_Course,'Training Matrix'!N$6,Plan_Sched,"Window"),0)))</f>
        <v>0</v>
      </c>
      <c r="DR104">
        <f>IF(OR(L104=0,AH104&gt;0),0,IFERROR(AVERAGEIFS(Plan_End,Plan_Role,People!$D$102,Plan_Course,'Training Matrix'!O$6,Plan_Sched,"Window"),IFERROR(AVERAGEIFS(Plan_End,Plan_Role,"All employees",Plan_Course,'Training Matrix'!O$6,Plan_Sched,"Window"),0)))</f>
        <v>0</v>
      </c>
      <c r="DS104">
        <f>IF(OR(M104=0,AI104&gt;0),0,IFERROR(AVERAGEIFS(Plan_End,Plan_Role,People!$D$102,Plan_Course,'Training Matrix'!P$6,Plan_Sched,"Window"),IFERROR(AVERAGEIFS(Plan_End,Plan_Role,"All employees",Plan_Course,'Training Matrix'!P$6,Plan_Sched,"Window"),0)))</f>
        <v>0</v>
      </c>
      <c r="DT104">
        <f>IF(OR(N104=0,AJ104&gt;0),0,IFERROR(AVERAGEIFS(Plan_End,Plan_Role,People!$D$102,Plan_Course,'Training Matrix'!Q$6,Plan_Sched,"Window"),IFERROR(AVERAGEIFS(Plan_End,Plan_Role,"All employees",Plan_Course,'Training Matrix'!Q$6,Plan_Sched,"Window"),0)))</f>
        <v>0</v>
      </c>
      <c r="DU104">
        <f>IF(OR(O104=0,AK104&gt;0),0,IFERROR(AVERAGEIFS(Plan_End,Plan_Role,People!$D$102,Plan_Course,'Training Matrix'!R$6,Plan_Sched,"Window"),IFERROR(AVERAGEIFS(Plan_End,Plan_Role,"All employees",Plan_Course,'Training Matrix'!R$6,Plan_Sched,"Window"),0)))</f>
        <v>0</v>
      </c>
      <c r="DV104">
        <f>IF(OR(P104=0,AL104&gt;0),0,IFERROR(AVERAGEIFS(Plan_End,Plan_Role,People!$D$102,Plan_Course,'Training Matrix'!S$6,Plan_Sched,"Window"),IFERROR(AVERAGEIFS(Plan_End,Plan_Role,"All employees",Plan_Course,'Training Matrix'!S$6,Plan_Sched,"Window"),0)))</f>
        <v>0</v>
      </c>
      <c r="DW104">
        <f>IF(OR(Q104=0,AM104&gt;0),0,IFERROR(AVERAGEIFS(Plan_End,Plan_Role,People!$D$102,Plan_Course,'Training Matrix'!T$6,Plan_Sched,"Window"),IFERROR(AVERAGEIFS(Plan_End,Plan_Role,"All employees",Plan_Course,'Training Matrix'!T$6,Plan_Sched,"Window"),0)))</f>
        <v>0</v>
      </c>
      <c r="DX104">
        <f>IF(OR(R104=0,AN104&gt;0),0,IFERROR(AVERAGEIFS(Plan_End,Plan_Role,People!$D$102,Plan_Course,'Training Matrix'!U$6,Plan_Sched,"Window"),IFERROR(AVERAGEIFS(Plan_End,Plan_Role,"All employees",Plan_Course,'Training Matrix'!U$6,Plan_Sched,"Window"),0)))</f>
        <v>0</v>
      </c>
      <c r="DY104">
        <f>IF(OR(S104=0,AO104&gt;0),0,IFERROR(AVERAGEIFS(Plan_End,Plan_Role,People!$D$102,Plan_Course,'Training Matrix'!V$6,Plan_Sched,"Window"),IFERROR(AVERAGEIFS(Plan_End,Plan_Role,"All employees",Plan_Course,'Training Matrix'!V$6,Plan_Sched,"Window"),0)))</f>
        <v>0</v>
      </c>
      <c r="DZ104">
        <f>IF(OR(T104=0,AP104&gt;0),0,IFERROR(AVERAGEIFS(Plan_End,Plan_Role,People!$D$102,Plan_Course,'Training Matrix'!W$6,Plan_Sched,"Window"),IFERROR(AVERAGEIFS(Plan_End,Plan_Role,"All employees",Plan_Course,'Training Matrix'!W$6,Plan_Sched,"Window"),0)))</f>
        <v>0</v>
      </c>
      <c r="EA104">
        <f>IF(OR(U104=0,AQ104&gt;0),0,IFERROR(AVERAGEIFS(Plan_End,Plan_Role,People!$D$102,Plan_Course,'Training Matrix'!X$6,Plan_Sched,"Window"),IFERROR(AVERAGEIFS(Plan_End,Plan_Role,"All employees",Plan_Course,'Training Matrix'!X$6,Plan_Sched,"Window"),0)))</f>
        <v>0</v>
      </c>
      <c r="EB104">
        <f>IF(OR(V104=0,AR104&gt;0),0,IFERROR(AVERAGEIFS(Plan_End,Plan_Role,People!$D$102,Plan_Course,'Training Matrix'!Y$6,Plan_Sched,"Window"),IFERROR(AVERAGEIFS(Plan_End,Plan_Role,"All employees",Plan_Course,'Training Matrix'!Y$6,Plan_Sched,"Window"),0)))</f>
        <v>0</v>
      </c>
      <c r="EC104">
        <f>IF(OR(W104=0,AS104&gt;0),0,IFERROR(AVERAGEIFS(Plan_End,Plan_Role,People!$D$102,Plan_Course,'Training Matrix'!Z$6,Plan_Sched,"Window"),IFERROR(AVERAGEIFS(Plan_End,Plan_Role,"All employees",Plan_Course,'Training Matrix'!Z$6,Plan_Sched,"Window"),0)))</f>
        <v>0</v>
      </c>
      <c r="ED104">
        <f>IF(OR(X104=0,AT104&gt;0),0,IFERROR(AVERAGEIFS(Plan_End,Plan_Role,People!$D$102,Plan_Course,'Training Matrix'!AA$6,Plan_Sched,"Window"),IFERROR(AVERAGEIFS(Plan_End,Plan_Role,"All employees",Plan_Course,'Training Matrix'!AA$6,Plan_Sched,"Window"),0)))</f>
        <v>0</v>
      </c>
      <c r="EG104">
        <f>IF(OR(E104=0,AA104&gt;0),0,IFERROR(AVERAGEIFS(Plan_Days,Plan_Role,People!$D$102,Plan_Course,'Training Matrix'!H$6,Plan_Sched,"Within days of hire"),IFERROR(AVERAGEIFS(Plan_Days,Plan_Role,"All employees",Plan_Course,'Training Matrix'!H$6,Plan_Sched,"Within days of hire"),0)))</f>
        <v>0</v>
      </c>
      <c r="EH104">
        <f>IF(OR(F104=0,AB104&gt;0),0,IFERROR(AVERAGEIFS(Plan_Days,Plan_Role,People!$D$102,Plan_Course,'Training Matrix'!I$6,Plan_Sched,"Within days of hire"),IFERROR(AVERAGEIFS(Plan_Days,Plan_Role,"All employees",Plan_Course,'Training Matrix'!I$6,Plan_Sched,"Within days of hire"),0)))</f>
        <v>0</v>
      </c>
      <c r="EI104">
        <f>IF(OR(G104=0,AC104&gt;0),0,IFERROR(AVERAGEIFS(Plan_Days,Plan_Role,People!$D$102,Plan_Course,'Training Matrix'!J$6,Plan_Sched,"Within days of hire"),IFERROR(AVERAGEIFS(Plan_Days,Plan_Role,"All employees",Plan_Course,'Training Matrix'!J$6,Plan_Sched,"Within days of hire"),0)))</f>
        <v>0</v>
      </c>
      <c r="EJ104">
        <f>IF(OR(H104=0,AD104&gt;0),0,IFERROR(AVERAGEIFS(Plan_Days,Plan_Role,People!$D$102,Plan_Course,'Training Matrix'!K$6,Plan_Sched,"Within days of hire"),IFERROR(AVERAGEIFS(Plan_Days,Plan_Role,"All employees",Plan_Course,'Training Matrix'!K$6,Plan_Sched,"Within days of hire"),0)))</f>
        <v>0</v>
      </c>
      <c r="EK104">
        <f>IF(OR(I104=0,AE104&gt;0),0,IFERROR(AVERAGEIFS(Plan_Days,Plan_Role,People!$D$102,Plan_Course,'Training Matrix'!L$6,Plan_Sched,"Within days of hire"),IFERROR(AVERAGEIFS(Plan_Days,Plan_Role,"All employees",Plan_Course,'Training Matrix'!L$6,Plan_Sched,"Within days of hire"),0)))</f>
        <v>0</v>
      </c>
      <c r="EL104">
        <f>IF(OR(J104=0,AF104&gt;0),0,IFERROR(AVERAGEIFS(Plan_Days,Plan_Role,People!$D$102,Plan_Course,'Training Matrix'!M$6,Plan_Sched,"Within days of hire"),IFERROR(AVERAGEIFS(Plan_Days,Plan_Role,"All employees",Plan_Course,'Training Matrix'!M$6,Plan_Sched,"Within days of hire"),0)))</f>
        <v>0</v>
      </c>
      <c r="EM104">
        <f>IF(OR(K104=0,AG104&gt;0),0,IFERROR(AVERAGEIFS(Plan_Days,Plan_Role,People!$D$102,Plan_Course,'Training Matrix'!N$6,Plan_Sched,"Within days of hire"),IFERROR(AVERAGEIFS(Plan_Days,Plan_Role,"All employees",Plan_Course,'Training Matrix'!N$6,Plan_Sched,"Within days of hire"),0)))</f>
        <v>0</v>
      </c>
      <c r="EN104">
        <f>IF(OR(L104=0,AH104&gt;0),0,IFERROR(AVERAGEIFS(Plan_Days,Plan_Role,People!$D$102,Plan_Course,'Training Matrix'!O$6,Plan_Sched,"Within days of hire"),IFERROR(AVERAGEIFS(Plan_Days,Plan_Role,"All employees",Plan_Course,'Training Matrix'!O$6,Plan_Sched,"Within days of hire"),0)))</f>
        <v>0</v>
      </c>
      <c r="EO104">
        <f>IF(OR(M104=0,AI104&gt;0),0,IFERROR(AVERAGEIFS(Plan_Days,Plan_Role,People!$D$102,Plan_Course,'Training Matrix'!P$6,Plan_Sched,"Within days of hire"),IFERROR(AVERAGEIFS(Plan_Days,Plan_Role,"All employees",Plan_Course,'Training Matrix'!P$6,Plan_Sched,"Within days of hire"),0)))</f>
        <v>0</v>
      </c>
      <c r="EP104">
        <f>IF(OR(N104=0,AJ104&gt;0),0,IFERROR(AVERAGEIFS(Plan_Days,Plan_Role,People!$D$102,Plan_Course,'Training Matrix'!Q$6,Plan_Sched,"Within days of hire"),IFERROR(AVERAGEIFS(Plan_Days,Plan_Role,"All employees",Plan_Course,'Training Matrix'!Q$6,Plan_Sched,"Within days of hire"),0)))</f>
        <v>0</v>
      </c>
      <c r="EQ104">
        <f>IF(OR(O104=0,AK104&gt;0),0,IFERROR(AVERAGEIFS(Plan_Days,Plan_Role,People!$D$102,Plan_Course,'Training Matrix'!R$6,Plan_Sched,"Within days of hire"),IFERROR(AVERAGEIFS(Plan_Days,Plan_Role,"All employees",Plan_Course,'Training Matrix'!R$6,Plan_Sched,"Within days of hire"),0)))</f>
        <v>0</v>
      </c>
      <c r="ER104">
        <f>IF(OR(P104=0,AL104&gt;0),0,IFERROR(AVERAGEIFS(Plan_Days,Plan_Role,People!$D$102,Plan_Course,'Training Matrix'!S$6,Plan_Sched,"Within days of hire"),IFERROR(AVERAGEIFS(Plan_Days,Plan_Role,"All employees",Plan_Course,'Training Matrix'!S$6,Plan_Sched,"Within days of hire"),0)))</f>
        <v>0</v>
      </c>
      <c r="ES104">
        <f>IF(OR(Q104=0,AM104&gt;0),0,IFERROR(AVERAGEIFS(Plan_Days,Plan_Role,People!$D$102,Plan_Course,'Training Matrix'!T$6,Plan_Sched,"Within days of hire"),IFERROR(AVERAGEIFS(Plan_Days,Plan_Role,"All employees",Plan_Course,'Training Matrix'!T$6,Plan_Sched,"Within days of hire"),0)))</f>
        <v>0</v>
      </c>
      <c r="ET104">
        <f>IF(OR(R104=0,AN104&gt;0),0,IFERROR(AVERAGEIFS(Plan_Days,Plan_Role,People!$D$102,Plan_Course,'Training Matrix'!U$6,Plan_Sched,"Within days of hire"),IFERROR(AVERAGEIFS(Plan_Days,Plan_Role,"All employees",Plan_Course,'Training Matrix'!U$6,Plan_Sched,"Within days of hire"),0)))</f>
        <v>0</v>
      </c>
      <c r="EU104">
        <f>IF(OR(S104=0,AO104&gt;0),0,IFERROR(AVERAGEIFS(Plan_Days,Plan_Role,People!$D$102,Plan_Course,'Training Matrix'!V$6,Plan_Sched,"Within days of hire"),IFERROR(AVERAGEIFS(Plan_Days,Plan_Role,"All employees",Plan_Course,'Training Matrix'!V$6,Plan_Sched,"Within days of hire"),0)))</f>
        <v>0</v>
      </c>
      <c r="EV104">
        <f>IF(OR(T104=0,AP104&gt;0),0,IFERROR(AVERAGEIFS(Plan_Days,Plan_Role,People!$D$102,Plan_Course,'Training Matrix'!W$6,Plan_Sched,"Within days of hire"),IFERROR(AVERAGEIFS(Plan_Days,Plan_Role,"All employees",Plan_Course,'Training Matrix'!W$6,Plan_Sched,"Within days of hire"),0)))</f>
        <v>0</v>
      </c>
      <c r="EW104">
        <f>IF(OR(U104=0,AQ104&gt;0),0,IFERROR(AVERAGEIFS(Plan_Days,Plan_Role,People!$D$102,Plan_Course,'Training Matrix'!X$6,Plan_Sched,"Within days of hire"),IFERROR(AVERAGEIFS(Plan_Days,Plan_Role,"All employees",Plan_Course,'Training Matrix'!X$6,Plan_Sched,"Within days of hire"),0)))</f>
        <v>0</v>
      </c>
      <c r="EX104">
        <f>IF(OR(V104=0,AR104&gt;0),0,IFERROR(AVERAGEIFS(Plan_Days,Plan_Role,People!$D$102,Plan_Course,'Training Matrix'!Y$6,Plan_Sched,"Within days of hire"),IFERROR(AVERAGEIFS(Plan_Days,Plan_Role,"All employees",Plan_Course,'Training Matrix'!Y$6,Plan_Sched,"Within days of hire"),0)))</f>
        <v>0</v>
      </c>
      <c r="EY104">
        <f>IF(OR(W104=0,AS104&gt;0),0,IFERROR(AVERAGEIFS(Plan_Days,Plan_Role,People!$D$102,Plan_Course,'Training Matrix'!Z$6,Plan_Sched,"Within days of hire"),IFERROR(AVERAGEIFS(Plan_Days,Plan_Role,"All employees",Plan_Course,'Training Matrix'!Z$6,Plan_Sched,"Within days of hire"),0)))</f>
        <v>0</v>
      </c>
      <c r="EZ104">
        <f>IF(OR(X104=0,AT104&gt;0),0,IFERROR(AVERAGEIFS(Plan_Days,Plan_Role,People!$D$102,Plan_Course,'Training Matrix'!AA$6,Plan_Sched,"Within days of hire"),IFERROR(AVERAGEIFS(Plan_Days,Plan_Role,"All employees",Plan_Course,'Training Matrix'!AA$6,Plan_Sched,"Within days of hire"),0)))</f>
        <v>0</v>
      </c>
      <c r="FC104">
        <f>IF(OR(E104=0,AA104&gt;0),0,MAX(IF(AND(People!$F$102&lt;&gt;"",DK104&lt;People!$F$102),0,DK104),IF(AND(People!$F$102&lt;&gt;"",EG104&gt;0),People!$F$102+EG104,0)))</f>
        <v>0</v>
      </c>
      <c r="FD104">
        <f>IF(OR(F104=0,AB104&gt;0),0,MAX(IF(AND(People!$F$102&lt;&gt;"",DL104&lt;People!$F$102),0,DL104),IF(AND(People!$F$102&lt;&gt;"",EH104&gt;0),People!$F$102+EH104,0)))</f>
        <v>0</v>
      </c>
      <c r="FE104">
        <f>IF(OR(G104=0,AC104&gt;0),0,MAX(IF(AND(People!$F$102&lt;&gt;"",DM104&lt;People!$F$102),0,DM104),IF(AND(People!$F$102&lt;&gt;"",EI104&gt;0),People!$F$102+EI104,0)))</f>
        <v>0</v>
      </c>
      <c r="FF104">
        <f>IF(OR(H104=0,AD104&gt;0),0,MAX(IF(AND(People!$F$102&lt;&gt;"",DN104&lt;People!$F$102),0,DN104),IF(AND(People!$F$102&lt;&gt;"",EJ104&gt;0),People!$F$102+EJ104,0)))</f>
        <v>0</v>
      </c>
      <c r="FG104">
        <f>IF(OR(I104=0,AE104&gt;0),0,MAX(IF(AND(People!$F$102&lt;&gt;"",DO104&lt;People!$F$102),0,DO104),IF(AND(People!$F$102&lt;&gt;"",EK104&gt;0),People!$F$102+EK104,0)))</f>
        <v>0</v>
      </c>
      <c r="FH104">
        <f>IF(OR(J104=0,AF104&gt;0),0,MAX(IF(AND(People!$F$102&lt;&gt;"",DP104&lt;People!$F$102),0,DP104),IF(AND(People!$F$102&lt;&gt;"",EL104&gt;0),People!$F$102+EL104,0)))</f>
        <v>0</v>
      </c>
      <c r="FI104">
        <f>IF(OR(K104=0,AG104&gt;0),0,MAX(IF(AND(People!$F$102&lt;&gt;"",DQ104&lt;People!$F$102),0,DQ104),IF(AND(People!$F$102&lt;&gt;"",EM104&gt;0),People!$F$102+EM104,0)))</f>
        <v>0</v>
      </c>
      <c r="FJ104">
        <f>IF(OR(L104=0,AH104&gt;0),0,MAX(IF(AND(People!$F$102&lt;&gt;"",DR104&lt;People!$F$102),0,DR104),IF(AND(People!$F$102&lt;&gt;"",EN104&gt;0),People!$F$102+EN104,0)))</f>
        <v>0</v>
      </c>
      <c r="FK104">
        <f>IF(OR(M104=0,AI104&gt;0),0,MAX(IF(AND(People!$F$102&lt;&gt;"",DS104&lt;People!$F$102),0,DS104),IF(AND(People!$F$102&lt;&gt;"",EO104&gt;0),People!$F$102+EO104,0)))</f>
        <v>0</v>
      </c>
      <c r="FL104">
        <f>IF(OR(N104=0,AJ104&gt;0),0,MAX(IF(AND(People!$F$102&lt;&gt;"",DT104&lt;People!$F$102),0,DT104),IF(AND(People!$F$102&lt;&gt;"",EP104&gt;0),People!$F$102+EP104,0)))</f>
        <v>0</v>
      </c>
      <c r="FM104">
        <f>IF(OR(O104=0,AK104&gt;0),0,MAX(IF(AND(People!$F$102&lt;&gt;"",DU104&lt;People!$F$102),0,DU104),IF(AND(People!$F$102&lt;&gt;"",EQ104&gt;0),People!$F$102+EQ104,0)))</f>
        <v>0</v>
      </c>
      <c r="FN104">
        <f>IF(OR(P104=0,AL104&gt;0),0,MAX(IF(AND(People!$F$102&lt;&gt;"",DV104&lt;People!$F$102),0,DV104),IF(AND(People!$F$102&lt;&gt;"",ER104&gt;0),People!$F$102+ER104,0)))</f>
        <v>0</v>
      </c>
      <c r="FO104">
        <f>IF(OR(Q104=0,AM104&gt;0),0,MAX(IF(AND(People!$F$102&lt;&gt;"",DW104&lt;People!$F$102),0,DW104),IF(AND(People!$F$102&lt;&gt;"",ES104&gt;0),People!$F$102+ES104,0)))</f>
        <v>0</v>
      </c>
      <c r="FP104">
        <f>IF(OR(R104=0,AN104&gt;0),0,MAX(IF(AND(People!$F$102&lt;&gt;"",DX104&lt;People!$F$102),0,DX104),IF(AND(People!$F$102&lt;&gt;"",ET104&gt;0),People!$F$102+ET104,0)))</f>
        <v>0</v>
      </c>
      <c r="FQ104">
        <f>IF(OR(S104=0,AO104&gt;0),0,MAX(IF(AND(People!$F$102&lt;&gt;"",DY104&lt;People!$F$102),0,DY104),IF(AND(People!$F$102&lt;&gt;"",EU104&gt;0),People!$F$102+EU104,0)))</f>
        <v>0</v>
      </c>
      <c r="FR104">
        <f>IF(OR(T104=0,AP104&gt;0),0,MAX(IF(AND(People!$F$102&lt;&gt;"",DZ104&lt;People!$F$102),0,DZ104),IF(AND(People!$F$102&lt;&gt;"",EV104&gt;0),People!$F$102+EV104,0)))</f>
        <v>0</v>
      </c>
      <c r="FS104">
        <f>IF(OR(U104=0,AQ104&gt;0),0,MAX(IF(AND(People!$F$102&lt;&gt;"",EA104&lt;People!$F$102),0,EA104),IF(AND(People!$F$102&lt;&gt;"",EW104&gt;0),People!$F$102+EW104,0)))</f>
        <v>0</v>
      </c>
      <c r="FT104">
        <f>IF(OR(V104=0,AR104&gt;0),0,MAX(IF(AND(People!$F$102&lt;&gt;"",EB104&lt;People!$F$102),0,EB104),IF(AND(People!$F$102&lt;&gt;"",EX104&gt;0),People!$F$102+EX104,0)))</f>
        <v>0</v>
      </c>
      <c r="FU104">
        <f>IF(OR(W104=0,AS104&gt;0),0,MAX(IF(AND(People!$F$102&lt;&gt;"",EC104&lt;People!$F$102),0,EC104),IF(AND(People!$F$102&lt;&gt;"",EY104&gt;0),People!$F$102+EY104,0)))</f>
        <v>0</v>
      </c>
      <c r="FV104">
        <f>IF(OR(X104=0,AT104&gt;0),0,MAX(IF(AND(People!$F$102&lt;&gt;"",ED104&lt;People!$F$102),0,ED104),IF(AND(People!$F$102&lt;&gt;"",EZ104&gt;0),People!$F$102+EZ104,0)))</f>
        <v>0</v>
      </c>
    </row>
    <row r="105" spans="5:178" x14ac:dyDescent="0.3">
      <c r="E105">
        <f>IF(OR(People!$A$103="",'Training Matrix'!H$6=""),0,COUNTIFS(Plan_Role,People!$D$103,Plan_Course,'Training Matrix'!H$6)+COUNTIFS(Plan_Role,"All employees",Plan_Course,'Training Matrix'!H$6))</f>
        <v>0</v>
      </c>
      <c r="F105">
        <f>IF(OR(People!$A$103="",'Training Matrix'!I$6=""),0,COUNTIFS(Plan_Role,People!$D$103,Plan_Course,'Training Matrix'!I$6)+COUNTIFS(Plan_Role,"All employees",Plan_Course,'Training Matrix'!I$6))</f>
        <v>0</v>
      </c>
      <c r="G105">
        <f>IF(OR(People!$A$103="",'Training Matrix'!J$6=""),0,COUNTIFS(Plan_Role,People!$D$103,Plan_Course,'Training Matrix'!J$6)+COUNTIFS(Plan_Role,"All employees",Plan_Course,'Training Matrix'!J$6))</f>
        <v>0</v>
      </c>
      <c r="H105">
        <f>IF(OR(People!$A$103="",'Training Matrix'!K$6=""),0,COUNTIFS(Plan_Role,People!$D$103,Plan_Course,'Training Matrix'!K$6)+COUNTIFS(Plan_Role,"All employees",Plan_Course,'Training Matrix'!K$6))</f>
        <v>0</v>
      </c>
      <c r="I105">
        <f>IF(OR(People!$A$103="",'Training Matrix'!L$6=""),0,COUNTIFS(Plan_Role,People!$D$103,Plan_Course,'Training Matrix'!L$6)+COUNTIFS(Plan_Role,"All employees",Plan_Course,'Training Matrix'!L$6))</f>
        <v>0</v>
      </c>
      <c r="J105">
        <f>IF(OR(People!$A$103="",'Training Matrix'!M$6=""),0,COUNTIFS(Plan_Role,People!$D$103,Plan_Course,'Training Matrix'!M$6)+COUNTIFS(Plan_Role,"All employees",Plan_Course,'Training Matrix'!M$6))</f>
        <v>0</v>
      </c>
      <c r="K105">
        <f>IF(OR(People!$A$103="",'Training Matrix'!N$6=""),0,COUNTIFS(Plan_Role,People!$D$103,Plan_Course,'Training Matrix'!N$6)+COUNTIFS(Plan_Role,"All employees",Plan_Course,'Training Matrix'!N$6))</f>
        <v>0</v>
      </c>
      <c r="L105">
        <f>IF(OR(People!$A$103="",'Training Matrix'!O$6=""),0,COUNTIFS(Plan_Role,People!$D$103,Plan_Course,'Training Matrix'!O$6)+COUNTIFS(Plan_Role,"All employees",Plan_Course,'Training Matrix'!O$6))</f>
        <v>0</v>
      </c>
      <c r="M105">
        <f>IF(OR(People!$A$103="",'Training Matrix'!P$6=""),0,COUNTIFS(Plan_Role,People!$D$103,Plan_Course,'Training Matrix'!P$6)+COUNTIFS(Plan_Role,"All employees",Plan_Course,'Training Matrix'!P$6))</f>
        <v>0</v>
      </c>
      <c r="N105">
        <f>IF(OR(People!$A$103="",'Training Matrix'!Q$6=""),0,COUNTIFS(Plan_Role,People!$D$103,Plan_Course,'Training Matrix'!Q$6)+COUNTIFS(Plan_Role,"All employees",Plan_Course,'Training Matrix'!Q$6))</f>
        <v>0</v>
      </c>
      <c r="O105">
        <f>IF(OR(People!$A$103="",'Training Matrix'!R$6=""),0,COUNTIFS(Plan_Role,People!$D$103,Plan_Course,'Training Matrix'!R$6)+COUNTIFS(Plan_Role,"All employees",Plan_Course,'Training Matrix'!R$6))</f>
        <v>0</v>
      </c>
      <c r="P105">
        <f>IF(OR(People!$A$103="",'Training Matrix'!S$6=""),0,COUNTIFS(Plan_Role,People!$D$103,Plan_Course,'Training Matrix'!S$6)+COUNTIFS(Plan_Role,"All employees",Plan_Course,'Training Matrix'!S$6))</f>
        <v>0</v>
      </c>
      <c r="Q105">
        <f>IF(OR(People!$A$103="",'Training Matrix'!T$6=""),0,COUNTIFS(Plan_Role,People!$D$103,Plan_Course,'Training Matrix'!T$6)+COUNTIFS(Plan_Role,"All employees",Plan_Course,'Training Matrix'!T$6))</f>
        <v>0</v>
      </c>
      <c r="R105">
        <f>IF(OR(People!$A$103="",'Training Matrix'!U$6=""),0,COUNTIFS(Plan_Role,People!$D$103,Plan_Course,'Training Matrix'!U$6)+COUNTIFS(Plan_Role,"All employees",Plan_Course,'Training Matrix'!U$6))</f>
        <v>0</v>
      </c>
      <c r="S105">
        <f>IF(OR(People!$A$103="",'Training Matrix'!V$6=""),0,COUNTIFS(Plan_Role,People!$D$103,Plan_Course,'Training Matrix'!V$6)+COUNTIFS(Plan_Role,"All employees",Plan_Course,'Training Matrix'!V$6))</f>
        <v>0</v>
      </c>
      <c r="T105">
        <f>IF(OR(People!$A$103="",'Training Matrix'!W$6=""),0,COUNTIFS(Plan_Role,People!$D$103,Plan_Course,'Training Matrix'!W$6)+COUNTIFS(Plan_Role,"All employees",Plan_Course,'Training Matrix'!W$6))</f>
        <v>0</v>
      </c>
      <c r="U105">
        <f>IF(OR(People!$A$103="",'Training Matrix'!X$6=""),0,COUNTIFS(Plan_Role,People!$D$103,Plan_Course,'Training Matrix'!X$6)+COUNTIFS(Plan_Role,"All employees",Plan_Course,'Training Matrix'!X$6))</f>
        <v>0</v>
      </c>
      <c r="V105">
        <f>IF(OR(People!$A$103="",'Training Matrix'!Y$6=""),0,COUNTIFS(Plan_Role,People!$D$103,Plan_Course,'Training Matrix'!Y$6)+COUNTIFS(Plan_Role,"All employees",Plan_Course,'Training Matrix'!Y$6))</f>
        <v>0</v>
      </c>
      <c r="W105">
        <f>IF(OR(People!$A$103="",'Training Matrix'!Z$6=""),0,COUNTIFS(Plan_Role,People!$D$103,Plan_Course,'Training Matrix'!Z$6)+COUNTIFS(Plan_Role,"All employees",Plan_Course,'Training Matrix'!Z$6))</f>
        <v>0</v>
      </c>
      <c r="X105">
        <f>IF(OR(People!$A$103="",'Training Matrix'!AA$6=""),0,COUNTIFS(Plan_Role,People!$D$103,Plan_Course,'Training Matrix'!AA$6)+COUNTIFS(Plan_Role,"All employees",Plan_Course,'Training Matrix'!AA$6))</f>
        <v>0</v>
      </c>
      <c r="AA105">
        <f>IF(E105=0,0,COUNTIFS(Rec_Emp,People!$A$103,Rec_Course,'Training Matrix'!H$6,Rec_Done,1))</f>
        <v>0</v>
      </c>
      <c r="AB105">
        <f>IF(F105=0,0,COUNTIFS(Rec_Emp,People!$A$103,Rec_Course,'Training Matrix'!I$6,Rec_Done,1))</f>
        <v>0</v>
      </c>
      <c r="AC105">
        <f>IF(G105=0,0,COUNTIFS(Rec_Emp,People!$A$103,Rec_Course,'Training Matrix'!J$6,Rec_Done,1))</f>
        <v>0</v>
      </c>
      <c r="AD105">
        <f>IF(H105=0,0,COUNTIFS(Rec_Emp,People!$A$103,Rec_Course,'Training Matrix'!K$6,Rec_Done,1))</f>
        <v>0</v>
      </c>
      <c r="AE105">
        <f>IF(I105=0,0,COUNTIFS(Rec_Emp,People!$A$103,Rec_Course,'Training Matrix'!L$6,Rec_Done,1))</f>
        <v>0</v>
      </c>
      <c r="AF105">
        <f>IF(J105=0,0,COUNTIFS(Rec_Emp,People!$A$103,Rec_Course,'Training Matrix'!M$6,Rec_Done,1))</f>
        <v>0</v>
      </c>
      <c r="AG105">
        <f>IF(K105=0,0,COUNTIFS(Rec_Emp,People!$A$103,Rec_Course,'Training Matrix'!N$6,Rec_Done,1))</f>
        <v>0</v>
      </c>
      <c r="AH105">
        <f>IF(L105=0,0,COUNTIFS(Rec_Emp,People!$A$103,Rec_Course,'Training Matrix'!O$6,Rec_Done,1))</f>
        <v>0</v>
      </c>
      <c r="AI105">
        <f>IF(M105=0,0,COUNTIFS(Rec_Emp,People!$A$103,Rec_Course,'Training Matrix'!P$6,Rec_Done,1))</f>
        <v>0</v>
      </c>
      <c r="AJ105">
        <f>IF(N105=0,0,COUNTIFS(Rec_Emp,People!$A$103,Rec_Course,'Training Matrix'!Q$6,Rec_Done,1))</f>
        <v>0</v>
      </c>
      <c r="AK105">
        <f>IF(O105=0,0,COUNTIFS(Rec_Emp,People!$A$103,Rec_Course,'Training Matrix'!R$6,Rec_Done,1))</f>
        <v>0</v>
      </c>
      <c r="AL105">
        <f>IF(P105=0,0,COUNTIFS(Rec_Emp,People!$A$103,Rec_Course,'Training Matrix'!S$6,Rec_Done,1))</f>
        <v>0</v>
      </c>
      <c r="AM105">
        <f>IF(Q105=0,0,COUNTIFS(Rec_Emp,People!$A$103,Rec_Course,'Training Matrix'!T$6,Rec_Done,1))</f>
        <v>0</v>
      </c>
      <c r="AN105">
        <f>IF(R105=0,0,COUNTIFS(Rec_Emp,People!$A$103,Rec_Course,'Training Matrix'!U$6,Rec_Done,1))</f>
        <v>0</v>
      </c>
      <c r="AO105">
        <f>IF(S105=0,0,COUNTIFS(Rec_Emp,People!$A$103,Rec_Course,'Training Matrix'!V$6,Rec_Done,1))</f>
        <v>0</v>
      </c>
      <c r="AP105">
        <f>IF(T105=0,0,COUNTIFS(Rec_Emp,People!$A$103,Rec_Course,'Training Matrix'!W$6,Rec_Done,1))</f>
        <v>0</v>
      </c>
      <c r="AQ105">
        <f>IF(U105=0,0,COUNTIFS(Rec_Emp,People!$A$103,Rec_Course,'Training Matrix'!X$6,Rec_Done,1))</f>
        <v>0</v>
      </c>
      <c r="AR105">
        <f>IF(V105=0,0,COUNTIFS(Rec_Emp,People!$A$103,Rec_Course,'Training Matrix'!Y$6,Rec_Done,1))</f>
        <v>0</v>
      </c>
      <c r="AS105">
        <f>IF(W105=0,0,COUNTIFS(Rec_Emp,People!$A$103,Rec_Course,'Training Matrix'!Z$6,Rec_Done,1))</f>
        <v>0</v>
      </c>
      <c r="AT105">
        <f>IF(X105=0,0,COUNTIFS(Rec_Emp,People!$A$103,Rec_Course,'Training Matrix'!AA$6,Rec_Done,1))</f>
        <v>0</v>
      </c>
      <c r="AW105">
        <f ca="1">IF(AA105=0,0,COUNTIFS(Rec_Emp,People!$A$103,Rec_Course,'Training Matrix'!H$6,Rec_Done,1,Rec_Exp,"&gt;="&amp;TODAY()))</f>
        <v>0</v>
      </c>
      <c r="AX105">
        <f ca="1">IF(AB105=0,0,COUNTIFS(Rec_Emp,People!$A$103,Rec_Course,'Training Matrix'!I$6,Rec_Done,1,Rec_Exp,"&gt;="&amp;TODAY()))</f>
        <v>0</v>
      </c>
      <c r="AY105">
        <f ca="1">IF(AC105=0,0,COUNTIFS(Rec_Emp,People!$A$103,Rec_Course,'Training Matrix'!J$6,Rec_Done,1,Rec_Exp,"&gt;="&amp;TODAY()))</f>
        <v>0</v>
      </c>
      <c r="AZ105">
        <f ca="1">IF(AD105=0,0,COUNTIFS(Rec_Emp,People!$A$103,Rec_Course,'Training Matrix'!K$6,Rec_Done,1,Rec_Exp,"&gt;="&amp;TODAY()))</f>
        <v>0</v>
      </c>
      <c r="BA105">
        <f ca="1">IF(AE105=0,0,COUNTIFS(Rec_Emp,People!$A$103,Rec_Course,'Training Matrix'!L$6,Rec_Done,1,Rec_Exp,"&gt;="&amp;TODAY()))</f>
        <v>0</v>
      </c>
      <c r="BB105">
        <f ca="1">IF(AF105=0,0,COUNTIFS(Rec_Emp,People!$A$103,Rec_Course,'Training Matrix'!M$6,Rec_Done,1,Rec_Exp,"&gt;="&amp;TODAY()))</f>
        <v>0</v>
      </c>
      <c r="BC105">
        <f ca="1">IF(AG105=0,0,COUNTIFS(Rec_Emp,People!$A$103,Rec_Course,'Training Matrix'!N$6,Rec_Done,1,Rec_Exp,"&gt;="&amp;TODAY()))</f>
        <v>0</v>
      </c>
      <c r="BD105">
        <f ca="1">IF(AH105=0,0,COUNTIFS(Rec_Emp,People!$A$103,Rec_Course,'Training Matrix'!O$6,Rec_Done,1,Rec_Exp,"&gt;="&amp;TODAY()))</f>
        <v>0</v>
      </c>
      <c r="BE105">
        <f ca="1">IF(AI105=0,0,COUNTIFS(Rec_Emp,People!$A$103,Rec_Course,'Training Matrix'!P$6,Rec_Done,1,Rec_Exp,"&gt;="&amp;TODAY()))</f>
        <v>0</v>
      </c>
      <c r="BF105">
        <f ca="1">IF(AJ105=0,0,COUNTIFS(Rec_Emp,People!$A$103,Rec_Course,'Training Matrix'!Q$6,Rec_Done,1,Rec_Exp,"&gt;="&amp;TODAY()))</f>
        <v>0</v>
      </c>
      <c r="BG105">
        <f ca="1">IF(AK105=0,0,COUNTIFS(Rec_Emp,People!$A$103,Rec_Course,'Training Matrix'!R$6,Rec_Done,1,Rec_Exp,"&gt;="&amp;TODAY()))</f>
        <v>0</v>
      </c>
      <c r="BH105">
        <f ca="1">IF(AL105=0,0,COUNTIFS(Rec_Emp,People!$A$103,Rec_Course,'Training Matrix'!S$6,Rec_Done,1,Rec_Exp,"&gt;="&amp;TODAY()))</f>
        <v>0</v>
      </c>
      <c r="BI105">
        <f ca="1">IF(AM105=0,0,COUNTIFS(Rec_Emp,People!$A$103,Rec_Course,'Training Matrix'!T$6,Rec_Done,1,Rec_Exp,"&gt;="&amp;TODAY()))</f>
        <v>0</v>
      </c>
      <c r="BJ105">
        <f ca="1">IF(AN105=0,0,COUNTIFS(Rec_Emp,People!$A$103,Rec_Course,'Training Matrix'!U$6,Rec_Done,1,Rec_Exp,"&gt;="&amp;TODAY()))</f>
        <v>0</v>
      </c>
      <c r="BK105">
        <f ca="1">IF(AO105=0,0,COUNTIFS(Rec_Emp,People!$A$103,Rec_Course,'Training Matrix'!V$6,Rec_Done,1,Rec_Exp,"&gt;="&amp;TODAY()))</f>
        <v>0</v>
      </c>
      <c r="BL105">
        <f ca="1">IF(AP105=0,0,COUNTIFS(Rec_Emp,People!$A$103,Rec_Course,'Training Matrix'!W$6,Rec_Done,1,Rec_Exp,"&gt;="&amp;TODAY()))</f>
        <v>0</v>
      </c>
      <c r="BM105">
        <f ca="1">IF(AQ105=0,0,COUNTIFS(Rec_Emp,People!$A$103,Rec_Course,'Training Matrix'!X$6,Rec_Done,1,Rec_Exp,"&gt;="&amp;TODAY()))</f>
        <v>0</v>
      </c>
      <c r="BN105">
        <f ca="1">IF(AR105=0,0,COUNTIFS(Rec_Emp,People!$A$103,Rec_Course,'Training Matrix'!Y$6,Rec_Done,1,Rec_Exp,"&gt;="&amp;TODAY()))</f>
        <v>0</v>
      </c>
      <c r="BO105">
        <f ca="1">IF(AS105=0,0,COUNTIFS(Rec_Emp,People!$A$103,Rec_Course,'Training Matrix'!Z$6,Rec_Done,1,Rec_Exp,"&gt;="&amp;TODAY()))</f>
        <v>0</v>
      </c>
      <c r="BP105">
        <f ca="1">IF(AT105=0,0,COUNTIFS(Rec_Emp,People!$A$103,Rec_Course,'Training Matrix'!AA$6,Rec_Done,1,Rec_Exp,"&gt;="&amp;TODAY()))</f>
        <v>0</v>
      </c>
      <c r="BS105">
        <f ca="1">IF(AW105=0,0,COUNTIFS(Rec_Emp,People!$A$103,Rec_Course,'Training Matrix'!H$6,Rec_Done,1,Rec_Exp,"&gt;"&amp;(TODAY()+WarnDays)))</f>
        <v>0</v>
      </c>
      <c r="BT105">
        <f ca="1">IF(AX105=0,0,COUNTIFS(Rec_Emp,People!$A$103,Rec_Course,'Training Matrix'!I$6,Rec_Done,1,Rec_Exp,"&gt;"&amp;(TODAY()+WarnDays)))</f>
        <v>0</v>
      </c>
      <c r="BU105">
        <f ca="1">IF(AY105=0,0,COUNTIFS(Rec_Emp,People!$A$103,Rec_Course,'Training Matrix'!J$6,Rec_Done,1,Rec_Exp,"&gt;"&amp;(TODAY()+WarnDays)))</f>
        <v>0</v>
      </c>
      <c r="BV105">
        <f ca="1">IF(AZ105=0,0,COUNTIFS(Rec_Emp,People!$A$103,Rec_Course,'Training Matrix'!K$6,Rec_Done,1,Rec_Exp,"&gt;"&amp;(TODAY()+WarnDays)))</f>
        <v>0</v>
      </c>
      <c r="BW105">
        <f ca="1">IF(BA105=0,0,COUNTIFS(Rec_Emp,People!$A$103,Rec_Course,'Training Matrix'!L$6,Rec_Done,1,Rec_Exp,"&gt;"&amp;(TODAY()+WarnDays)))</f>
        <v>0</v>
      </c>
      <c r="BX105">
        <f ca="1">IF(BB105=0,0,COUNTIFS(Rec_Emp,People!$A$103,Rec_Course,'Training Matrix'!M$6,Rec_Done,1,Rec_Exp,"&gt;"&amp;(TODAY()+WarnDays)))</f>
        <v>0</v>
      </c>
      <c r="BY105">
        <f ca="1">IF(BC105=0,0,COUNTIFS(Rec_Emp,People!$A$103,Rec_Course,'Training Matrix'!N$6,Rec_Done,1,Rec_Exp,"&gt;"&amp;(TODAY()+WarnDays)))</f>
        <v>0</v>
      </c>
      <c r="BZ105">
        <f ca="1">IF(BD105=0,0,COUNTIFS(Rec_Emp,People!$A$103,Rec_Course,'Training Matrix'!O$6,Rec_Done,1,Rec_Exp,"&gt;"&amp;(TODAY()+WarnDays)))</f>
        <v>0</v>
      </c>
      <c r="CA105">
        <f ca="1">IF(BE105=0,0,COUNTIFS(Rec_Emp,People!$A$103,Rec_Course,'Training Matrix'!P$6,Rec_Done,1,Rec_Exp,"&gt;"&amp;(TODAY()+WarnDays)))</f>
        <v>0</v>
      </c>
      <c r="CB105">
        <f ca="1">IF(BF105=0,0,COUNTIFS(Rec_Emp,People!$A$103,Rec_Course,'Training Matrix'!Q$6,Rec_Done,1,Rec_Exp,"&gt;"&amp;(TODAY()+WarnDays)))</f>
        <v>0</v>
      </c>
      <c r="CC105">
        <f ca="1">IF(BG105=0,0,COUNTIFS(Rec_Emp,People!$A$103,Rec_Course,'Training Matrix'!R$6,Rec_Done,1,Rec_Exp,"&gt;"&amp;(TODAY()+WarnDays)))</f>
        <v>0</v>
      </c>
      <c r="CD105">
        <f ca="1">IF(BH105=0,0,COUNTIFS(Rec_Emp,People!$A$103,Rec_Course,'Training Matrix'!S$6,Rec_Done,1,Rec_Exp,"&gt;"&amp;(TODAY()+WarnDays)))</f>
        <v>0</v>
      </c>
      <c r="CE105">
        <f ca="1">IF(BI105=0,0,COUNTIFS(Rec_Emp,People!$A$103,Rec_Course,'Training Matrix'!T$6,Rec_Done,1,Rec_Exp,"&gt;"&amp;(TODAY()+WarnDays)))</f>
        <v>0</v>
      </c>
      <c r="CF105">
        <f ca="1">IF(BJ105=0,0,COUNTIFS(Rec_Emp,People!$A$103,Rec_Course,'Training Matrix'!U$6,Rec_Done,1,Rec_Exp,"&gt;"&amp;(TODAY()+WarnDays)))</f>
        <v>0</v>
      </c>
      <c r="CG105">
        <f ca="1">IF(BK105=0,0,COUNTIFS(Rec_Emp,People!$A$103,Rec_Course,'Training Matrix'!V$6,Rec_Done,1,Rec_Exp,"&gt;"&amp;(TODAY()+WarnDays)))</f>
        <v>0</v>
      </c>
      <c r="CH105">
        <f ca="1">IF(BL105=0,0,COUNTIFS(Rec_Emp,People!$A$103,Rec_Course,'Training Matrix'!W$6,Rec_Done,1,Rec_Exp,"&gt;"&amp;(TODAY()+WarnDays)))</f>
        <v>0</v>
      </c>
      <c r="CI105">
        <f ca="1">IF(BM105=0,0,COUNTIFS(Rec_Emp,People!$A$103,Rec_Course,'Training Matrix'!X$6,Rec_Done,1,Rec_Exp,"&gt;"&amp;(TODAY()+WarnDays)))</f>
        <v>0</v>
      </c>
      <c r="CJ105">
        <f ca="1">IF(BN105=0,0,COUNTIFS(Rec_Emp,People!$A$103,Rec_Course,'Training Matrix'!Y$6,Rec_Done,1,Rec_Exp,"&gt;"&amp;(TODAY()+WarnDays)))</f>
        <v>0</v>
      </c>
      <c r="CK105">
        <f ca="1">IF(BO105=0,0,COUNTIFS(Rec_Emp,People!$A$103,Rec_Course,'Training Matrix'!Z$6,Rec_Done,1,Rec_Exp,"&gt;"&amp;(TODAY()+WarnDays)))</f>
        <v>0</v>
      </c>
      <c r="CL105">
        <f ca="1">IF(BP105=0,0,COUNTIFS(Rec_Emp,People!$A$103,Rec_Course,'Training Matrix'!AA$6,Rec_Done,1,Rec_Exp,"&gt;"&amp;(TODAY()+WarnDays)))</f>
        <v>0</v>
      </c>
      <c r="CO105">
        <f>IF(OR(E105=0,AA105&gt;0),0,COUNTIFS(Rec_Emp,People!$A$103,Rec_Course,'Training Matrix'!H$6,Rec_Result,"Fail"))</f>
        <v>0</v>
      </c>
      <c r="CP105">
        <f>IF(OR(F105=0,AB105&gt;0),0,COUNTIFS(Rec_Emp,People!$A$103,Rec_Course,'Training Matrix'!I$6,Rec_Result,"Fail"))</f>
        <v>0</v>
      </c>
      <c r="CQ105">
        <f>IF(OR(G105=0,AC105&gt;0),0,COUNTIFS(Rec_Emp,People!$A$103,Rec_Course,'Training Matrix'!J$6,Rec_Result,"Fail"))</f>
        <v>0</v>
      </c>
      <c r="CR105">
        <f>IF(OR(H105=0,AD105&gt;0),0,COUNTIFS(Rec_Emp,People!$A$103,Rec_Course,'Training Matrix'!K$6,Rec_Result,"Fail"))</f>
        <v>0</v>
      </c>
      <c r="CS105">
        <f>IF(OR(I105=0,AE105&gt;0),0,COUNTIFS(Rec_Emp,People!$A$103,Rec_Course,'Training Matrix'!L$6,Rec_Result,"Fail"))</f>
        <v>0</v>
      </c>
      <c r="CT105">
        <f>IF(OR(J105=0,AF105&gt;0),0,COUNTIFS(Rec_Emp,People!$A$103,Rec_Course,'Training Matrix'!M$6,Rec_Result,"Fail"))</f>
        <v>0</v>
      </c>
      <c r="CU105">
        <f>IF(OR(K105=0,AG105&gt;0),0,COUNTIFS(Rec_Emp,People!$A$103,Rec_Course,'Training Matrix'!N$6,Rec_Result,"Fail"))</f>
        <v>0</v>
      </c>
      <c r="CV105">
        <f>IF(OR(L105=0,AH105&gt;0),0,COUNTIFS(Rec_Emp,People!$A$103,Rec_Course,'Training Matrix'!O$6,Rec_Result,"Fail"))</f>
        <v>0</v>
      </c>
      <c r="CW105">
        <f>IF(OR(M105=0,AI105&gt;0),0,COUNTIFS(Rec_Emp,People!$A$103,Rec_Course,'Training Matrix'!P$6,Rec_Result,"Fail"))</f>
        <v>0</v>
      </c>
      <c r="CX105">
        <f>IF(OR(N105=0,AJ105&gt;0),0,COUNTIFS(Rec_Emp,People!$A$103,Rec_Course,'Training Matrix'!Q$6,Rec_Result,"Fail"))</f>
        <v>0</v>
      </c>
      <c r="CY105">
        <f>IF(OR(O105=0,AK105&gt;0),0,COUNTIFS(Rec_Emp,People!$A$103,Rec_Course,'Training Matrix'!R$6,Rec_Result,"Fail"))</f>
        <v>0</v>
      </c>
      <c r="CZ105">
        <f>IF(OR(P105=0,AL105&gt;0),0,COUNTIFS(Rec_Emp,People!$A$103,Rec_Course,'Training Matrix'!S$6,Rec_Result,"Fail"))</f>
        <v>0</v>
      </c>
      <c r="DA105">
        <f>IF(OR(Q105=0,AM105&gt;0),0,COUNTIFS(Rec_Emp,People!$A$103,Rec_Course,'Training Matrix'!T$6,Rec_Result,"Fail"))</f>
        <v>0</v>
      </c>
      <c r="DB105">
        <f>IF(OR(R105=0,AN105&gt;0),0,COUNTIFS(Rec_Emp,People!$A$103,Rec_Course,'Training Matrix'!U$6,Rec_Result,"Fail"))</f>
        <v>0</v>
      </c>
      <c r="DC105">
        <f>IF(OR(S105=0,AO105&gt;0),0,COUNTIFS(Rec_Emp,People!$A$103,Rec_Course,'Training Matrix'!V$6,Rec_Result,"Fail"))</f>
        <v>0</v>
      </c>
      <c r="DD105">
        <f>IF(OR(T105=0,AP105&gt;0),0,COUNTIFS(Rec_Emp,People!$A$103,Rec_Course,'Training Matrix'!W$6,Rec_Result,"Fail"))</f>
        <v>0</v>
      </c>
      <c r="DE105">
        <f>IF(OR(U105=0,AQ105&gt;0),0,COUNTIFS(Rec_Emp,People!$A$103,Rec_Course,'Training Matrix'!X$6,Rec_Result,"Fail"))</f>
        <v>0</v>
      </c>
      <c r="DF105">
        <f>IF(OR(V105=0,AR105&gt;0),0,COUNTIFS(Rec_Emp,People!$A$103,Rec_Course,'Training Matrix'!Y$6,Rec_Result,"Fail"))</f>
        <v>0</v>
      </c>
      <c r="DG105">
        <f>IF(OR(W105=0,AS105&gt;0),0,COUNTIFS(Rec_Emp,People!$A$103,Rec_Course,'Training Matrix'!Z$6,Rec_Result,"Fail"))</f>
        <v>0</v>
      </c>
      <c r="DH105">
        <f>IF(OR(X105=0,AT105&gt;0),0,COUNTIFS(Rec_Emp,People!$A$103,Rec_Course,'Training Matrix'!AA$6,Rec_Result,"Fail"))</f>
        <v>0</v>
      </c>
      <c r="DK105">
        <f>IF(OR(E105=0,AA105&gt;0),0,IFERROR(AVERAGEIFS(Plan_End,Plan_Role,People!$D$103,Plan_Course,'Training Matrix'!H$6,Plan_Sched,"Window"),IFERROR(AVERAGEIFS(Plan_End,Plan_Role,"All employees",Plan_Course,'Training Matrix'!H$6,Plan_Sched,"Window"),0)))</f>
        <v>0</v>
      </c>
      <c r="DL105">
        <f>IF(OR(F105=0,AB105&gt;0),0,IFERROR(AVERAGEIFS(Plan_End,Plan_Role,People!$D$103,Plan_Course,'Training Matrix'!I$6,Plan_Sched,"Window"),IFERROR(AVERAGEIFS(Plan_End,Plan_Role,"All employees",Plan_Course,'Training Matrix'!I$6,Plan_Sched,"Window"),0)))</f>
        <v>0</v>
      </c>
      <c r="DM105">
        <f>IF(OR(G105=0,AC105&gt;0),0,IFERROR(AVERAGEIFS(Plan_End,Plan_Role,People!$D$103,Plan_Course,'Training Matrix'!J$6,Plan_Sched,"Window"),IFERROR(AVERAGEIFS(Plan_End,Plan_Role,"All employees",Plan_Course,'Training Matrix'!J$6,Plan_Sched,"Window"),0)))</f>
        <v>0</v>
      </c>
      <c r="DN105">
        <f>IF(OR(H105=0,AD105&gt;0),0,IFERROR(AVERAGEIFS(Plan_End,Plan_Role,People!$D$103,Plan_Course,'Training Matrix'!K$6,Plan_Sched,"Window"),IFERROR(AVERAGEIFS(Plan_End,Plan_Role,"All employees",Plan_Course,'Training Matrix'!K$6,Plan_Sched,"Window"),0)))</f>
        <v>0</v>
      </c>
      <c r="DO105">
        <f>IF(OR(I105=0,AE105&gt;0),0,IFERROR(AVERAGEIFS(Plan_End,Plan_Role,People!$D$103,Plan_Course,'Training Matrix'!L$6,Plan_Sched,"Window"),IFERROR(AVERAGEIFS(Plan_End,Plan_Role,"All employees",Plan_Course,'Training Matrix'!L$6,Plan_Sched,"Window"),0)))</f>
        <v>0</v>
      </c>
      <c r="DP105">
        <f>IF(OR(J105=0,AF105&gt;0),0,IFERROR(AVERAGEIFS(Plan_End,Plan_Role,People!$D$103,Plan_Course,'Training Matrix'!M$6,Plan_Sched,"Window"),IFERROR(AVERAGEIFS(Plan_End,Plan_Role,"All employees",Plan_Course,'Training Matrix'!M$6,Plan_Sched,"Window"),0)))</f>
        <v>0</v>
      </c>
      <c r="DQ105">
        <f>IF(OR(K105=0,AG105&gt;0),0,IFERROR(AVERAGEIFS(Plan_End,Plan_Role,People!$D$103,Plan_Course,'Training Matrix'!N$6,Plan_Sched,"Window"),IFERROR(AVERAGEIFS(Plan_End,Plan_Role,"All employees",Plan_Course,'Training Matrix'!N$6,Plan_Sched,"Window"),0)))</f>
        <v>0</v>
      </c>
      <c r="DR105">
        <f>IF(OR(L105=0,AH105&gt;0),0,IFERROR(AVERAGEIFS(Plan_End,Plan_Role,People!$D$103,Plan_Course,'Training Matrix'!O$6,Plan_Sched,"Window"),IFERROR(AVERAGEIFS(Plan_End,Plan_Role,"All employees",Plan_Course,'Training Matrix'!O$6,Plan_Sched,"Window"),0)))</f>
        <v>0</v>
      </c>
      <c r="DS105">
        <f>IF(OR(M105=0,AI105&gt;0),0,IFERROR(AVERAGEIFS(Plan_End,Plan_Role,People!$D$103,Plan_Course,'Training Matrix'!P$6,Plan_Sched,"Window"),IFERROR(AVERAGEIFS(Plan_End,Plan_Role,"All employees",Plan_Course,'Training Matrix'!P$6,Plan_Sched,"Window"),0)))</f>
        <v>0</v>
      </c>
      <c r="DT105">
        <f>IF(OR(N105=0,AJ105&gt;0),0,IFERROR(AVERAGEIFS(Plan_End,Plan_Role,People!$D$103,Plan_Course,'Training Matrix'!Q$6,Plan_Sched,"Window"),IFERROR(AVERAGEIFS(Plan_End,Plan_Role,"All employees",Plan_Course,'Training Matrix'!Q$6,Plan_Sched,"Window"),0)))</f>
        <v>0</v>
      </c>
      <c r="DU105">
        <f>IF(OR(O105=0,AK105&gt;0),0,IFERROR(AVERAGEIFS(Plan_End,Plan_Role,People!$D$103,Plan_Course,'Training Matrix'!R$6,Plan_Sched,"Window"),IFERROR(AVERAGEIFS(Plan_End,Plan_Role,"All employees",Plan_Course,'Training Matrix'!R$6,Plan_Sched,"Window"),0)))</f>
        <v>0</v>
      </c>
      <c r="DV105">
        <f>IF(OR(P105=0,AL105&gt;0),0,IFERROR(AVERAGEIFS(Plan_End,Plan_Role,People!$D$103,Plan_Course,'Training Matrix'!S$6,Plan_Sched,"Window"),IFERROR(AVERAGEIFS(Plan_End,Plan_Role,"All employees",Plan_Course,'Training Matrix'!S$6,Plan_Sched,"Window"),0)))</f>
        <v>0</v>
      </c>
      <c r="DW105">
        <f>IF(OR(Q105=0,AM105&gt;0),0,IFERROR(AVERAGEIFS(Plan_End,Plan_Role,People!$D$103,Plan_Course,'Training Matrix'!T$6,Plan_Sched,"Window"),IFERROR(AVERAGEIFS(Plan_End,Plan_Role,"All employees",Plan_Course,'Training Matrix'!T$6,Plan_Sched,"Window"),0)))</f>
        <v>0</v>
      </c>
      <c r="DX105">
        <f>IF(OR(R105=0,AN105&gt;0),0,IFERROR(AVERAGEIFS(Plan_End,Plan_Role,People!$D$103,Plan_Course,'Training Matrix'!U$6,Plan_Sched,"Window"),IFERROR(AVERAGEIFS(Plan_End,Plan_Role,"All employees",Plan_Course,'Training Matrix'!U$6,Plan_Sched,"Window"),0)))</f>
        <v>0</v>
      </c>
      <c r="DY105">
        <f>IF(OR(S105=0,AO105&gt;0),0,IFERROR(AVERAGEIFS(Plan_End,Plan_Role,People!$D$103,Plan_Course,'Training Matrix'!V$6,Plan_Sched,"Window"),IFERROR(AVERAGEIFS(Plan_End,Plan_Role,"All employees",Plan_Course,'Training Matrix'!V$6,Plan_Sched,"Window"),0)))</f>
        <v>0</v>
      </c>
      <c r="DZ105">
        <f>IF(OR(T105=0,AP105&gt;0),0,IFERROR(AVERAGEIFS(Plan_End,Plan_Role,People!$D$103,Plan_Course,'Training Matrix'!W$6,Plan_Sched,"Window"),IFERROR(AVERAGEIFS(Plan_End,Plan_Role,"All employees",Plan_Course,'Training Matrix'!W$6,Plan_Sched,"Window"),0)))</f>
        <v>0</v>
      </c>
      <c r="EA105">
        <f>IF(OR(U105=0,AQ105&gt;0),0,IFERROR(AVERAGEIFS(Plan_End,Plan_Role,People!$D$103,Plan_Course,'Training Matrix'!X$6,Plan_Sched,"Window"),IFERROR(AVERAGEIFS(Plan_End,Plan_Role,"All employees",Plan_Course,'Training Matrix'!X$6,Plan_Sched,"Window"),0)))</f>
        <v>0</v>
      </c>
      <c r="EB105">
        <f>IF(OR(V105=0,AR105&gt;0),0,IFERROR(AVERAGEIFS(Plan_End,Plan_Role,People!$D$103,Plan_Course,'Training Matrix'!Y$6,Plan_Sched,"Window"),IFERROR(AVERAGEIFS(Plan_End,Plan_Role,"All employees",Plan_Course,'Training Matrix'!Y$6,Plan_Sched,"Window"),0)))</f>
        <v>0</v>
      </c>
      <c r="EC105">
        <f>IF(OR(W105=0,AS105&gt;0),0,IFERROR(AVERAGEIFS(Plan_End,Plan_Role,People!$D$103,Plan_Course,'Training Matrix'!Z$6,Plan_Sched,"Window"),IFERROR(AVERAGEIFS(Plan_End,Plan_Role,"All employees",Plan_Course,'Training Matrix'!Z$6,Plan_Sched,"Window"),0)))</f>
        <v>0</v>
      </c>
      <c r="ED105">
        <f>IF(OR(X105=0,AT105&gt;0),0,IFERROR(AVERAGEIFS(Plan_End,Plan_Role,People!$D$103,Plan_Course,'Training Matrix'!AA$6,Plan_Sched,"Window"),IFERROR(AVERAGEIFS(Plan_End,Plan_Role,"All employees",Plan_Course,'Training Matrix'!AA$6,Plan_Sched,"Window"),0)))</f>
        <v>0</v>
      </c>
      <c r="EG105">
        <f>IF(OR(E105=0,AA105&gt;0),0,IFERROR(AVERAGEIFS(Plan_Days,Plan_Role,People!$D$103,Plan_Course,'Training Matrix'!H$6,Plan_Sched,"Within days of hire"),IFERROR(AVERAGEIFS(Plan_Days,Plan_Role,"All employees",Plan_Course,'Training Matrix'!H$6,Plan_Sched,"Within days of hire"),0)))</f>
        <v>0</v>
      </c>
      <c r="EH105">
        <f>IF(OR(F105=0,AB105&gt;0),0,IFERROR(AVERAGEIFS(Plan_Days,Plan_Role,People!$D$103,Plan_Course,'Training Matrix'!I$6,Plan_Sched,"Within days of hire"),IFERROR(AVERAGEIFS(Plan_Days,Plan_Role,"All employees",Plan_Course,'Training Matrix'!I$6,Plan_Sched,"Within days of hire"),0)))</f>
        <v>0</v>
      </c>
      <c r="EI105">
        <f>IF(OR(G105=0,AC105&gt;0),0,IFERROR(AVERAGEIFS(Plan_Days,Plan_Role,People!$D$103,Plan_Course,'Training Matrix'!J$6,Plan_Sched,"Within days of hire"),IFERROR(AVERAGEIFS(Plan_Days,Plan_Role,"All employees",Plan_Course,'Training Matrix'!J$6,Plan_Sched,"Within days of hire"),0)))</f>
        <v>0</v>
      </c>
      <c r="EJ105">
        <f>IF(OR(H105=0,AD105&gt;0),0,IFERROR(AVERAGEIFS(Plan_Days,Plan_Role,People!$D$103,Plan_Course,'Training Matrix'!K$6,Plan_Sched,"Within days of hire"),IFERROR(AVERAGEIFS(Plan_Days,Plan_Role,"All employees",Plan_Course,'Training Matrix'!K$6,Plan_Sched,"Within days of hire"),0)))</f>
        <v>0</v>
      </c>
      <c r="EK105">
        <f>IF(OR(I105=0,AE105&gt;0),0,IFERROR(AVERAGEIFS(Plan_Days,Plan_Role,People!$D$103,Plan_Course,'Training Matrix'!L$6,Plan_Sched,"Within days of hire"),IFERROR(AVERAGEIFS(Plan_Days,Plan_Role,"All employees",Plan_Course,'Training Matrix'!L$6,Plan_Sched,"Within days of hire"),0)))</f>
        <v>0</v>
      </c>
      <c r="EL105">
        <f>IF(OR(J105=0,AF105&gt;0),0,IFERROR(AVERAGEIFS(Plan_Days,Plan_Role,People!$D$103,Plan_Course,'Training Matrix'!M$6,Plan_Sched,"Within days of hire"),IFERROR(AVERAGEIFS(Plan_Days,Plan_Role,"All employees",Plan_Course,'Training Matrix'!M$6,Plan_Sched,"Within days of hire"),0)))</f>
        <v>0</v>
      </c>
      <c r="EM105">
        <f>IF(OR(K105=0,AG105&gt;0),0,IFERROR(AVERAGEIFS(Plan_Days,Plan_Role,People!$D$103,Plan_Course,'Training Matrix'!N$6,Plan_Sched,"Within days of hire"),IFERROR(AVERAGEIFS(Plan_Days,Plan_Role,"All employees",Plan_Course,'Training Matrix'!N$6,Plan_Sched,"Within days of hire"),0)))</f>
        <v>0</v>
      </c>
      <c r="EN105">
        <f>IF(OR(L105=0,AH105&gt;0),0,IFERROR(AVERAGEIFS(Plan_Days,Plan_Role,People!$D$103,Plan_Course,'Training Matrix'!O$6,Plan_Sched,"Within days of hire"),IFERROR(AVERAGEIFS(Plan_Days,Plan_Role,"All employees",Plan_Course,'Training Matrix'!O$6,Plan_Sched,"Within days of hire"),0)))</f>
        <v>0</v>
      </c>
      <c r="EO105">
        <f>IF(OR(M105=0,AI105&gt;0),0,IFERROR(AVERAGEIFS(Plan_Days,Plan_Role,People!$D$103,Plan_Course,'Training Matrix'!P$6,Plan_Sched,"Within days of hire"),IFERROR(AVERAGEIFS(Plan_Days,Plan_Role,"All employees",Plan_Course,'Training Matrix'!P$6,Plan_Sched,"Within days of hire"),0)))</f>
        <v>0</v>
      </c>
      <c r="EP105">
        <f>IF(OR(N105=0,AJ105&gt;0),0,IFERROR(AVERAGEIFS(Plan_Days,Plan_Role,People!$D$103,Plan_Course,'Training Matrix'!Q$6,Plan_Sched,"Within days of hire"),IFERROR(AVERAGEIFS(Plan_Days,Plan_Role,"All employees",Plan_Course,'Training Matrix'!Q$6,Plan_Sched,"Within days of hire"),0)))</f>
        <v>0</v>
      </c>
      <c r="EQ105">
        <f>IF(OR(O105=0,AK105&gt;0),0,IFERROR(AVERAGEIFS(Plan_Days,Plan_Role,People!$D$103,Plan_Course,'Training Matrix'!R$6,Plan_Sched,"Within days of hire"),IFERROR(AVERAGEIFS(Plan_Days,Plan_Role,"All employees",Plan_Course,'Training Matrix'!R$6,Plan_Sched,"Within days of hire"),0)))</f>
        <v>0</v>
      </c>
      <c r="ER105">
        <f>IF(OR(P105=0,AL105&gt;0),0,IFERROR(AVERAGEIFS(Plan_Days,Plan_Role,People!$D$103,Plan_Course,'Training Matrix'!S$6,Plan_Sched,"Within days of hire"),IFERROR(AVERAGEIFS(Plan_Days,Plan_Role,"All employees",Plan_Course,'Training Matrix'!S$6,Plan_Sched,"Within days of hire"),0)))</f>
        <v>0</v>
      </c>
      <c r="ES105">
        <f>IF(OR(Q105=0,AM105&gt;0),0,IFERROR(AVERAGEIFS(Plan_Days,Plan_Role,People!$D$103,Plan_Course,'Training Matrix'!T$6,Plan_Sched,"Within days of hire"),IFERROR(AVERAGEIFS(Plan_Days,Plan_Role,"All employees",Plan_Course,'Training Matrix'!T$6,Plan_Sched,"Within days of hire"),0)))</f>
        <v>0</v>
      </c>
      <c r="ET105">
        <f>IF(OR(R105=0,AN105&gt;0),0,IFERROR(AVERAGEIFS(Plan_Days,Plan_Role,People!$D$103,Plan_Course,'Training Matrix'!U$6,Plan_Sched,"Within days of hire"),IFERROR(AVERAGEIFS(Plan_Days,Plan_Role,"All employees",Plan_Course,'Training Matrix'!U$6,Plan_Sched,"Within days of hire"),0)))</f>
        <v>0</v>
      </c>
      <c r="EU105">
        <f>IF(OR(S105=0,AO105&gt;0),0,IFERROR(AVERAGEIFS(Plan_Days,Plan_Role,People!$D$103,Plan_Course,'Training Matrix'!V$6,Plan_Sched,"Within days of hire"),IFERROR(AVERAGEIFS(Plan_Days,Plan_Role,"All employees",Plan_Course,'Training Matrix'!V$6,Plan_Sched,"Within days of hire"),0)))</f>
        <v>0</v>
      </c>
      <c r="EV105">
        <f>IF(OR(T105=0,AP105&gt;0),0,IFERROR(AVERAGEIFS(Plan_Days,Plan_Role,People!$D$103,Plan_Course,'Training Matrix'!W$6,Plan_Sched,"Within days of hire"),IFERROR(AVERAGEIFS(Plan_Days,Plan_Role,"All employees",Plan_Course,'Training Matrix'!W$6,Plan_Sched,"Within days of hire"),0)))</f>
        <v>0</v>
      </c>
      <c r="EW105">
        <f>IF(OR(U105=0,AQ105&gt;0),0,IFERROR(AVERAGEIFS(Plan_Days,Plan_Role,People!$D$103,Plan_Course,'Training Matrix'!X$6,Plan_Sched,"Within days of hire"),IFERROR(AVERAGEIFS(Plan_Days,Plan_Role,"All employees",Plan_Course,'Training Matrix'!X$6,Plan_Sched,"Within days of hire"),0)))</f>
        <v>0</v>
      </c>
      <c r="EX105">
        <f>IF(OR(V105=0,AR105&gt;0),0,IFERROR(AVERAGEIFS(Plan_Days,Plan_Role,People!$D$103,Plan_Course,'Training Matrix'!Y$6,Plan_Sched,"Within days of hire"),IFERROR(AVERAGEIFS(Plan_Days,Plan_Role,"All employees",Plan_Course,'Training Matrix'!Y$6,Plan_Sched,"Within days of hire"),0)))</f>
        <v>0</v>
      </c>
      <c r="EY105">
        <f>IF(OR(W105=0,AS105&gt;0),0,IFERROR(AVERAGEIFS(Plan_Days,Plan_Role,People!$D$103,Plan_Course,'Training Matrix'!Z$6,Plan_Sched,"Within days of hire"),IFERROR(AVERAGEIFS(Plan_Days,Plan_Role,"All employees",Plan_Course,'Training Matrix'!Z$6,Plan_Sched,"Within days of hire"),0)))</f>
        <v>0</v>
      </c>
      <c r="EZ105">
        <f>IF(OR(X105=0,AT105&gt;0),0,IFERROR(AVERAGEIFS(Plan_Days,Plan_Role,People!$D$103,Plan_Course,'Training Matrix'!AA$6,Plan_Sched,"Within days of hire"),IFERROR(AVERAGEIFS(Plan_Days,Plan_Role,"All employees",Plan_Course,'Training Matrix'!AA$6,Plan_Sched,"Within days of hire"),0)))</f>
        <v>0</v>
      </c>
      <c r="FC105">
        <f>IF(OR(E105=0,AA105&gt;0),0,MAX(IF(AND(People!$F$103&lt;&gt;"",DK105&lt;People!$F$103),0,DK105),IF(AND(People!$F$103&lt;&gt;"",EG105&gt;0),People!$F$103+EG105,0)))</f>
        <v>0</v>
      </c>
      <c r="FD105">
        <f>IF(OR(F105=0,AB105&gt;0),0,MAX(IF(AND(People!$F$103&lt;&gt;"",DL105&lt;People!$F$103),0,DL105),IF(AND(People!$F$103&lt;&gt;"",EH105&gt;0),People!$F$103+EH105,0)))</f>
        <v>0</v>
      </c>
      <c r="FE105">
        <f>IF(OR(G105=0,AC105&gt;0),0,MAX(IF(AND(People!$F$103&lt;&gt;"",DM105&lt;People!$F$103),0,DM105),IF(AND(People!$F$103&lt;&gt;"",EI105&gt;0),People!$F$103+EI105,0)))</f>
        <v>0</v>
      </c>
      <c r="FF105">
        <f>IF(OR(H105=0,AD105&gt;0),0,MAX(IF(AND(People!$F$103&lt;&gt;"",DN105&lt;People!$F$103),0,DN105),IF(AND(People!$F$103&lt;&gt;"",EJ105&gt;0),People!$F$103+EJ105,0)))</f>
        <v>0</v>
      </c>
      <c r="FG105">
        <f>IF(OR(I105=0,AE105&gt;0),0,MAX(IF(AND(People!$F$103&lt;&gt;"",DO105&lt;People!$F$103),0,DO105),IF(AND(People!$F$103&lt;&gt;"",EK105&gt;0),People!$F$103+EK105,0)))</f>
        <v>0</v>
      </c>
      <c r="FH105">
        <f>IF(OR(J105=0,AF105&gt;0),0,MAX(IF(AND(People!$F$103&lt;&gt;"",DP105&lt;People!$F$103),0,DP105),IF(AND(People!$F$103&lt;&gt;"",EL105&gt;0),People!$F$103+EL105,0)))</f>
        <v>0</v>
      </c>
      <c r="FI105">
        <f>IF(OR(K105=0,AG105&gt;0),0,MAX(IF(AND(People!$F$103&lt;&gt;"",DQ105&lt;People!$F$103),0,DQ105),IF(AND(People!$F$103&lt;&gt;"",EM105&gt;0),People!$F$103+EM105,0)))</f>
        <v>0</v>
      </c>
      <c r="FJ105">
        <f>IF(OR(L105=0,AH105&gt;0),0,MAX(IF(AND(People!$F$103&lt;&gt;"",DR105&lt;People!$F$103),0,DR105),IF(AND(People!$F$103&lt;&gt;"",EN105&gt;0),People!$F$103+EN105,0)))</f>
        <v>0</v>
      </c>
      <c r="FK105">
        <f>IF(OR(M105=0,AI105&gt;0),0,MAX(IF(AND(People!$F$103&lt;&gt;"",DS105&lt;People!$F$103),0,DS105),IF(AND(People!$F$103&lt;&gt;"",EO105&gt;0),People!$F$103+EO105,0)))</f>
        <v>0</v>
      </c>
      <c r="FL105">
        <f>IF(OR(N105=0,AJ105&gt;0),0,MAX(IF(AND(People!$F$103&lt;&gt;"",DT105&lt;People!$F$103),0,DT105),IF(AND(People!$F$103&lt;&gt;"",EP105&gt;0),People!$F$103+EP105,0)))</f>
        <v>0</v>
      </c>
      <c r="FM105">
        <f>IF(OR(O105=0,AK105&gt;0),0,MAX(IF(AND(People!$F$103&lt;&gt;"",DU105&lt;People!$F$103),0,DU105),IF(AND(People!$F$103&lt;&gt;"",EQ105&gt;0),People!$F$103+EQ105,0)))</f>
        <v>0</v>
      </c>
      <c r="FN105">
        <f>IF(OR(P105=0,AL105&gt;0),0,MAX(IF(AND(People!$F$103&lt;&gt;"",DV105&lt;People!$F$103),0,DV105),IF(AND(People!$F$103&lt;&gt;"",ER105&gt;0),People!$F$103+ER105,0)))</f>
        <v>0</v>
      </c>
      <c r="FO105">
        <f>IF(OR(Q105=0,AM105&gt;0),0,MAX(IF(AND(People!$F$103&lt;&gt;"",DW105&lt;People!$F$103),0,DW105),IF(AND(People!$F$103&lt;&gt;"",ES105&gt;0),People!$F$103+ES105,0)))</f>
        <v>0</v>
      </c>
      <c r="FP105">
        <f>IF(OR(R105=0,AN105&gt;0),0,MAX(IF(AND(People!$F$103&lt;&gt;"",DX105&lt;People!$F$103),0,DX105),IF(AND(People!$F$103&lt;&gt;"",ET105&gt;0),People!$F$103+ET105,0)))</f>
        <v>0</v>
      </c>
      <c r="FQ105">
        <f>IF(OR(S105=0,AO105&gt;0),0,MAX(IF(AND(People!$F$103&lt;&gt;"",DY105&lt;People!$F$103),0,DY105),IF(AND(People!$F$103&lt;&gt;"",EU105&gt;0),People!$F$103+EU105,0)))</f>
        <v>0</v>
      </c>
      <c r="FR105">
        <f>IF(OR(T105=0,AP105&gt;0),0,MAX(IF(AND(People!$F$103&lt;&gt;"",DZ105&lt;People!$F$103),0,DZ105),IF(AND(People!$F$103&lt;&gt;"",EV105&gt;0),People!$F$103+EV105,0)))</f>
        <v>0</v>
      </c>
      <c r="FS105">
        <f>IF(OR(U105=0,AQ105&gt;0),0,MAX(IF(AND(People!$F$103&lt;&gt;"",EA105&lt;People!$F$103),0,EA105),IF(AND(People!$F$103&lt;&gt;"",EW105&gt;0),People!$F$103+EW105,0)))</f>
        <v>0</v>
      </c>
      <c r="FT105">
        <f>IF(OR(V105=0,AR105&gt;0),0,MAX(IF(AND(People!$F$103&lt;&gt;"",EB105&lt;People!$F$103),0,EB105),IF(AND(People!$F$103&lt;&gt;"",EX105&gt;0),People!$F$103+EX105,0)))</f>
        <v>0</v>
      </c>
      <c r="FU105">
        <f>IF(OR(W105=0,AS105&gt;0),0,MAX(IF(AND(People!$F$103&lt;&gt;"",EC105&lt;People!$F$103),0,EC105),IF(AND(People!$F$103&lt;&gt;"",EY105&gt;0),People!$F$103+EY105,0)))</f>
        <v>0</v>
      </c>
      <c r="FV105">
        <f>IF(OR(X105=0,AT105&gt;0),0,MAX(IF(AND(People!$F$103&lt;&gt;"",ED105&lt;People!$F$103),0,ED105),IF(AND(People!$F$103&lt;&gt;"",EZ105&gt;0),People!$F$103+EZ105,0)))</f>
        <v>0</v>
      </c>
    </row>
    <row r="106" spans="5:178" x14ac:dyDescent="0.3">
      <c r="E106">
        <f>IF(OR(People!$A$104="",'Training Matrix'!H$6=""),0,COUNTIFS(Plan_Role,People!$D$104,Plan_Course,'Training Matrix'!H$6)+COUNTIFS(Plan_Role,"All employees",Plan_Course,'Training Matrix'!H$6))</f>
        <v>0</v>
      </c>
      <c r="F106">
        <f>IF(OR(People!$A$104="",'Training Matrix'!I$6=""),0,COUNTIFS(Plan_Role,People!$D$104,Plan_Course,'Training Matrix'!I$6)+COUNTIFS(Plan_Role,"All employees",Plan_Course,'Training Matrix'!I$6))</f>
        <v>0</v>
      </c>
      <c r="G106">
        <f>IF(OR(People!$A$104="",'Training Matrix'!J$6=""),0,COUNTIFS(Plan_Role,People!$D$104,Plan_Course,'Training Matrix'!J$6)+COUNTIFS(Plan_Role,"All employees",Plan_Course,'Training Matrix'!J$6))</f>
        <v>0</v>
      </c>
      <c r="H106">
        <f>IF(OR(People!$A$104="",'Training Matrix'!K$6=""),0,COUNTIFS(Plan_Role,People!$D$104,Plan_Course,'Training Matrix'!K$6)+COUNTIFS(Plan_Role,"All employees",Plan_Course,'Training Matrix'!K$6))</f>
        <v>0</v>
      </c>
      <c r="I106">
        <f>IF(OR(People!$A$104="",'Training Matrix'!L$6=""),0,COUNTIFS(Plan_Role,People!$D$104,Plan_Course,'Training Matrix'!L$6)+COUNTIFS(Plan_Role,"All employees",Plan_Course,'Training Matrix'!L$6))</f>
        <v>0</v>
      </c>
      <c r="J106">
        <f>IF(OR(People!$A$104="",'Training Matrix'!M$6=""),0,COUNTIFS(Plan_Role,People!$D$104,Plan_Course,'Training Matrix'!M$6)+COUNTIFS(Plan_Role,"All employees",Plan_Course,'Training Matrix'!M$6))</f>
        <v>0</v>
      </c>
      <c r="K106">
        <f>IF(OR(People!$A$104="",'Training Matrix'!N$6=""),0,COUNTIFS(Plan_Role,People!$D$104,Plan_Course,'Training Matrix'!N$6)+COUNTIFS(Plan_Role,"All employees",Plan_Course,'Training Matrix'!N$6))</f>
        <v>0</v>
      </c>
      <c r="L106">
        <f>IF(OR(People!$A$104="",'Training Matrix'!O$6=""),0,COUNTIFS(Plan_Role,People!$D$104,Plan_Course,'Training Matrix'!O$6)+COUNTIFS(Plan_Role,"All employees",Plan_Course,'Training Matrix'!O$6))</f>
        <v>0</v>
      </c>
      <c r="M106">
        <f>IF(OR(People!$A$104="",'Training Matrix'!P$6=""),0,COUNTIFS(Plan_Role,People!$D$104,Plan_Course,'Training Matrix'!P$6)+COUNTIFS(Plan_Role,"All employees",Plan_Course,'Training Matrix'!P$6))</f>
        <v>0</v>
      </c>
      <c r="N106">
        <f>IF(OR(People!$A$104="",'Training Matrix'!Q$6=""),0,COUNTIFS(Plan_Role,People!$D$104,Plan_Course,'Training Matrix'!Q$6)+COUNTIFS(Plan_Role,"All employees",Plan_Course,'Training Matrix'!Q$6))</f>
        <v>0</v>
      </c>
      <c r="O106">
        <f>IF(OR(People!$A$104="",'Training Matrix'!R$6=""),0,COUNTIFS(Plan_Role,People!$D$104,Plan_Course,'Training Matrix'!R$6)+COUNTIFS(Plan_Role,"All employees",Plan_Course,'Training Matrix'!R$6))</f>
        <v>0</v>
      </c>
      <c r="P106">
        <f>IF(OR(People!$A$104="",'Training Matrix'!S$6=""),0,COUNTIFS(Plan_Role,People!$D$104,Plan_Course,'Training Matrix'!S$6)+COUNTIFS(Plan_Role,"All employees",Plan_Course,'Training Matrix'!S$6))</f>
        <v>0</v>
      </c>
      <c r="Q106">
        <f>IF(OR(People!$A$104="",'Training Matrix'!T$6=""),0,COUNTIFS(Plan_Role,People!$D$104,Plan_Course,'Training Matrix'!T$6)+COUNTIFS(Plan_Role,"All employees",Plan_Course,'Training Matrix'!T$6))</f>
        <v>0</v>
      </c>
      <c r="R106">
        <f>IF(OR(People!$A$104="",'Training Matrix'!U$6=""),0,COUNTIFS(Plan_Role,People!$D$104,Plan_Course,'Training Matrix'!U$6)+COUNTIFS(Plan_Role,"All employees",Plan_Course,'Training Matrix'!U$6))</f>
        <v>0</v>
      </c>
      <c r="S106">
        <f>IF(OR(People!$A$104="",'Training Matrix'!V$6=""),0,COUNTIFS(Plan_Role,People!$D$104,Plan_Course,'Training Matrix'!V$6)+COUNTIFS(Plan_Role,"All employees",Plan_Course,'Training Matrix'!V$6))</f>
        <v>0</v>
      </c>
      <c r="T106">
        <f>IF(OR(People!$A$104="",'Training Matrix'!W$6=""),0,COUNTIFS(Plan_Role,People!$D$104,Plan_Course,'Training Matrix'!W$6)+COUNTIFS(Plan_Role,"All employees",Plan_Course,'Training Matrix'!W$6))</f>
        <v>0</v>
      </c>
      <c r="U106">
        <f>IF(OR(People!$A$104="",'Training Matrix'!X$6=""),0,COUNTIFS(Plan_Role,People!$D$104,Plan_Course,'Training Matrix'!X$6)+COUNTIFS(Plan_Role,"All employees",Plan_Course,'Training Matrix'!X$6))</f>
        <v>0</v>
      </c>
      <c r="V106">
        <f>IF(OR(People!$A$104="",'Training Matrix'!Y$6=""),0,COUNTIFS(Plan_Role,People!$D$104,Plan_Course,'Training Matrix'!Y$6)+COUNTIFS(Plan_Role,"All employees",Plan_Course,'Training Matrix'!Y$6))</f>
        <v>0</v>
      </c>
      <c r="W106">
        <f>IF(OR(People!$A$104="",'Training Matrix'!Z$6=""),0,COUNTIFS(Plan_Role,People!$D$104,Plan_Course,'Training Matrix'!Z$6)+COUNTIFS(Plan_Role,"All employees",Plan_Course,'Training Matrix'!Z$6))</f>
        <v>0</v>
      </c>
      <c r="X106">
        <f>IF(OR(People!$A$104="",'Training Matrix'!AA$6=""),0,COUNTIFS(Plan_Role,People!$D$104,Plan_Course,'Training Matrix'!AA$6)+COUNTIFS(Plan_Role,"All employees",Plan_Course,'Training Matrix'!AA$6))</f>
        <v>0</v>
      </c>
      <c r="AA106">
        <f>IF(E106=0,0,COUNTIFS(Rec_Emp,People!$A$104,Rec_Course,'Training Matrix'!H$6,Rec_Done,1))</f>
        <v>0</v>
      </c>
      <c r="AB106">
        <f>IF(F106=0,0,COUNTIFS(Rec_Emp,People!$A$104,Rec_Course,'Training Matrix'!I$6,Rec_Done,1))</f>
        <v>0</v>
      </c>
      <c r="AC106">
        <f>IF(G106=0,0,COUNTIFS(Rec_Emp,People!$A$104,Rec_Course,'Training Matrix'!J$6,Rec_Done,1))</f>
        <v>0</v>
      </c>
      <c r="AD106">
        <f>IF(H106=0,0,COUNTIFS(Rec_Emp,People!$A$104,Rec_Course,'Training Matrix'!K$6,Rec_Done,1))</f>
        <v>0</v>
      </c>
      <c r="AE106">
        <f>IF(I106=0,0,COUNTIFS(Rec_Emp,People!$A$104,Rec_Course,'Training Matrix'!L$6,Rec_Done,1))</f>
        <v>0</v>
      </c>
      <c r="AF106">
        <f>IF(J106=0,0,COUNTIFS(Rec_Emp,People!$A$104,Rec_Course,'Training Matrix'!M$6,Rec_Done,1))</f>
        <v>0</v>
      </c>
      <c r="AG106">
        <f>IF(K106=0,0,COUNTIFS(Rec_Emp,People!$A$104,Rec_Course,'Training Matrix'!N$6,Rec_Done,1))</f>
        <v>0</v>
      </c>
      <c r="AH106">
        <f>IF(L106=0,0,COUNTIFS(Rec_Emp,People!$A$104,Rec_Course,'Training Matrix'!O$6,Rec_Done,1))</f>
        <v>0</v>
      </c>
      <c r="AI106">
        <f>IF(M106=0,0,COUNTIFS(Rec_Emp,People!$A$104,Rec_Course,'Training Matrix'!P$6,Rec_Done,1))</f>
        <v>0</v>
      </c>
      <c r="AJ106">
        <f>IF(N106=0,0,COUNTIFS(Rec_Emp,People!$A$104,Rec_Course,'Training Matrix'!Q$6,Rec_Done,1))</f>
        <v>0</v>
      </c>
      <c r="AK106">
        <f>IF(O106=0,0,COUNTIFS(Rec_Emp,People!$A$104,Rec_Course,'Training Matrix'!R$6,Rec_Done,1))</f>
        <v>0</v>
      </c>
      <c r="AL106">
        <f>IF(P106=0,0,COUNTIFS(Rec_Emp,People!$A$104,Rec_Course,'Training Matrix'!S$6,Rec_Done,1))</f>
        <v>0</v>
      </c>
      <c r="AM106">
        <f>IF(Q106=0,0,COUNTIFS(Rec_Emp,People!$A$104,Rec_Course,'Training Matrix'!T$6,Rec_Done,1))</f>
        <v>0</v>
      </c>
      <c r="AN106">
        <f>IF(R106=0,0,COUNTIFS(Rec_Emp,People!$A$104,Rec_Course,'Training Matrix'!U$6,Rec_Done,1))</f>
        <v>0</v>
      </c>
      <c r="AO106">
        <f>IF(S106=0,0,COUNTIFS(Rec_Emp,People!$A$104,Rec_Course,'Training Matrix'!V$6,Rec_Done,1))</f>
        <v>0</v>
      </c>
      <c r="AP106">
        <f>IF(T106=0,0,COUNTIFS(Rec_Emp,People!$A$104,Rec_Course,'Training Matrix'!W$6,Rec_Done,1))</f>
        <v>0</v>
      </c>
      <c r="AQ106">
        <f>IF(U106=0,0,COUNTIFS(Rec_Emp,People!$A$104,Rec_Course,'Training Matrix'!X$6,Rec_Done,1))</f>
        <v>0</v>
      </c>
      <c r="AR106">
        <f>IF(V106=0,0,COUNTIFS(Rec_Emp,People!$A$104,Rec_Course,'Training Matrix'!Y$6,Rec_Done,1))</f>
        <v>0</v>
      </c>
      <c r="AS106">
        <f>IF(W106=0,0,COUNTIFS(Rec_Emp,People!$A$104,Rec_Course,'Training Matrix'!Z$6,Rec_Done,1))</f>
        <v>0</v>
      </c>
      <c r="AT106">
        <f>IF(X106=0,0,COUNTIFS(Rec_Emp,People!$A$104,Rec_Course,'Training Matrix'!AA$6,Rec_Done,1))</f>
        <v>0</v>
      </c>
      <c r="AW106">
        <f ca="1">IF(AA106=0,0,COUNTIFS(Rec_Emp,People!$A$104,Rec_Course,'Training Matrix'!H$6,Rec_Done,1,Rec_Exp,"&gt;="&amp;TODAY()))</f>
        <v>0</v>
      </c>
      <c r="AX106">
        <f ca="1">IF(AB106=0,0,COUNTIFS(Rec_Emp,People!$A$104,Rec_Course,'Training Matrix'!I$6,Rec_Done,1,Rec_Exp,"&gt;="&amp;TODAY()))</f>
        <v>0</v>
      </c>
      <c r="AY106">
        <f ca="1">IF(AC106=0,0,COUNTIFS(Rec_Emp,People!$A$104,Rec_Course,'Training Matrix'!J$6,Rec_Done,1,Rec_Exp,"&gt;="&amp;TODAY()))</f>
        <v>0</v>
      </c>
      <c r="AZ106">
        <f ca="1">IF(AD106=0,0,COUNTIFS(Rec_Emp,People!$A$104,Rec_Course,'Training Matrix'!K$6,Rec_Done,1,Rec_Exp,"&gt;="&amp;TODAY()))</f>
        <v>0</v>
      </c>
      <c r="BA106">
        <f ca="1">IF(AE106=0,0,COUNTIFS(Rec_Emp,People!$A$104,Rec_Course,'Training Matrix'!L$6,Rec_Done,1,Rec_Exp,"&gt;="&amp;TODAY()))</f>
        <v>0</v>
      </c>
      <c r="BB106">
        <f ca="1">IF(AF106=0,0,COUNTIFS(Rec_Emp,People!$A$104,Rec_Course,'Training Matrix'!M$6,Rec_Done,1,Rec_Exp,"&gt;="&amp;TODAY()))</f>
        <v>0</v>
      </c>
      <c r="BC106">
        <f ca="1">IF(AG106=0,0,COUNTIFS(Rec_Emp,People!$A$104,Rec_Course,'Training Matrix'!N$6,Rec_Done,1,Rec_Exp,"&gt;="&amp;TODAY()))</f>
        <v>0</v>
      </c>
      <c r="BD106">
        <f ca="1">IF(AH106=0,0,COUNTIFS(Rec_Emp,People!$A$104,Rec_Course,'Training Matrix'!O$6,Rec_Done,1,Rec_Exp,"&gt;="&amp;TODAY()))</f>
        <v>0</v>
      </c>
      <c r="BE106">
        <f ca="1">IF(AI106=0,0,COUNTIFS(Rec_Emp,People!$A$104,Rec_Course,'Training Matrix'!P$6,Rec_Done,1,Rec_Exp,"&gt;="&amp;TODAY()))</f>
        <v>0</v>
      </c>
      <c r="BF106">
        <f ca="1">IF(AJ106=0,0,COUNTIFS(Rec_Emp,People!$A$104,Rec_Course,'Training Matrix'!Q$6,Rec_Done,1,Rec_Exp,"&gt;="&amp;TODAY()))</f>
        <v>0</v>
      </c>
      <c r="BG106">
        <f ca="1">IF(AK106=0,0,COUNTIFS(Rec_Emp,People!$A$104,Rec_Course,'Training Matrix'!R$6,Rec_Done,1,Rec_Exp,"&gt;="&amp;TODAY()))</f>
        <v>0</v>
      </c>
      <c r="BH106">
        <f ca="1">IF(AL106=0,0,COUNTIFS(Rec_Emp,People!$A$104,Rec_Course,'Training Matrix'!S$6,Rec_Done,1,Rec_Exp,"&gt;="&amp;TODAY()))</f>
        <v>0</v>
      </c>
      <c r="BI106">
        <f ca="1">IF(AM106=0,0,COUNTIFS(Rec_Emp,People!$A$104,Rec_Course,'Training Matrix'!T$6,Rec_Done,1,Rec_Exp,"&gt;="&amp;TODAY()))</f>
        <v>0</v>
      </c>
      <c r="BJ106">
        <f ca="1">IF(AN106=0,0,COUNTIFS(Rec_Emp,People!$A$104,Rec_Course,'Training Matrix'!U$6,Rec_Done,1,Rec_Exp,"&gt;="&amp;TODAY()))</f>
        <v>0</v>
      </c>
      <c r="BK106">
        <f ca="1">IF(AO106=0,0,COUNTIFS(Rec_Emp,People!$A$104,Rec_Course,'Training Matrix'!V$6,Rec_Done,1,Rec_Exp,"&gt;="&amp;TODAY()))</f>
        <v>0</v>
      </c>
      <c r="BL106">
        <f ca="1">IF(AP106=0,0,COUNTIFS(Rec_Emp,People!$A$104,Rec_Course,'Training Matrix'!W$6,Rec_Done,1,Rec_Exp,"&gt;="&amp;TODAY()))</f>
        <v>0</v>
      </c>
      <c r="BM106">
        <f ca="1">IF(AQ106=0,0,COUNTIFS(Rec_Emp,People!$A$104,Rec_Course,'Training Matrix'!X$6,Rec_Done,1,Rec_Exp,"&gt;="&amp;TODAY()))</f>
        <v>0</v>
      </c>
      <c r="BN106">
        <f ca="1">IF(AR106=0,0,COUNTIFS(Rec_Emp,People!$A$104,Rec_Course,'Training Matrix'!Y$6,Rec_Done,1,Rec_Exp,"&gt;="&amp;TODAY()))</f>
        <v>0</v>
      </c>
      <c r="BO106">
        <f ca="1">IF(AS106=0,0,COUNTIFS(Rec_Emp,People!$A$104,Rec_Course,'Training Matrix'!Z$6,Rec_Done,1,Rec_Exp,"&gt;="&amp;TODAY()))</f>
        <v>0</v>
      </c>
      <c r="BP106">
        <f ca="1">IF(AT106=0,0,COUNTIFS(Rec_Emp,People!$A$104,Rec_Course,'Training Matrix'!AA$6,Rec_Done,1,Rec_Exp,"&gt;="&amp;TODAY()))</f>
        <v>0</v>
      </c>
      <c r="BS106">
        <f ca="1">IF(AW106=0,0,COUNTIFS(Rec_Emp,People!$A$104,Rec_Course,'Training Matrix'!H$6,Rec_Done,1,Rec_Exp,"&gt;"&amp;(TODAY()+WarnDays)))</f>
        <v>0</v>
      </c>
      <c r="BT106">
        <f ca="1">IF(AX106=0,0,COUNTIFS(Rec_Emp,People!$A$104,Rec_Course,'Training Matrix'!I$6,Rec_Done,1,Rec_Exp,"&gt;"&amp;(TODAY()+WarnDays)))</f>
        <v>0</v>
      </c>
      <c r="BU106">
        <f ca="1">IF(AY106=0,0,COUNTIFS(Rec_Emp,People!$A$104,Rec_Course,'Training Matrix'!J$6,Rec_Done,1,Rec_Exp,"&gt;"&amp;(TODAY()+WarnDays)))</f>
        <v>0</v>
      </c>
      <c r="BV106">
        <f ca="1">IF(AZ106=0,0,COUNTIFS(Rec_Emp,People!$A$104,Rec_Course,'Training Matrix'!K$6,Rec_Done,1,Rec_Exp,"&gt;"&amp;(TODAY()+WarnDays)))</f>
        <v>0</v>
      </c>
      <c r="BW106">
        <f ca="1">IF(BA106=0,0,COUNTIFS(Rec_Emp,People!$A$104,Rec_Course,'Training Matrix'!L$6,Rec_Done,1,Rec_Exp,"&gt;"&amp;(TODAY()+WarnDays)))</f>
        <v>0</v>
      </c>
      <c r="BX106">
        <f ca="1">IF(BB106=0,0,COUNTIFS(Rec_Emp,People!$A$104,Rec_Course,'Training Matrix'!M$6,Rec_Done,1,Rec_Exp,"&gt;"&amp;(TODAY()+WarnDays)))</f>
        <v>0</v>
      </c>
      <c r="BY106">
        <f ca="1">IF(BC106=0,0,COUNTIFS(Rec_Emp,People!$A$104,Rec_Course,'Training Matrix'!N$6,Rec_Done,1,Rec_Exp,"&gt;"&amp;(TODAY()+WarnDays)))</f>
        <v>0</v>
      </c>
      <c r="BZ106">
        <f ca="1">IF(BD106=0,0,COUNTIFS(Rec_Emp,People!$A$104,Rec_Course,'Training Matrix'!O$6,Rec_Done,1,Rec_Exp,"&gt;"&amp;(TODAY()+WarnDays)))</f>
        <v>0</v>
      </c>
      <c r="CA106">
        <f ca="1">IF(BE106=0,0,COUNTIFS(Rec_Emp,People!$A$104,Rec_Course,'Training Matrix'!P$6,Rec_Done,1,Rec_Exp,"&gt;"&amp;(TODAY()+WarnDays)))</f>
        <v>0</v>
      </c>
      <c r="CB106">
        <f ca="1">IF(BF106=0,0,COUNTIFS(Rec_Emp,People!$A$104,Rec_Course,'Training Matrix'!Q$6,Rec_Done,1,Rec_Exp,"&gt;"&amp;(TODAY()+WarnDays)))</f>
        <v>0</v>
      </c>
      <c r="CC106">
        <f ca="1">IF(BG106=0,0,COUNTIFS(Rec_Emp,People!$A$104,Rec_Course,'Training Matrix'!R$6,Rec_Done,1,Rec_Exp,"&gt;"&amp;(TODAY()+WarnDays)))</f>
        <v>0</v>
      </c>
      <c r="CD106">
        <f ca="1">IF(BH106=0,0,COUNTIFS(Rec_Emp,People!$A$104,Rec_Course,'Training Matrix'!S$6,Rec_Done,1,Rec_Exp,"&gt;"&amp;(TODAY()+WarnDays)))</f>
        <v>0</v>
      </c>
      <c r="CE106">
        <f ca="1">IF(BI106=0,0,COUNTIFS(Rec_Emp,People!$A$104,Rec_Course,'Training Matrix'!T$6,Rec_Done,1,Rec_Exp,"&gt;"&amp;(TODAY()+WarnDays)))</f>
        <v>0</v>
      </c>
      <c r="CF106">
        <f ca="1">IF(BJ106=0,0,COUNTIFS(Rec_Emp,People!$A$104,Rec_Course,'Training Matrix'!U$6,Rec_Done,1,Rec_Exp,"&gt;"&amp;(TODAY()+WarnDays)))</f>
        <v>0</v>
      </c>
      <c r="CG106">
        <f ca="1">IF(BK106=0,0,COUNTIFS(Rec_Emp,People!$A$104,Rec_Course,'Training Matrix'!V$6,Rec_Done,1,Rec_Exp,"&gt;"&amp;(TODAY()+WarnDays)))</f>
        <v>0</v>
      </c>
      <c r="CH106">
        <f ca="1">IF(BL106=0,0,COUNTIFS(Rec_Emp,People!$A$104,Rec_Course,'Training Matrix'!W$6,Rec_Done,1,Rec_Exp,"&gt;"&amp;(TODAY()+WarnDays)))</f>
        <v>0</v>
      </c>
      <c r="CI106">
        <f ca="1">IF(BM106=0,0,COUNTIFS(Rec_Emp,People!$A$104,Rec_Course,'Training Matrix'!X$6,Rec_Done,1,Rec_Exp,"&gt;"&amp;(TODAY()+WarnDays)))</f>
        <v>0</v>
      </c>
      <c r="CJ106">
        <f ca="1">IF(BN106=0,0,COUNTIFS(Rec_Emp,People!$A$104,Rec_Course,'Training Matrix'!Y$6,Rec_Done,1,Rec_Exp,"&gt;"&amp;(TODAY()+WarnDays)))</f>
        <v>0</v>
      </c>
      <c r="CK106">
        <f ca="1">IF(BO106=0,0,COUNTIFS(Rec_Emp,People!$A$104,Rec_Course,'Training Matrix'!Z$6,Rec_Done,1,Rec_Exp,"&gt;"&amp;(TODAY()+WarnDays)))</f>
        <v>0</v>
      </c>
      <c r="CL106">
        <f ca="1">IF(BP106=0,0,COUNTIFS(Rec_Emp,People!$A$104,Rec_Course,'Training Matrix'!AA$6,Rec_Done,1,Rec_Exp,"&gt;"&amp;(TODAY()+WarnDays)))</f>
        <v>0</v>
      </c>
      <c r="CO106">
        <f>IF(OR(E106=0,AA106&gt;0),0,COUNTIFS(Rec_Emp,People!$A$104,Rec_Course,'Training Matrix'!H$6,Rec_Result,"Fail"))</f>
        <v>0</v>
      </c>
      <c r="CP106">
        <f>IF(OR(F106=0,AB106&gt;0),0,COUNTIFS(Rec_Emp,People!$A$104,Rec_Course,'Training Matrix'!I$6,Rec_Result,"Fail"))</f>
        <v>0</v>
      </c>
      <c r="CQ106">
        <f>IF(OR(G106=0,AC106&gt;0),0,COUNTIFS(Rec_Emp,People!$A$104,Rec_Course,'Training Matrix'!J$6,Rec_Result,"Fail"))</f>
        <v>0</v>
      </c>
      <c r="CR106">
        <f>IF(OR(H106=0,AD106&gt;0),0,COUNTIFS(Rec_Emp,People!$A$104,Rec_Course,'Training Matrix'!K$6,Rec_Result,"Fail"))</f>
        <v>0</v>
      </c>
      <c r="CS106">
        <f>IF(OR(I106=0,AE106&gt;0),0,COUNTIFS(Rec_Emp,People!$A$104,Rec_Course,'Training Matrix'!L$6,Rec_Result,"Fail"))</f>
        <v>0</v>
      </c>
      <c r="CT106">
        <f>IF(OR(J106=0,AF106&gt;0),0,COUNTIFS(Rec_Emp,People!$A$104,Rec_Course,'Training Matrix'!M$6,Rec_Result,"Fail"))</f>
        <v>0</v>
      </c>
      <c r="CU106">
        <f>IF(OR(K106=0,AG106&gt;0),0,COUNTIFS(Rec_Emp,People!$A$104,Rec_Course,'Training Matrix'!N$6,Rec_Result,"Fail"))</f>
        <v>0</v>
      </c>
      <c r="CV106">
        <f>IF(OR(L106=0,AH106&gt;0),0,COUNTIFS(Rec_Emp,People!$A$104,Rec_Course,'Training Matrix'!O$6,Rec_Result,"Fail"))</f>
        <v>0</v>
      </c>
      <c r="CW106">
        <f>IF(OR(M106=0,AI106&gt;0),0,COUNTIFS(Rec_Emp,People!$A$104,Rec_Course,'Training Matrix'!P$6,Rec_Result,"Fail"))</f>
        <v>0</v>
      </c>
      <c r="CX106">
        <f>IF(OR(N106=0,AJ106&gt;0),0,COUNTIFS(Rec_Emp,People!$A$104,Rec_Course,'Training Matrix'!Q$6,Rec_Result,"Fail"))</f>
        <v>0</v>
      </c>
      <c r="CY106">
        <f>IF(OR(O106=0,AK106&gt;0),0,COUNTIFS(Rec_Emp,People!$A$104,Rec_Course,'Training Matrix'!R$6,Rec_Result,"Fail"))</f>
        <v>0</v>
      </c>
      <c r="CZ106">
        <f>IF(OR(P106=0,AL106&gt;0),0,COUNTIFS(Rec_Emp,People!$A$104,Rec_Course,'Training Matrix'!S$6,Rec_Result,"Fail"))</f>
        <v>0</v>
      </c>
      <c r="DA106">
        <f>IF(OR(Q106=0,AM106&gt;0),0,COUNTIFS(Rec_Emp,People!$A$104,Rec_Course,'Training Matrix'!T$6,Rec_Result,"Fail"))</f>
        <v>0</v>
      </c>
      <c r="DB106">
        <f>IF(OR(R106=0,AN106&gt;0),0,COUNTIFS(Rec_Emp,People!$A$104,Rec_Course,'Training Matrix'!U$6,Rec_Result,"Fail"))</f>
        <v>0</v>
      </c>
      <c r="DC106">
        <f>IF(OR(S106=0,AO106&gt;0),0,COUNTIFS(Rec_Emp,People!$A$104,Rec_Course,'Training Matrix'!V$6,Rec_Result,"Fail"))</f>
        <v>0</v>
      </c>
      <c r="DD106">
        <f>IF(OR(T106=0,AP106&gt;0),0,COUNTIFS(Rec_Emp,People!$A$104,Rec_Course,'Training Matrix'!W$6,Rec_Result,"Fail"))</f>
        <v>0</v>
      </c>
      <c r="DE106">
        <f>IF(OR(U106=0,AQ106&gt;0),0,COUNTIFS(Rec_Emp,People!$A$104,Rec_Course,'Training Matrix'!X$6,Rec_Result,"Fail"))</f>
        <v>0</v>
      </c>
      <c r="DF106">
        <f>IF(OR(V106=0,AR106&gt;0),0,COUNTIFS(Rec_Emp,People!$A$104,Rec_Course,'Training Matrix'!Y$6,Rec_Result,"Fail"))</f>
        <v>0</v>
      </c>
      <c r="DG106">
        <f>IF(OR(W106=0,AS106&gt;0),0,COUNTIFS(Rec_Emp,People!$A$104,Rec_Course,'Training Matrix'!Z$6,Rec_Result,"Fail"))</f>
        <v>0</v>
      </c>
      <c r="DH106">
        <f>IF(OR(X106=0,AT106&gt;0),0,COUNTIFS(Rec_Emp,People!$A$104,Rec_Course,'Training Matrix'!AA$6,Rec_Result,"Fail"))</f>
        <v>0</v>
      </c>
      <c r="DK106">
        <f>IF(OR(E106=0,AA106&gt;0),0,IFERROR(AVERAGEIFS(Plan_End,Plan_Role,People!$D$104,Plan_Course,'Training Matrix'!H$6,Plan_Sched,"Window"),IFERROR(AVERAGEIFS(Plan_End,Plan_Role,"All employees",Plan_Course,'Training Matrix'!H$6,Plan_Sched,"Window"),0)))</f>
        <v>0</v>
      </c>
      <c r="DL106">
        <f>IF(OR(F106=0,AB106&gt;0),0,IFERROR(AVERAGEIFS(Plan_End,Plan_Role,People!$D$104,Plan_Course,'Training Matrix'!I$6,Plan_Sched,"Window"),IFERROR(AVERAGEIFS(Plan_End,Plan_Role,"All employees",Plan_Course,'Training Matrix'!I$6,Plan_Sched,"Window"),0)))</f>
        <v>0</v>
      </c>
      <c r="DM106">
        <f>IF(OR(G106=0,AC106&gt;0),0,IFERROR(AVERAGEIFS(Plan_End,Plan_Role,People!$D$104,Plan_Course,'Training Matrix'!J$6,Plan_Sched,"Window"),IFERROR(AVERAGEIFS(Plan_End,Plan_Role,"All employees",Plan_Course,'Training Matrix'!J$6,Plan_Sched,"Window"),0)))</f>
        <v>0</v>
      </c>
      <c r="DN106">
        <f>IF(OR(H106=0,AD106&gt;0),0,IFERROR(AVERAGEIFS(Plan_End,Plan_Role,People!$D$104,Plan_Course,'Training Matrix'!K$6,Plan_Sched,"Window"),IFERROR(AVERAGEIFS(Plan_End,Plan_Role,"All employees",Plan_Course,'Training Matrix'!K$6,Plan_Sched,"Window"),0)))</f>
        <v>0</v>
      </c>
      <c r="DO106">
        <f>IF(OR(I106=0,AE106&gt;0),0,IFERROR(AVERAGEIFS(Plan_End,Plan_Role,People!$D$104,Plan_Course,'Training Matrix'!L$6,Plan_Sched,"Window"),IFERROR(AVERAGEIFS(Plan_End,Plan_Role,"All employees",Plan_Course,'Training Matrix'!L$6,Plan_Sched,"Window"),0)))</f>
        <v>0</v>
      </c>
      <c r="DP106">
        <f>IF(OR(J106=0,AF106&gt;0),0,IFERROR(AVERAGEIFS(Plan_End,Plan_Role,People!$D$104,Plan_Course,'Training Matrix'!M$6,Plan_Sched,"Window"),IFERROR(AVERAGEIFS(Plan_End,Plan_Role,"All employees",Plan_Course,'Training Matrix'!M$6,Plan_Sched,"Window"),0)))</f>
        <v>0</v>
      </c>
      <c r="DQ106">
        <f>IF(OR(K106=0,AG106&gt;0),0,IFERROR(AVERAGEIFS(Plan_End,Plan_Role,People!$D$104,Plan_Course,'Training Matrix'!N$6,Plan_Sched,"Window"),IFERROR(AVERAGEIFS(Plan_End,Plan_Role,"All employees",Plan_Course,'Training Matrix'!N$6,Plan_Sched,"Window"),0)))</f>
        <v>0</v>
      </c>
      <c r="DR106">
        <f>IF(OR(L106=0,AH106&gt;0),0,IFERROR(AVERAGEIFS(Plan_End,Plan_Role,People!$D$104,Plan_Course,'Training Matrix'!O$6,Plan_Sched,"Window"),IFERROR(AVERAGEIFS(Plan_End,Plan_Role,"All employees",Plan_Course,'Training Matrix'!O$6,Plan_Sched,"Window"),0)))</f>
        <v>0</v>
      </c>
      <c r="DS106">
        <f>IF(OR(M106=0,AI106&gt;0),0,IFERROR(AVERAGEIFS(Plan_End,Plan_Role,People!$D$104,Plan_Course,'Training Matrix'!P$6,Plan_Sched,"Window"),IFERROR(AVERAGEIFS(Plan_End,Plan_Role,"All employees",Plan_Course,'Training Matrix'!P$6,Plan_Sched,"Window"),0)))</f>
        <v>0</v>
      </c>
      <c r="DT106">
        <f>IF(OR(N106=0,AJ106&gt;0),0,IFERROR(AVERAGEIFS(Plan_End,Plan_Role,People!$D$104,Plan_Course,'Training Matrix'!Q$6,Plan_Sched,"Window"),IFERROR(AVERAGEIFS(Plan_End,Plan_Role,"All employees",Plan_Course,'Training Matrix'!Q$6,Plan_Sched,"Window"),0)))</f>
        <v>0</v>
      </c>
      <c r="DU106">
        <f>IF(OR(O106=0,AK106&gt;0),0,IFERROR(AVERAGEIFS(Plan_End,Plan_Role,People!$D$104,Plan_Course,'Training Matrix'!R$6,Plan_Sched,"Window"),IFERROR(AVERAGEIFS(Plan_End,Plan_Role,"All employees",Plan_Course,'Training Matrix'!R$6,Plan_Sched,"Window"),0)))</f>
        <v>0</v>
      </c>
      <c r="DV106">
        <f>IF(OR(P106=0,AL106&gt;0),0,IFERROR(AVERAGEIFS(Plan_End,Plan_Role,People!$D$104,Plan_Course,'Training Matrix'!S$6,Plan_Sched,"Window"),IFERROR(AVERAGEIFS(Plan_End,Plan_Role,"All employees",Plan_Course,'Training Matrix'!S$6,Plan_Sched,"Window"),0)))</f>
        <v>0</v>
      </c>
      <c r="DW106">
        <f>IF(OR(Q106=0,AM106&gt;0),0,IFERROR(AVERAGEIFS(Plan_End,Plan_Role,People!$D$104,Plan_Course,'Training Matrix'!T$6,Plan_Sched,"Window"),IFERROR(AVERAGEIFS(Plan_End,Plan_Role,"All employees",Plan_Course,'Training Matrix'!T$6,Plan_Sched,"Window"),0)))</f>
        <v>0</v>
      </c>
      <c r="DX106">
        <f>IF(OR(R106=0,AN106&gt;0),0,IFERROR(AVERAGEIFS(Plan_End,Plan_Role,People!$D$104,Plan_Course,'Training Matrix'!U$6,Plan_Sched,"Window"),IFERROR(AVERAGEIFS(Plan_End,Plan_Role,"All employees",Plan_Course,'Training Matrix'!U$6,Plan_Sched,"Window"),0)))</f>
        <v>0</v>
      </c>
      <c r="DY106">
        <f>IF(OR(S106=0,AO106&gt;0),0,IFERROR(AVERAGEIFS(Plan_End,Plan_Role,People!$D$104,Plan_Course,'Training Matrix'!V$6,Plan_Sched,"Window"),IFERROR(AVERAGEIFS(Plan_End,Plan_Role,"All employees",Plan_Course,'Training Matrix'!V$6,Plan_Sched,"Window"),0)))</f>
        <v>0</v>
      </c>
      <c r="DZ106">
        <f>IF(OR(T106=0,AP106&gt;0),0,IFERROR(AVERAGEIFS(Plan_End,Plan_Role,People!$D$104,Plan_Course,'Training Matrix'!W$6,Plan_Sched,"Window"),IFERROR(AVERAGEIFS(Plan_End,Plan_Role,"All employees",Plan_Course,'Training Matrix'!W$6,Plan_Sched,"Window"),0)))</f>
        <v>0</v>
      </c>
      <c r="EA106">
        <f>IF(OR(U106=0,AQ106&gt;0),0,IFERROR(AVERAGEIFS(Plan_End,Plan_Role,People!$D$104,Plan_Course,'Training Matrix'!X$6,Plan_Sched,"Window"),IFERROR(AVERAGEIFS(Plan_End,Plan_Role,"All employees",Plan_Course,'Training Matrix'!X$6,Plan_Sched,"Window"),0)))</f>
        <v>0</v>
      </c>
      <c r="EB106">
        <f>IF(OR(V106=0,AR106&gt;0),0,IFERROR(AVERAGEIFS(Plan_End,Plan_Role,People!$D$104,Plan_Course,'Training Matrix'!Y$6,Plan_Sched,"Window"),IFERROR(AVERAGEIFS(Plan_End,Plan_Role,"All employees",Plan_Course,'Training Matrix'!Y$6,Plan_Sched,"Window"),0)))</f>
        <v>0</v>
      </c>
      <c r="EC106">
        <f>IF(OR(W106=0,AS106&gt;0),0,IFERROR(AVERAGEIFS(Plan_End,Plan_Role,People!$D$104,Plan_Course,'Training Matrix'!Z$6,Plan_Sched,"Window"),IFERROR(AVERAGEIFS(Plan_End,Plan_Role,"All employees",Plan_Course,'Training Matrix'!Z$6,Plan_Sched,"Window"),0)))</f>
        <v>0</v>
      </c>
      <c r="ED106">
        <f>IF(OR(X106=0,AT106&gt;0),0,IFERROR(AVERAGEIFS(Plan_End,Plan_Role,People!$D$104,Plan_Course,'Training Matrix'!AA$6,Plan_Sched,"Window"),IFERROR(AVERAGEIFS(Plan_End,Plan_Role,"All employees",Plan_Course,'Training Matrix'!AA$6,Plan_Sched,"Window"),0)))</f>
        <v>0</v>
      </c>
      <c r="EG106">
        <f>IF(OR(E106=0,AA106&gt;0),0,IFERROR(AVERAGEIFS(Plan_Days,Plan_Role,People!$D$104,Plan_Course,'Training Matrix'!H$6,Plan_Sched,"Within days of hire"),IFERROR(AVERAGEIFS(Plan_Days,Plan_Role,"All employees",Plan_Course,'Training Matrix'!H$6,Plan_Sched,"Within days of hire"),0)))</f>
        <v>0</v>
      </c>
      <c r="EH106">
        <f>IF(OR(F106=0,AB106&gt;0),0,IFERROR(AVERAGEIFS(Plan_Days,Plan_Role,People!$D$104,Plan_Course,'Training Matrix'!I$6,Plan_Sched,"Within days of hire"),IFERROR(AVERAGEIFS(Plan_Days,Plan_Role,"All employees",Plan_Course,'Training Matrix'!I$6,Plan_Sched,"Within days of hire"),0)))</f>
        <v>0</v>
      </c>
      <c r="EI106">
        <f>IF(OR(G106=0,AC106&gt;0),0,IFERROR(AVERAGEIFS(Plan_Days,Plan_Role,People!$D$104,Plan_Course,'Training Matrix'!J$6,Plan_Sched,"Within days of hire"),IFERROR(AVERAGEIFS(Plan_Days,Plan_Role,"All employees",Plan_Course,'Training Matrix'!J$6,Plan_Sched,"Within days of hire"),0)))</f>
        <v>0</v>
      </c>
      <c r="EJ106">
        <f>IF(OR(H106=0,AD106&gt;0),0,IFERROR(AVERAGEIFS(Plan_Days,Plan_Role,People!$D$104,Plan_Course,'Training Matrix'!K$6,Plan_Sched,"Within days of hire"),IFERROR(AVERAGEIFS(Plan_Days,Plan_Role,"All employees",Plan_Course,'Training Matrix'!K$6,Plan_Sched,"Within days of hire"),0)))</f>
        <v>0</v>
      </c>
      <c r="EK106">
        <f>IF(OR(I106=0,AE106&gt;0),0,IFERROR(AVERAGEIFS(Plan_Days,Plan_Role,People!$D$104,Plan_Course,'Training Matrix'!L$6,Plan_Sched,"Within days of hire"),IFERROR(AVERAGEIFS(Plan_Days,Plan_Role,"All employees",Plan_Course,'Training Matrix'!L$6,Plan_Sched,"Within days of hire"),0)))</f>
        <v>0</v>
      </c>
      <c r="EL106">
        <f>IF(OR(J106=0,AF106&gt;0),0,IFERROR(AVERAGEIFS(Plan_Days,Plan_Role,People!$D$104,Plan_Course,'Training Matrix'!M$6,Plan_Sched,"Within days of hire"),IFERROR(AVERAGEIFS(Plan_Days,Plan_Role,"All employees",Plan_Course,'Training Matrix'!M$6,Plan_Sched,"Within days of hire"),0)))</f>
        <v>0</v>
      </c>
      <c r="EM106">
        <f>IF(OR(K106=0,AG106&gt;0),0,IFERROR(AVERAGEIFS(Plan_Days,Plan_Role,People!$D$104,Plan_Course,'Training Matrix'!N$6,Plan_Sched,"Within days of hire"),IFERROR(AVERAGEIFS(Plan_Days,Plan_Role,"All employees",Plan_Course,'Training Matrix'!N$6,Plan_Sched,"Within days of hire"),0)))</f>
        <v>0</v>
      </c>
      <c r="EN106">
        <f>IF(OR(L106=0,AH106&gt;0),0,IFERROR(AVERAGEIFS(Plan_Days,Plan_Role,People!$D$104,Plan_Course,'Training Matrix'!O$6,Plan_Sched,"Within days of hire"),IFERROR(AVERAGEIFS(Plan_Days,Plan_Role,"All employees",Plan_Course,'Training Matrix'!O$6,Plan_Sched,"Within days of hire"),0)))</f>
        <v>0</v>
      </c>
      <c r="EO106">
        <f>IF(OR(M106=0,AI106&gt;0),0,IFERROR(AVERAGEIFS(Plan_Days,Plan_Role,People!$D$104,Plan_Course,'Training Matrix'!P$6,Plan_Sched,"Within days of hire"),IFERROR(AVERAGEIFS(Plan_Days,Plan_Role,"All employees",Plan_Course,'Training Matrix'!P$6,Plan_Sched,"Within days of hire"),0)))</f>
        <v>0</v>
      </c>
      <c r="EP106">
        <f>IF(OR(N106=0,AJ106&gt;0),0,IFERROR(AVERAGEIFS(Plan_Days,Plan_Role,People!$D$104,Plan_Course,'Training Matrix'!Q$6,Plan_Sched,"Within days of hire"),IFERROR(AVERAGEIFS(Plan_Days,Plan_Role,"All employees",Plan_Course,'Training Matrix'!Q$6,Plan_Sched,"Within days of hire"),0)))</f>
        <v>0</v>
      </c>
      <c r="EQ106">
        <f>IF(OR(O106=0,AK106&gt;0),0,IFERROR(AVERAGEIFS(Plan_Days,Plan_Role,People!$D$104,Plan_Course,'Training Matrix'!R$6,Plan_Sched,"Within days of hire"),IFERROR(AVERAGEIFS(Plan_Days,Plan_Role,"All employees",Plan_Course,'Training Matrix'!R$6,Plan_Sched,"Within days of hire"),0)))</f>
        <v>0</v>
      </c>
      <c r="ER106">
        <f>IF(OR(P106=0,AL106&gt;0),0,IFERROR(AVERAGEIFS(Plan_Days,Plan_Role,People!$D$104,Plan_Course,'Training Matrix'!S$6,Plan_Sched,"Within days of hire"),IFERROR(AVERAGEIFS(Plan_Days,Plan_Role,"All employees",Plan_Course,'Training Matrix'!S$6,Plan_Sched,"Within days of hire"),0)))</f>
        <v>0</v>
      </c>
      <c r="ES106">
        <f>IF(OR(Q106=0,AM106&gt;0),0,IFERROR(AVERAGEIFS(Plan_Days,Plan_Role,People!$D$104,Plan_Course,'Training Matrix'!T$6,Plan_Sched,"Within days of hire"),IFERROR(AVERAGEIFS(Plan_Days,Plan_Role,"All employees",Plan_Course,'Training Matrix'!T$6,Plan_Sched,"Within days of hire"),0)))</f>
        <v>0</v>
      </c>
      <c r="ET106">
        <f>IF(OR(R106=0,AN106&gt;0),0,IFERROR(AVERAGEIFS(Plan_Days,Plan_Role,People!$D$104,Plan_Course,'Training Matrix'!U$6,Plan_Sched,"Within days of hire"),IFERROR(AVERAGEIFS(Plan_Days,Plan_Role,"All employees",Plan_Course,'Training Matrix'!U$6,Plan_Sched,"Within days of hire"),0)))</f>
        <v>0</v>
      </c>
      <c r="EU106">
        <f>IF(OR(S106=0,AO106&gt;0),0,IFERROR(AVERAGEIFS(Plan_Days,Plan_Role,People!$D$104,Plan_Course,'Training Matrix'!V$6,Plan_Sched,"Within days of hire"),IFERROR(AVERAGEIFS(Plan_Days,Plan_Role,"All employees",Plan_Course,'Training Matrix'!V$6,Plan_Sched,"Within days of hire"),0)))</f>
        <v>0</v>
      </c>
      <c r="EV106">
        <f>IF(OR(T106=0,AP106&gt;0),0,IFERROR(AVERAGEIFS(Plan_Days,Plan_Role,People!$D$104,Plan_Course,'Training Matrix'!W$6,Plan_Sched,"Within days of hire"),IFERROR(AVERAGEIFS(Plan_Days,Plan_Role,"All employees",Plan_Course,'Training Matrix'!W$6,Plan_Sched,"Within days of hire"),0)))</f>
        <v>0</v>
      </c>
      <c r="EW106">
        <f>IF(OR(U106=0,AQ106&gt;0),0,IFERROR(AVERAGEIFS(Plan_Days,Plan_Role,People!$D$104,Plan_Course,'Training Matrix'!X$6,Plan_Sched,"Within days of hire"),IFERROR(AVERAGEIFS(Plan_Days,Plan_Role,"All employees",Plan_Course,'Training Matrix'!X$6,Plan_Sched,"Within days of hire"),0)))</f>
        <v>0</v>
      </c>
      <c r="EX106">
        <f>IF(OR(V106=0,AR106&gt;0),0,IFERROR(AVERAGEIFS(Plan_Days,Plan_Role,People!$D$104,Plan_Course,'Training Matrix'!Y$6,Plan_Sched,"Within days of hire"),IFERROR(AVERAGEIFS(Plan_Days,Plan_Role,"All employees",Plan_Course,'Training Matrix'!Y$6,Plan_Sched,"Within days of hire"),0)))</f>
        <v>0</v>
      </c>
      <c r="EY106">
        <f>IF(OR(W106=0,AS106&gt;0),0,IFERROR(AVERAGEIFS(Plan_Days,Plan_Role,People!$D$104,Plan_Course,'Training Matrix'!Z$6,Plan_Sched,"Within days of hire"),IFERROR(AVERAGEIFS(Plan_Days,Plan_Role,"All employees",Plan_Course,'Training Matrix'!Z$6,Plan_Sched,"Within days of hire"),0)))</f>
        <v>0</v>
      </c>
      <c r="EZ106">
        <f>IF(OR(X106=0,AT106&gt;0),0,IFERROR(AVERAGEIFS(Plan_Days,Plan_Role,People!$D$104,Plan_Course,'Training Matrix'!AA$6,Plan_Sched,"Within days of hire"),IFERROR(AVERAGEIFS(Plan_Days,Plan_Role,"All employees",Plan_Course,'Training Matrix'!AA$6,Plan_Sched,"Within days of hire"),0)))</f>
        <v>0</v>
      </c>
      <c r="FC106">
        <f>IF(OR(E106=0,AA106&gt;0),0,MAX(IF(AND(People!$F$104&lt;&gt;"",DK106&lt;People!$F$104),0,DK106),IF(AND(People!$F$104&lt;&gt;"",EG106&gt;0),People!$F$104+EG106,0)))</f>
        <v>0</v>
      </c>
      <c r="FD106">
        <f>IF(OR(F106=0,AB106&gt;0),0,MAX(IF(AND(People!$F$104&lt;&gt;"",DL106&lt;People!$F$104),0,DL106),IF(AND(People!$F$104&lt;&gt;"",EH106&gt;0),People!$F$104+EH106,0)))</f>
        <v>0</v>
      </c>
      <c r="FE106">
        <f>IF(OR(G106=0,AC106&gt;0),0,MAX(IF(AND(People!$F$104&lt;&gt;"",DM106&lt;People!$F$104),0,DM106),IF(AND(People!$F$104&lt;&gt;"",EI106&gt;0),People!$F$104+EI106,0)))</f>
        <v>0</v>
      </c>
      <c r="FF106">
        <f>IF(OR(H106=0,AD106&gt;0),0,MAX(IF(AND(People!$F$104&lt;&gt;"",DN106&lt;People!$F$104),0,DN106),IF(AND(People!$F$104&lt;&gt;"",EJ106&gt;0),People!$F$104+EJ106,0)))</f>
        <v>0</v>
      </c>
      <c r="FG106">
        <f>IF(OR(I106=0,AE106&gt;0),0,MAX(IF(AND(People!$F$104&lt;&gt;"",DO106&lt;People!$F$104),0,DO106),IF(AND(People!$F$104&lt;&gt;"",EK106&gt;0),People!$F$104+EK106,0)))</f>
        <v>0</v>
      </c>
      <c r="FH106">
        <f>IF(OR(J106=0,AF106&gt;0),0,MAX(IF(AND(People!$F$104&lt;&gt;"",DP106&lt;People!$F$104),0,DP106),IF(AND(People!$F$104&lt;&gt;"",EL106&gt;0),People!$F$104+EL106,0)))</f>
        <v>0</v>
      </c>
      <c r="FI106">
        <f>IF(OR(K106=0,AG106&gt;0),0,MAX(IF(AND(People!$F$104&lt;&gt;"",DQ106&lt;People!$F$104),0,DQ106),IF(AND(People!$F$104&lt;&gt;"",EM106&gt;0),People!$F$104+EM106,0)))</f>
        <v>0</v>
      </c>
      <c r="FJ106">
        <f>IF(OR(L106=0,AH106&gt;0),0,MAX(IF(AND(People!$F$104&lt;&gt;"",DR106&lt;People!$F$104),0,DR106),IF(AND(People!$F$104&lt;&gt;"",EN106&gt;0),People!$F$104+EN106,0)))</f>
        <v>0</v>
      </c>
      <c r="FK106">
        <f>IF(OR(M106=0,AI106&gt;0),0,MAX(IF(AND(People!$F$104&lt;&gt;"",DS106&lt;People!$F$104),0,DS106),IF(AND(People!$F$104&lt;&gt;"",EO106&gt;0),People!$F$104+EO106,0)))</f>
        <v>0</v>
      </c>
      <c r="FL106">
        <f>IF(OR(N106=0,AJ106&gt;0),0,MAX(IF(AND(People!$F$104&lt;&gt;"",DT106&lt;People!$F$104),0,DT106),IF(AND(People!$F$104&lt;&gt;"",EP106&gt;0),People!$F$104+EP106,0)))</f>
        <v>0</v>
      </c>
      <c r="FM106">
        <f>IF(OR(O106=0,AK106&gt;0),0,MAX(IF(AND(People!$F$104&lt;&gt;"",DU106&lt;People!$F$104),0,DU106),IF(AND(People!$F$104&lt;&gt;"",EQ106&gt;0),People!$F$104+EQ106,0)))</f>
        <v>0</v>
      </c>
      <c r="FN106">
        <f>IF(OR(P106=0,AL106&gt;0),0,MAX(IF(AND(People!$F$104&lt;&gt;"",DV106&lt;People!$F$104),0,DV106),IF(AND(People!$F$104&lt;&gt;"",ER106&gt;0),People!$F$104+ER106,0)))</f>
        <v>0</v>
      </c>
      <c r="FO106">
        <f>IF(OR(Q106=0,AM106&gt;0),0,MAX(IF(AND(People!$F$104&lt;&gt;"",DW106&lt;People!$F$104),0,DW106),IF(AND(People!$F$104&lt;&gt;"",ES106&gt;0),People!$F$104+ES106,0)))</f>
        <v>0</v>
      </c>
      <c r="FP106">
        <f>IF(OR(R106=0,AN106&gt;0),0,MAX(IF(AND(People!$F$104&lt;&gt;"",DX106&lt;People!$F$104),0,DX106),IF(AND(People!$F$104&lt;&gt;"",ET106&gt;0),People!$F$104+ET106,0)))</f>
        <v>0</v>
      </c>
      <c r="FQ106">
        <f>IF(OR(S106=0,AO106&gt;0),0,MAX(IF(AND(People!$F$104&lt;&gt;"",DY106&lt;People!$F$104),0,DY106),IF(AND(People!$F$104&lt;&gt;"",EU106&gt;0),People!$F$104+EU106,0)))</f>
        <v>0</v>
      </c>
      <c r="FR106">
        <f>IF(OR(T106=0,AP106&gt;0),0,MAX(IF(AND(People!$F$104&lt;&gt;"",DZ106&lt;People!$F$104),0,DZ106),IF(AND(People!$F$104&lt;&gt;"",EV106&gt;0),People!$F$104+EV106,0)))</f>
        <v>0</v>
      </c>
      <c r="FS106">
        <f>IF(OR(U106=0,AQ106&gt;0),0,MAX(IF(AND(People!$F$104&lt;&gt;"",EA106&lt;People!$F$104),0,EA106),IF(AND(People!$F$104&lt;&gt;"",EW106&gt;0),People!$F$104+EW106,0)))</f>
        <v>0</v>
      </c>
      <c r="FT106">
        <f>IF(OR(V106=0,AR106&gt;0),0,MAX(IF(AND(People!$F$104&lt;&gt;"",EB106&lt;People!$F$104),0,EB106),IF(AND(People!$F$104&lt;&gt;"",EX106&gt;0),People!$F$104+EX106,0)))</f>
        <v>0</v>
      </c>
      <c r="FU106">
        <f>IF(OR(W106=0,AS106&gt;0),0,MAX(IF(AND(People!$F$104&lt;&gt;"",EC106&lt;People!$F$104),0,EC106),IF(AND(People!$F$104&lt;&gt;"",EY106&gt;0),People!$F$104+EY106,0)))</f>
        <v>0</v>
      </c>
      <c r="FV106">
        <f>IF(OR(X106=0,AT106&gt;0),0,MAX(IF(AND(People!$F$104&lt;&gt;"",ED106&lt;People!$F$104),0,ED106),IF(AND(People!$F$104&lt;&gt;"",EZ106&gt;0),People!$F$104+EZ106,0)))</f>
        <v>0</v>
      </c>
    </row>
    <row r="107" spans="5:178" x14ac:dyDescent="0.3">
      <c r="E107">
        <f>IF(OR(People!$A$105="",'Training Matrix'!H$6=""),0,COUNTIFS(Plan_Role,People!$D$105,Plan_Course,'Training Matrix'!H$6)+COUNTIFS(Plan_Role,"All employees",Plan_Course,'Training Matrix'!H$6))</f>
        <v>0</v>
      </c>
      <c r="F107">
        <f>IF(OR(People!$A$105="",'Training Matrix'!I$6=""),0,COUNTIFS(Plan_Role,People!$D$105,Plan_Course,'Training Matrix'!I$6)+COUNTIFS(Plan_Role,"All employees",Plan_Course,'Training Matrix'!I$6))</f>
        <v>0</v>
      </c>
      <c r="G107">
        <f>IF(OR(People!$A$105="",'Training Matrix'!J$6=""),0,COUNTIFS(Plan_Role,People!$D$105,Plan_Course,'Training Matrix'!J$6)+COUNTIFS(Plan_Role,"All employees",Plan_Course,'Training Matrix'!J$6))</f>
        <v>0</v>
      </c>
      <c r="H107">
        <f>IF(OR(People!$A$105="",'Training Matrix'!K$6=""),0,COUNTIFS(Plan_Role,People!$D$105,Plan_Course,'Training Matrix'!K$6)+COUNTIFS(Plan_Role,"All employees",Plan_Course,'Training Matrix'!K$6))</f>
        <v>0</v>
      </c>
      <c r="I107">
        <f>IF(OR(People!$A$105="",'Training Matrix'!L$6=""),0,COUNTIFS(Plan_Role,People!$D$105,Plan_Course,'Training Matrix'!L$6)+COUNTIFS(Plan_Role,"All employees",Plan_Course,'Training Matrix'!L$6))</f>
        <v>0</v>
      </c>
      <c r="J107">
        <f>IF(OR(People!$A$105="",'Training Matrix'!M$6=""),0,COUNTIFS(Plan_Role,People!$D$105,Plan_Course,'Training Matrix'!M$6)+COUNTIFS(Plan_Role,"All employees",Plan_Course,'Training Matrix'!M$6))</f>
        <v>0</v>
      </c>
      <c r="K107">
        <f>IF(OR(People!$A$105="",'Training Matrix'!N$6=""),0,COUNTIFS(Plan_Role,People!$D$105,Plan_Course,'Training Matrix'!N$6)+COUNTIFS(Plan_Role,"All employees",Plan_Course,'Training Matrix'!N$6))</f>
        <v>0</v>
      </c>
      <c r="L107">
        <f>IF(OR(People!$A$105="",'Training Matrix'!O$6=""),0,COUNTIFS(Plan_Role,People!$D$105,Plan_Course,'Training Matrix'!O$6)+COUNTIFS(Plan_Role,"All employees",Plan_Course,'Training Matrix'!O$6))</f>
        <v>0</v>
      </c>
      <c r="M107">
        <f>IF(OR(People!$A$105="",'Training Matrix'!P$6=""),0,COUNTIFS(Plan_Role,People!$D$105,Plan_Course,'Training Matrix'!P$6)+COUNTIFS(Plan_Role,"All employees",Plan_Course,'Training Matrix'!P$6))</f>
        <v>0</v>
      </c>
      <c r="N107">
        <f>IF(OR(People!$A$105="",'Training Matrix'!Q$6=""),0,COUNTIFS(Plan_Role,People!$D$105,Plan_Course,'Training Matrix'!Q$6)+COUNTIFS(Plan_Role,"All employees",Plan_Course,'Training Matrix'!Q$6))</f>
        <v>0</v>
      </c>
      <c r="O107">
        <f>IF(OR(People!$A$105="",'Training Matrix'!R$6=""),0,COUNTIFS(Plan_Role,People!$D$105,Plan_Course,'Training Matrix'!R$6)+COUNTIFS(Plan_Role,"All employees",Plan_Course,'Training Matrix'!R$6))</f>
        <v>0</v>
      </c>
      <c r="P107">
        <f>IF(OR(People!$A$105="",'Training Matrix'!S$6=""),0,COUNTIFS(Plan_Role,People!$D$105,Plan_Course,'Training Matrix'!S$6)+COUNTIFS(Plan_Role,"All employees",Plan_Course,'Training Matrix'!S$6))</f>
        <v>0</v>
      </c>
      <c r="Q107">
        <f>IF(OR(People!$A$105="",'Training Matrix'!T$6=""),0,COUNTIFS(Plan_Role,People!$D$105,Plan_Course,'Training Matrix'!T$6)+COUNTIFS(Plan_Role,"All employees",Plan_Course,'Training Matrix'!T$6))</f>
        <v>0</v>
      </c>
      <c r="R107">
        <f>IF(OR(People!$A$105="",'Training Matrix'!U$6=""),0,COUNTIFS(Plan_Role,People!$D$105,Plan_Course,'Training Matrix'!U$6)+COUNTIFS(Plan_Role,"All employees",Plan_Course,'Training Matrix'!U$6))</f>
        <v>0</v>
      </c>
      <c r="S107">
        <f>IF(OR(People!$A$105="",'Training Matrix'!V$6=""),0,COUNTIFS(Plan_Role,People!$D$105,Plan_Course,'Training Matrix'!V$6)+COUNTIFS(Plan_Role,"All employees",Plan_Course,'Training Matrix'!V$6))</f>
        <v>0</v>
      </c>
      <c r="T107">
        <f>IF(OR(People!$A$105="",'Training Matrix'!W$6=""),0,COUNTIFS(Plan_Role,People!$D$105,Plan_Course,'Training Matrix'!W$6)+COUNTIFS(Plan_Role,"All employees",Plan_Course,'Training Matrix'!W$6))</f>
        <v>0</v>
      </c>
      <c r="U107">
        <f>IF(OR(People!$A$105="",'Training Matrix'!X$6=""),0,COUNTIFS(Plan_Role,People!$D$105,Plan_Course,'Training Matrix'!X$6)+COUNTIFS(Plan_Role,"All employees",Plan_Course,'Training Matrix'!X$6))</f>
        <v>0</v>
      </c>
      <c r="V107">
        <f>IF(OR(People!$A$105="",'Training Matrix'!Y$6=""),0,COUNTIFS(Plan_Role,People!$D$105,Plan_Course,'Training Matrix'!Y$6)+COUNTIFS(Plan_Role,"All employees",Plan_Course,'Training Matrix'!Y$6))</f>
        <v>0</v>
      </c>
      <c r="W107">
        <f>IF(OR(People!$A$105="",'Training Matrix'!Z$6=""),0,COUNTIFS(Plan_Role,People!$D$105,Plan_Course,'Training Matrix'!Z$6)+COUNTIFS(Plan_Role,"All employees",Plan_Course,'Training Matrix'!Z$6))</f>
        <v>0</v>
      </c>
      <c r="X107">
        <f>IF(OR(People!$A$105="",'Training Matrix'!AA$6=""),0,COUNTIFS(Plan_Role,People!$D$105,Plan_Course,'Training Matrix'!AA$6)+COUNTIFS(Plan_Role,"All employees",Plan_Course,'Training Matrix'!AA$6))</f>
        <v>0</v>
      </c>
      <c r="AA107">
        <f>IF(E107=0,0,COUNTIFS(Rec_Emp,People!$A$105,Rec_Course,'Training Matrix'!H$6,Rec_Done,1))</f>
        <v>0</v>
      </c>
      <c r="AB107">
        <f>IF(F107=0,0,COUNTIFS(Rec_Emp,People!$A$105,Rec_Course,'Training Matrix'!I$6,Rec_Done,1))</f>
        <v>0</v>
      </c>
      <c r="AC107">
        <f>IF(G107=0,0,COUNTIFS(Rec_Emp,People!$A$105,Rec_Course,'Training Matrix'!J$6,Rec_Done,1))</f>
        <v>0</v>
      </c>
      <c r="AD107">
        <f>IF(H107=0,0,COUNTIFS(Rec_Emp,People!$A$105,Rec_Course,'Training Matrix'!K$6,Rec_Done,1))</f>
        <v>0</v>
      </c>
      <c r="AE107">
        <f>IF(I107=0,0,COUNTIFS(Rec_Emp,People!$A$105,Rec_Course,'Training Matrix'!L$6,Rec_Done,1))</f>
        <v>0</v>
      </c>
      <c r="AF107">
        <f>IF(J107=0,0,COUNTIFS(Rec_Emp,People!$A$105,Rec_Course,'Training Matrix'!M$6,Rec_Done,1))</f>
        <v>0</v>
      </c>
      <c r="AG107">
        <f>IF(K107=0,0,COUNTIFS(Rec_Emp,People!$A$105,Rec_Course,'Training Matrix'!N$6,Rec_Done,1))</f>
        <v>0</v>
      </c>
      <c r="AH107">
        <f>IF(L107=0,0,COUNTIFS(Rec_Emp,People!$A$105,Rec_Course,'Training Matrix'!O$6,Rec_Done,1))</f>
        <v>0</v>
      </c>
      <c r="AI107">
        <f>IF(M107=0,0,COUNTIFS(Rec_Emp,People!$A$105,Rec_Course,'Training Matrix'!P$6,Rec_Done,1))</f>
        <v>0</v>
      </c>
      <c r="AJ107">
        <f>IF(N107=0,0,COUNTIFS(Rec_Emp,People!$A$105,Rec_Course,'Training Matrix'!Q$6,Rec_Done,1))</f>
        <v>0</v>
      </c>
      <c r="AK107">
        <f>IF(O107=0,0,COUNTIFS(Rec_Emp,People!$A$105,Rec_Course,'Training Matrix'!R$6,Rec_Done,1))</f>
        <v>0</v>
      </c>
      <c r="AL107">
        <f>IF(P107=0,0,COUNTIFS(Rec_Emp,People!$A$105,Rec_Course,'Training Matrix'!S$6,Rec_Done,1))</f>
        <v>0</v>
      </c>
      <c r="AM107">
        <f>IF(Q107=0,0,COUNTIFS(Rec_Emp,People!$A$105,Rec_Course,'Training Matrix'!T$6,Rec_Done,1))</f>
        <v>0</v>
      </c>
      <c r="AN107">
        <f>IF(R107=0,0,COUNTIFS(Rec_Emp,People!$A$105,Rec_Course,'Training Matrix'!U$6,Rec_Done,1))</f>
        <v>0</v>
      </c>
      <c r="AO107">
        <f>IF(S107=0,0,COUNTIFS(Rec_Emp,People!$A$105,Rec_Course,'Training Matrix'!V$6,Rec_Done,1))</f>
        <v>0</v>
      </c>
      <c r="AP107">
        <f>IF(T107=0,0,COUNTIFS(Rec_Emp,People!$A$105,Rec_Course,'Training Matrix'!W$6,Rec_Done,1))</f>
        <v>0</v>
      </c>
      <c r="AQ107">
        <f>IF(U107=0,0,COUNTIFS(Rec_Emp,People!$A$105,Rec_Course,'Training Matrix'!X$6,Rec_Done,1))</f>
        <v>0</v>
      </c>
      <c r="AR107">
        <f>IF(V107=0,0,COUNTIFS(Rec_Emp,People!$A$105,Rec_Course,'Training Matrix'!Y$6,Rec_Done,1))</f>
        <v>0</v>
      </c>
      <c r="AS107">
        <f>IF(W107=0,0,COUNTIFS(Rec_Emp,People!$A$105,Rec_Course,'Training Matrix'!Z$6,Rec_Done,1))</f>
        <v>0</v>
      </c>
      <c r="AT107">
        <f>IF(X107=0,0,COUNTIFS(Rec_Emp,People!$A$105,Rec_Course,'Training Matrix'!AA$6,Rec_Done,1))</f>
        <v>0</v>
      </c>
      <c r="AW107">
        <f ca="1">IF(AA107=0,0,COUNTIFS(Rec_Emp,People!$A$105,Rec_Course,'Training Matrix'!H$6,Rec_Done,1,Rec_Exp,"&gt;="&amp;TODAY()))</f>
        <v>0</v>
      </c>
      <c r="AX107">
        <f ca="1">IF(AB107=0,0,COUNTIFS(Rec_Emp,People!$A$105,Rec_Course,'Training Matrix'!I$6,Rec_Done,1,Rec_Exp,"&gt;="&amp;TODAY()))</f>
        <v>0</v>
      </c>
      <c r="AY107">
        <f ca="1">IF(AC107=0,0,COUNTIFS(Rec_Emp,People!$A$105,Rec_Course,'Training Matrix'!J$6,Rec_Done,1,Rec_Exp,"&gt;="&amp;TODAY()))</f>
        <v>0</v>
      </c>
      <c r="AZ107">
        <f ca="1">IF(AD107=0,0,COUNTIFS(Rec_Emp,People!$A$105,Rec_Course,'Training Matrix'!K$6,Rec_Done,1,Rec_Exp,"&gt;="&amp;TODAY()))</f>
        <v>0</v>
      </c>
      <c r="BA107">
        <f ca="1">IF(AE107=0,0,COUNTIFS(Rec_Emp,People!$A$105,Rec_Course,'Training Matrix'!L$6,Rec_Done,1,Rec_Exp,"&gt;="&amp;TODAY()))</f>
        <v>0</v>
      </c>
      <c r="BB107">
        <f ca="1">IF(AF107=0,0,COUNTIFS(Rec_Emp,People!$A$105,Rec_Course,'Training Matrix'!M$6,Rec_Done,1,Rec_Exp,"&gt;="&amp;TODAY()))</f>
        <v>0</v>
      </c>
      <c r="BC107">
        <f ca="1">IF(AG107=0,0,COUNTIFS(Rec_Emp,People!$A$105,Rec_Course,'Training Matrix'!N$6,Rec_Done,1,Rec_Exp,"&gt;="&amp;TODAY()))</f>
        <v>0</v>
      </c>
      <c r="BD107">
        <f ca="1">IF(AH107=0,0,COUNTIFS(Rec_Emp,People!$A$105,Rec_Course,'Training Matrix'!O$6,Rec_Done,1,Rec_Exp,"&gt;="&amp;TODAY()))</f>
        <v>0</v>
      </c>
      <c r="BE107">
        <f ca="1">IF(AI107=0,0,COUNTIFS(Rec_Emp,People!$A$105,Rec_Course,'Training Matrix'!P$6,Rec_Done,1,Rec_Exp,"&gt;="&amp;TODAY()))</f>
        <v>0</v>
      </c>
      <c r="BF107">
        <f ca="1">IF(AJ107=0,0,COUNTIFS(Rec_Emp,People!$A$105,Rec_Course,'Training Matrix'!Q$6,Rec_Done,1,Rec_Exp,"&gt;="&amp;TODAY()))</f>
        <v>0</v>
      </c>
      <c r="BG107">
        <f ca="1">IF(AK107=0,0,COUNTIFS(Rec_Emp,People!$A$105,Rec_Course,'Training Matrix'!R$6,Rec_Done,1,Rec_Exp,"&gt;="&amp;TODAY()))</f>
        <v>0</v>
      </c>
      <c r="BH107">
        <f ca="1">IF(AL107=0,0,COUNTIFS(Rec_Emp,People!$A$105,Rec_Course,'Training Matrix'!S$6,Rec_Done,1,Rec_Exp,"&gt;="&amp;TODAY()))</f>
        <v>0</v>
      </c>
      <c r="BI107">
        <f ca="1">IF(AM107=0,0,COUNTIFS(Rec_Emp,People!$A$105,Rec_Course,'Training Matrix'!T$6,Rec_Done,1,Rec_Exp,"&gt;="&amp;TODAY()))</f>
        <v>0</v>
      </c>
      <c r="BJ107">
        <f ca="1">IF(AN107=0,0,COUNTIFS(Rec_Emp,People!$A$105,Rec_Course,'Training Matrix'!U$6,Rec_Done,1,Rec_Exp,"&gt;="&amp;TODAY()))</f>
        <v>0</v>
      </c>
      <c r="BK107">
        <f ca="1">IF(AO107=0,0,COUNTIFS(Rec_Emp,People!$A$105,Rec_Course,'Training Matrix'!V$6,Rec_Done,1,Rec_Exp,"&gt;="&amp;TODAY()))</f>
        <v>0</v>
      </c>
      <c r="BL107">
        <f ca="1">IF(AP107=0,0,COUNTIFS(Rec_Emp,People!$A$105,Rec_Course,'Training Matrix'!W$6,Rec_Done,1,Rec_Exp,"&gt;="&amp;TODAY()))</f>
        <v>0</v>
      </c>
      <c r="BM107">
        <f ca="1">IF(AQ107=0,0,COUNTIFS(Rec_Emp,People!$A$105,Rec_Course,'Training Matrix'!X$6,Rec_Done,1,Rec_Exp,"&gt;="&amp;TODAY()))</f>
        <v>0</v>
      </c>
      <c r="BN107">
        <f ca="1">IF(AR107=0,0,COUNTIFS(Rec_Emp,People!$A$105,Rec_Course,'Training Matrix'!Y$6,Rec_Done,1,Rec_Exp,"&gt;="&amp;TODAY()))</f>
        <v>0</v>
      </c>
      <c r="BO107">
        <f ca="1">IF(AS107=0,0,COUNTIFS(Rec_Emp,People!$A$105,Rec_Course,'Training Matrix'!Z$6,Rec_Done,1,Rec_Exp,"&gt;="&amp;TODAY()))</f>
        <v>0</v>
      </c>
      <c r="BP107">
        <f ca="1">IF(AT107=0,0,COUNTIFS(Rec_Emp,People!$A$105,Rec_Course,'Training Matrix'!AA$6,Rec_Done,1,Rec_Exp,"&gt;="&amp;TODAY()))</f>
        <v>0</v>
      </c>
      <c r="BS107">
        <f ca="1">IF(AW107=0,0,COUNTIFS(Rec_Emp,People!$A$105,Rec_Course,'Training Matrix'!H$6,Rec_Done,1,Rec_Exp,"&gt;"&amp;(TODAY()+WarnDays)))</f>
        <v>0</v>
      </c>
      <c r="BT107">
        <f ca="1">IF(AX107=0,0,COUNTIFS(Rec_Emp,People!$A$105,Rec_Course,'Training Matrix'!I$6,Rec_Done,1,Rec_Exp,"&gt;"&amp;(TODAY()+WarnDays)))</f>
        <v>0</v>
      </c>
      <c r="BU107">
        <f ca="1">IF(AY107=0,0,COUNTIFS(Rec_Emp,People!$A$105,Rec_Course,'Training Matrix'!J$6,Rec_Done,1,Rec_Exp,"&gt;"&amp;(TODAY()+WarnDays)))</f>
        <v>0</v>
      </c>
      <c r="BV107">
        <f ca="1">IF(AZ107=0,0,COUNTIFS(Rec_Emp,People!$A$105,Rec_Course,'Training Matrix'!K$6,Rec_Done,1,Rec_Exp,"&gt;"&amp;(TODAY()+WarnDays)))</f>
        <v>0</v>
      </c>
      <c r="BW107">
        <f ca="1">IF(BA107=0,0,COUNTIFS(Rec_Emp,People!$A$105,Rec_Course,'Training Matrix'!L$6,Rec_Done,1,Rec_Exp,"&gt;"&amp;(TODAY()+WarnDays)))</f>
        <v>0</v>
      </c>
      <c r="BX107">
        <f ca="1">IF(BB107=0,0,COUNTIFS(Rec_Emp,People!$A$105,Rec_Course,'Training Matrix'!M$6,Rec_Done,1,Rec_Exp,"&gt;"&amp;(TODAY()+WarnDays)))</f>
        <v>0</v>
      </c>
      <c r="BY107">
        <f ca="1">IF(BC107=0,0,COUNTIFS(Rec_Emp,People!$A$105,Rec_Course,'Training Matrix'!N$6,Rec_Done,1,Rec_Exp,"&gt;"&amp;(TODAY()+WarnDays)))</f>
        <v>0</v>
      </c>
      <c r="BZ107">
        <f ca="1">IF(BD107=0,0,COUNTIFS(Rec_Emp,People!$A$105,Rec_Course,'Training Matrix'!O$6,Rec_Done,1,Rec_Exp,"&gt;"&amp;(TODAY()+WarnDays)))</f>
        <v>0</v>
      </c>
      <c r="CA107">
        <f ca="1">IF(BE107=0,0,COUNTIFS(Rec_Emp,People!$A$105,Rec_Course,'Training Matrix'!P$6,Rec_Done,1,Rec_Exp,"&gt;"&amp;(TODAY()+WarnDays)))</f>
        <v>0</v>
      </c>
      <c r="CB107">
        <f ca="1">IF(BF107=0,0,COUNTIFS(Rec_Emp,People!$A$105,Rec_Course,'Training Matrix'!Q$6,Rec_Done,1,Rec_Exp,"&gt;"&amp;(TODAY()+WarnDays)))</f>
        <v>0</v>
      </c>
      <c r="CC107">
        <f ca="1">IF(BG107=0,0,COUNTIFS(Rec_Emp,People!$A$105,Rec_Course,'Training Matrix'!R$6,Rec_Done,1,Rec_Exp,"&gt;"&amp;(TODAY()+WarnDays)))</f>
        <v>0</v>
      </c>
      <c r="CD107">
        <f ca="1">IF(BH107=0,0,COUNTIFS(Rec_Emp,People!$A$105,Rec_Course,'Training Matrix'!S$6,Rec_Done,1,Rec_Exp,"&gt;"&amp;(TODAY()+WarnDays)))</f>
        <v>0</v>
      </c>
      <c r="CE107">
        <f ca="1">IF(BI107=0,0,COUNTIFS(Rec_Emp,People!$A$105,Rec_Course,'Training Matrix'!T$6,Rec_Done,1,Rec_Exp,"&gt;"&amp;(TODAY()+WarnDays)))</f>
        <v>0</v>
      </c>
      <c r="CF107">
        <f ca="1">IF(BJ107=0,0,COUNTIFS(Rec_Emp,People!$A$105,Rec_Course,'Training Matrix'!U$6,Rec_Done,1,Rec_Exp,"&gt;"&amp;(TODAY()+WarnDays)))</f>
        <v>0</v>
      </c>
      <c r="CG107">
        <f ca="1">IF(BK107=0,0,COUNTIFS(Rec_Emp,People!$A$105,Rec_Course,'Training Matrix'!V$6,Rec_Done,1,Rec_Exp,"&gt;"&amp;(TODAY()+WarnDays)))</f>
        <v>0</v>
      </c>
      <c r="CH107">
        <f ca="1">IF(BL107=0,0,COUNTIFS(Rec_Emp,People!$A$105,Rec_Course,'Training Matrix'!W$6,Rec_Done,1,Rec_Exp,"&gt;"&amp;(TODAY()+WarnDays)))</f>
        <v>0</v>
      </c>
      <c r="CI107">
        <f ca="1">IF(BM107=0,0,COUNTIFS(Rec_Emp,People!$A$105,Rec_Course,'Training Matrix'!X$6,Rec_Done,1,Rec_Exp,"&gt;"&amp;(TODAY()+WarnDays)))</f>
        <v>0</v>
      </c>
      <c r="CJ107">
        <f ca="1">IF(BN107=0,0,COUNTIFS(Rec_Emp,People!$A$105,Rec_Course,'Training Matrix'!Y$6,Rec_Done,1,Rec_Exp,"&gt;"&amp;(TODAY()+WarnDays)))</f>
        <v>0</v>
      </c>
      <c r="CK107">
        <f ca="1">IF(BO107=0,0,COUNTIFS(Rec_Emp,People!$A$105,Rec_Course,'Training Matrix'!Z$6,Rec_Done,1,Rec_Exp,"&gt;"&amp;(TODAY()+WarnDays)))</f>
        <v>0</v>
      </c>
      <c r="CL107">
        <f ca="1">IF(BP107=0,0,COUNTIFS(Rec_Emp,People!$A$105,Rec_Course,'Training Matrix'!AA$6,Rec_Done,1,Rec_Exp,"&gt;"&amp;(TODAY()+WarnDays)))</f>
        <v>0</v>
      </c>
      <c r="CO107">
        <f>IF(OR(E107=0,AA107&gt;0),0,COUNTIFS(Rec_Emp,People!$A$105,Rec_Course,'Training Matrix'!H$6,Rec_Result,"Fail"))</f>
        <v>0</v>
      </c>
      <c r="CP107">
        <f>IF(OR(F107=0,AB107&gt;0),0,COUNTIFS(Rec_Emp,People!$A$105,Rec_Course,'Training Matrix'!I$6,Rec_Result,"Fail"))</f>
        <v>0</v>
      </c>
      <c r="CQ107">
        <f>IF(OR(G107=0,AC107&gt;0),0,COUNTIFS(Rec_Emp,People!$A$105,Rec_Course,'Training Matrix'!J$6,Rec_Result,"Fail"))</f>
        <v>0</v>
      </c>
      <c r="CR107">
        <f>IF(OR(H107=0,AD107&gt;0),0,COUNTIFS(Rec_Emp,People!$A$105,Rec_Course,'Training Matrix'!K$6,Rec_Result,"Fail"))</f>
        <v>0</v>
      </c>
      <c r="CS107">
        <f>IF(OR(I107=0,AE107&gt;0),0,COUNTIFS(Rec_Emp,People!$A$105,Rec_Course,'Training Matrix'!L$6,Rec_Result,"Fail"))</f>
        <v>0</v>
      </c>
      <c r="CT107">
        <f>IF(OR(J107=0,AF107&gt;0),0,COUNTIFS(Rec_Emp,People!$A$105,Rec_Course,'Training Matrix'!M$6,Rec_Result,"Fail"))</f>
        <v>0</v>
      </c>
      <c r="CU107">
        <f>IF(OR(K107=0,AG107&gt;0),0,COUNTIFS(Rec_Emp,People!$A$105,Rec_Course,'Training Matrix'!N$6,Rec_Result,"Fail"))</f>
        <v>0</v>
      </c>
      <c r="CV107">
        <f>IF(OR(L107=0,AH107&gt;0),0,COUNTIFS(Rec_Emp,People!$A$105,Rec_Course,'Training Matrix'!O$6,Rec_Result,"Fail"))</f>
        <v>0</v>
      </c>
      <c r="CW107">
        <f>IF(OR(M107=0,AI107&gt;0),0,COUNTIFS(Rec_Emp,People!$A$105,Rec_Course,'Training Matrix'!P$6,Rec_Result,"Fail"))</f>
        <v>0</v>
      </c>
      <c r="CX107">
        <f>IF(OR(N107=0,AJ107&gt;0),0,COUNTIFS(Rec_Emp,People!$A$105,Rec_Course,'Training Matrix'!Q$6,Rec_Result,"Fail"))</f>
        <v>0</v>
      </c>
      <c r="CY107">
        <f>IF(OR(O107=0,AK107&gt;0),0,COUNTIFS(Rec_Emp,People!$A$105,Rec_Course,'Training Matrix'!R$6,Rec_Result,"Fail"))</f>
        <v>0</v>
      </c>
      <c r="CZ107">
        <f>IF(OR(P107=0,AL107&gt;0),0,COUNTIFS(Rec_Emp,People!$A$105,Rec_Course,'Training Matrix'!S$6,Rec_Result,"Fail"))</f>
        <v>0</v>
      </c>
      <c r="DA107">
        <f>IF(OR(Q107=0,AM107&gt;0),0,COUNTIFS(Rec_Emp,People!$A$105,Rec_Course,'Training Matrix'!T$6,Rec_Result,"Fail"))</f>
        <v>0</v>
      </c>
      <c r="DB107">
        <f>IF(OR(R107=0,AN107&gt;0),0,COUNTIFS(Rec_Emp,People!$A$105,Rec_Course,'Training Matrix'!U$6,Rec_Result,"Fail"))</f>
        <v>0</v>
      </c>
      <c r="DC107">
        <f>IF(OR(S107=0,AO107&gt;0),0,COUNTIFS(Rec_Emp,People!$A$105,Rec_Course,'Training Matrix'!V$6,Rec_Result,"Fail"))</f>
        <v>0</v>
      </c>
      <c r="DD107">
        <f>IF(OR(T107=0,AP107&gt;0),0,COUNTIFS(Rec_Emp,People!$A$105,Rec_Course,'Training Matrix'!W$6,Rec_Result,"Fail"))</f>
        <v>0</v>
      </c>
      <c r="DE107">
        <f>IF(OR(U107=0,AQ107&gt;0),0,COUNTIFS(Rec_Emp,People!$A$105,Rec_Course,'Training Matrix'!X$6,Rec_Result,"Fail"))</f>
        <v>0</v>
      </c>
      <c r="DF107">
        <f>IF(OR(V107=0,AR107&gt;0),0,COUNTIFS(Rec_Emp,People!$A$105,Rec_Course,'Training Matrix'!Y$6,Rec_Result,"Fail"))</f>
        <v>0</v>
      </c>
      <c r="DG107">
        <f>IF(OR(W107=0,AS107&gt;0),0,COUNTIFS(Rec_Emp,People!$A$105,Rec_Course,'Training Matrix'!Z$6,Rec_Result,"Fail"))</f>
        <v>0</v>
      </c>
      <c r="DH107">
        <f>IF(OR(X107=0,AT107&gt;0),0,COUNTIFS(Rec_Emp,People!$A$105,Rec_Course,'Training Matrix'!AA$6,Rec_Result,"Fail"))</f>
        <v>0</v>
      </c>
      <c r="DK107">
        <f>IF(OR(E107=0,AA107&gt;0),0,IFERROR(AVERAGEIFS(Plan_End,Plan_Role,People!$D$105,Plan_Course,'Training Matrix'!H$6,Plan_Sched,"Window"),IFERROR(AVERAGEIFS(Plan_End,Plan_Role,"All employees",Plan_Course,'Training Matrix'!H$6,Plan_Sched,"Window"),0)))</f>
        <v>0</v>
      </c>
      <c r="DL107">
        <f>IF(OR(F107=0,AB107&gt;0),0,IFERROR(AVERAGEIFS(Plan_End,Plan_Role,People!$D$105,Plan_Course,'Training Matrix'!I$6,Plan_Sched,"Window"),IFERROR(AVERAGEIFS(Plan_End,Plan_Role,"All employees",Plan_Course,'Training Matrix'!I$6,Plan_Sched,"Window"),0)))</f>
        <v>0</v>
      </c>
      <c r="DM107">
        <f>IF(OR(G107=0,AC107&gt;0),0,IFERROR(AVERAGEIFS(Plan_End,Plan_Role,People!$D$105,Plan_Course,'Training Matrix'!J$6,Plan_Sched,"Window"),IFERROR(AVERAGEIFS(Plan_End,Plan_Role,"All employees",Plan_Course,'Training Matrix'!J$6,Plan_Sched,"Window"),0)))</f>
        <v>0</v>
      </c>
      <c r="DN107">
        <f>IF(OR(H107=0,AD107&gt;0),0,IFERROR(AVERAGEIFS(Plan_End,Plan_Role,People!$D$105,Plan_Course,'Training Matrix'!K$6,Plan_Sched,"Window"),IFERROR(AVERAGEIFS(Plan_End,Plan_Role,"All employees",Plan_Course,'Training Matrix'!K$6,Plan_Sched,"Window"),0)))</f>
        <v>0</v>
      </c>
      <c r="DO107">
        <f>IF(OR(I107=0,AE107&gt;0),0,IFERROR(AVERAGEIFS(Plan_End,Plan_Role,People!$D$105,Plan_Course,'Training Matrix'!L$6,Plan_Sched,"Window"),IFERROR(AVERAGEIFS(Plan_End,Plan_Role,"All employees",Plan_Course,'Training Matrix'!L$6,Plan_Sched,"Window"),0)))</f>
        <v>0</v>
      </c>
      <c r="DP107">
        <f>IF(OR(J107=0,AF107&gt;0),0,IFERROR(AVERAGEIFS(Plan_End,Plan_Role,People!$D$105,Plan_Course,'Training Matrix'!M$6,Plan_Sched,"Window"),IFERROR(AVERAGEIFS(Plan_End,Plan_Role,"All employees",Plan_Course,'Training Matrix'!M$6,Plan_Sched,"Window"),0)))</f>
        <v>0</v>
      </c>
      <c r="DQ107">
        <f>IF(OR(K107=0,AG107&gt;0),0,IFERROR(AVERAGEIFS(Plan_End,Plan_Role,People!$D$105,Plan_Course,'Training Matrix'!N$6,Plan_Sched,"Window"),IFERROR(AVERAGEIFS(Plan_End,Plan_Role,"All employees",Plan_Course,'Training Matrix'!N$6,Plan_Sched,"Window"),0)))</f>
        <v>0</v>
      </c>
      <c r="DR107">
        <f>IF(OR(L107=0,AH107&gt;0),0,IFERROR(AVERAGEIFS(Plan_End,Plan_Role,People!$D$105,Plan_Course,'Training Matrix'!O$6,Plan_Sched,"Window"),IFERROR(AVERAGEIFS(Plan_End,Plan_Role,"All employees",Plan_Course,'Training Matrix'!O$6,Plan_Sched,"Window"),0)))</f>
        <v>0</v>
      </c>
      <c r="DS107">
        <f>IF(OR(M107=0,AI107&gt;0),0,IFERROR(AVERAGEIFS(Plan_End,Plan_Role,People!$D$105,Plan_Course,'Training Matrix'!P$6,Plan_Sched,"Window"),IFERROR(AVERAGEIFS(Plan_End,Plan_Role,"All employees",Plan_Course,'Training Matrix'!P$6,Plan_Sched,"Window"),0)))</f>
        <v>0</v>
      </c>
      <c r="DT107">
        <f>IF(OR(N107=0,AJ107&gt;0),0,IFERROR(AVERAGEIFS(Plan_End,Plan_Role,People!$D$105,Plan_Course,'Training Matrix'!Q$6,Plan_Sched,"Window"),IFERROR(AVERAGEIFS(Plan_End,Plan_Role,"All employees",Plan_Course,'Training Matrix'!Q$6,Plan_Sched,"Window"),0)))</f>
        <v>0</v>
      </c>
      <c r="DU107">
        <f>IF(OR(O107=0,AK107&gt;0),0,IFERROR(AVERAGEIFS(Plan_End,Plan_Role,People!$D$105,Plan_Course,'Training Matrix'!R$6,Plan_Sched,"Window"),IFERROR(AVERAGEIFS(Plan_End,Plan_Role,"All employees",Plan_Course,'Training Matrix'!R$6,Plan_Sched,"Window"),0)))</f>
        <v>0</v>
      </c>
      <c r="DV107">
        <f>IF(OR(P107=0,AL107&gt;0),0,IFERROR(AVERAGEIFS(Plan_End,Plan_Role,People!$D$105,Plan_Course,'Training Matrix'!S$6,Plan_Sched,"Window"),IFERROR(AVERAGEIFS(Plan_End,Plan_Role,"All employees",Plan_Course,'Training Matrix'!S$6,Plan_Sched,"Window"),0)))</f>
        <v>0</v>
      </c>
      <c r="DW107">
        <f>IF(OR(Q107=0,AM107&gt;0),0,IFERROR(AVERAGEIFS(Plan_End,Plan_Role,People!$D$105,Plan_Course,'Training Matrix'!T$6,Plan_Sched,"Window"),IFERROR(AVERAGEIFS(Plan_End,Plan_Role,"All employees",Plan_Course,'Training Matrix'!T$6,Plan_Sched,"Window"),0)))</f>
        <v>0</v>
      </c>
      <c r="DX107">
        <f>IF(OR(R107=0,AN107&gt;0),0,IFERROR(AVERAGEIFS(Plan_End,Plan_Role,People!$D$105,Plan_Course,'Training Matrix'!U$6,Plan_Sched,"Window"),IFERROR(AVERAGEIFS(Plan_End,Plan_Role,"All employees",Plan_Course,'Training Matrix'!U$6,Plan_Sched,"Window"),0)))</f>
        <v>0</v>
      </c>
      <c r="DY107">
        <f>IF(OR(S107=0,AO107&gt;0),0,IFERROR(AVERAGEIFS(Plan_End,Plan_Role,People!$D$105,Plan_Course,'Training Matrix'!V$6,Plan_Sched,"Window"),IFERROR(AVERAGEIFS(Plan_End,Plan_Role,"All employees",Plan_Course,'Training Matrix'!V$6,Plan_Sched,"Window"),0)))</f>
        <v>0</v>
      </c>
      <c r="DZ107">
        <f>IF(OR(T107=0,AP107&gt;0),0,IFERROR(AVERAGEIFS(Plan_End,Plan_Role,People!$D$105,Plan_Course,'Training Matrix'!W$6,Plan_Sched,"Window"),IFERROR(AVERAGEIFS(Plan_End,Plan_Role,"All employees",Plan_Course,'Training Matrix'!W$6,Plan_Sched,"Window"),0)))</f>
        <v>0</v>
      </c>
      <c r="EA107">
        <f>IF(OR(U107=0,AQ107&gt;0),0,IFERROR(AVERAGEIFS(Plan_End,Plan_Role,People!$D$105,Plan_Course,'Training Matrix'!X$6,Plan_Sched,"Window"),IFERROR(AVERAGEIFS(Plan_End,Plan_Role,"All employees",Plan_Course,'Training Matrix'!X$6,Plan_Sched,"Window"),0)))</f>
        <v>0</v>
      </c>
      <c r="EB107">
        <f>IF(OR(V107=0,AR107&gt;0),0,IFERROR(AVERAGEIFS(Plan_End,Plan_Role,People!$D$105,Plan_Course,'Training Matrix'!Y$6,Plan_Sched,"Window"),IFERROR(AVERAGEIFS(Plan_End,Plan_Role,"All employees",Plan_Course,'Training Matrix'!Y$6,Plan_Sched,"Window"),0)))</f>
        <v>0</v>
      </c>
      <c r="EC107">
        <f>IF(OR(W107=0,AS107&gt;0),0,IFERROR(AVERAGEIFS(Plan_End,Plan_Role,People!$D$105,Plan_Course,'Training Matrix'!Z$6,Plan_Sched,"Window"),IFERROR(AVERAGEIFS(Plan_End,Plan_Role,"All employees",Plan_Course,'Training Matrix'!Z$6,Plan_Sched,"Window"),0)))</f>
        <v>0</v>
      </c>
      <c r="ED107">
        <f>IF(OR(X107=0,AT107&gt;0),0,IFERROR(AVERAGEIFS(Plan_End,Plan_Role,People!$D$105,Plan_Course,'Training Matrix'!AA$6,Plan_Sched,"Window"),IFERROR(AVERAGEIFS(Plan_End,Plan_Role,"All employees",Plan_Course,'Training Matrix'!AA$6,Plan_Sched,"Window"),0)))</f>
        <v>0</v>
      </c>
      <c r="EG107">
        <f>IF(OR(E107=0,AA107&gt;0),0,IFERROR(AVERAGEIFS(Plan_Days,Plan_Role,People!$D$105,Plan_Course,'Training Matrix'!H$6,Plan_Sched,"Within days of hire"),IFERROR(AVERAGEIFS(Plan_Days,Plan_Role,"All employees",Plan_Course,'Training Matrix'!H$6,Plan_Sched,"Within days of hire"),0)))</f>
        <v>0</v>
      </c>
      <c r="EH107">
        <f>IF(OR(F107=0,AB107&gt;0),0,IFERROR(AVERAGEIFS(Plan_Days,Plan_Role,People!$D$105,Plan_Course,'Training Matrix'!I$6,Plan_Sched,"Within days of hire"),IFERROR(AVERAGEIFS(Plan_Days,Plan_Role,"All employees",Plan_Course,'Training Matrix'!I$6,Plan_Sched,"Within days of hire"),0)))</f>
        <v>0</v>
      </c>
      <c r="EI107">
        <f>IF(OR(G107=0,AC107&gt;0),0,IFERROR(AVERAGEIFS(Plan_Days,Plan_Role,People!$D$105,Plan_Course,'Training Matrix'!J$6,Plan_Sched,"Within days of hire"),IFERROR(AVERAGEIFS(Plan_Days,Plan_Role,"All employees",Plan_Course,'Training Matrix'!J$6,Plan_Sched,"Within days of hire"),0)))</f>
        <v>0</v>
      </c>
      <c r="EJ107">
        <f>IF(OR(H107=0,AD107&gt;0),0,IFERROR(AVERAGEIFS(Plan_Days,Plan_Role,People!$D$105,Plan_Course,'Training Matrix'!K$6,Plan_Sched,"Within days of hire"),IFERROR(AVERAGEIFS(Plan_Days,Plan_Role,"All employees",Plan_Course,'Training Matrix'!K$6,Plan_Sched,"Within days of hire"),0)))</f>
        <v>0</v>
      </c>
      <c r="EK107">
        <f>IF(OR(I107=0,AE107&gt;0),0,IFERROR(AVERAGEIFS(Plan_Days,Plan_Role,People!$D$105,Plan_Course,'Training Matrix'!L$6,Plan_Sched,"Within days of hire"),IFERROR(AVERAGEIFS(Plan_Days,Plan_Role,"All employees",Plan_Course,'Training Matrix'!L$6,Plan_Sched,"Within days of hire"),0)))</f>
        <v>0</v>
      </c>
      <c r="EL107">
        <f>IF(OR(J107=0,AF107&gt;0),0,IFERROR(AVERAGEIFS(Plan_Days,Plan_Role,People!$D$105,Plan_Course,'Training Matrix'!M$6,Plan_Sched,"Within days of hire"),IFERROR(AVERAGEIFS(Plan_Days,Plan_Role,"All employees",Plan_Course,'Training Matrix'!M$6,Plan_Sched,"Within days of hire"),0)))</f>
        <v>0</v>
      </c>
      <c r="EM107">
        <f>IF(OR(K107=0,AG107&gt;0),0,IFERROR(AVERAGEIFS(Plan_Days,Plan_Role,People!$D$105,Plan_Course,'Training Matrix'!N$6,Plan_Sched,"Within days of hire"),IFERROR(AVERAGEIFS(Plan_Days,Plan_Role,"All employees",Plan_Course,'Training Matrix'!N$6,Plan_Sched,"Within days of hire"),0)))</f>
        <v>0</v>
      </c>
      <c r="EN107">
        <f>IF(OR(L107=0,AH107&gt;0),0,IFERROR(AVERAGEIFS(Plan_Days,Plan_Role,People!$D$105,Plan_Course,'Training Matrix'!O$6,Plan_Sched,"Within days of hire"),IFERROR(AVERAGEIFS(Plan_Days,Plan_Role,"All employees",Plan_Course,'Training Matrix'!O$6,Plan_Sched,"Within days of hire"),0)))</f>
        <v>0</v>
      </c>
      <c r="EO107">
        <f>IF(OR(M107=0,AI107&gt;0),0,IFERROR(AVERAGEIFS(Plan_Days,Plan_Role,People!$D$105,Plan_Course,'Training Matrix'!P$6,Plan_Sched,"Within days of hire"),IFERROR(AVERAGEIFS(Plan_Days,Plan_Role,"All employees",Plan_Course,'Training Matrix'!P$6,Plan_Sched,"Within days of hire"),0)))</f>
        <v>0</v>
      </c>
      <c r="EP107">
        <f>IF(OR(N107=0,AJ107&gt;0),0,IFERROR(AVERAGEIFS(Plan_Days,Plan_Role,People!$D$105,Plan_Course,'Training Matrix'!Q$6,Plan_Sched,"Within days of hire"),IFERROR(AVERAGEIFS(Plan_Days,Plan_Role,"All employees",Plan_Course,'Training Matrix'!Q$6,Plan_Sched,"Within days of hire"),0)))</f>
        <v>0</v>
      </c>
      <c r="EQ107">
        <f>IF(OR(O107=0,AK107&gt;0),0,IFERROR(AVERAGEIFS(Plan_Days,Plan_Role,People!$D$105,Plan_Course,'Training Matrix'!R$6,Plan_Sched,"Within days of hire"),IFERROR(AVERAGEIFS(Plan_Days,Plan_Role,"All employees",Plan_Course,'Training Matrix'!R$6,Plan_Sched,"Within days of hire"),0)))</f>
        <v>0</v>
      </c>
      <c r="ER107">
        <f>IF(OR(P107=0,AL107&gt;0),0,IFERROR(AVERAGEIFS(Plan_Days,Plan_Role,People!$D$105,Plan_Course,'Training Matrix'!S$6,Plan_Sched,"Within days of hire"),IFERROR(AVERAGEIFS(Plan_Days,Plan_Role,"All employees",Plan_Course,'Training Matrix'!S$6,Plan_Sched,"Within days of hire"),0)))</f>
        <v>0</v>
      </c>
      <c r="ES107">
        <f>IF(OR(Q107=0,AM107&gt;0),0,IFERROR(AVERAGEIFS(Plan_Days,Plan_Role,People!$D$105,Plan_Course,'Training Matrix'!T$6,Plan_Sched,"Within days of hire"),IFERROR(AVERAGEIFS(Plan_Days,Plan_Role,"All employees",Plan_Course,'Training Matrix'!T$6,Plan_Sched,"Within days of hire"),0)))</f>
        <v>0</v>
      </c>
      <c r="ET107">
        <f>IF(OR(R107=0,AN107&gt;0),0,IFERROR(AVERAGEIFS(Plan_Days,Plan_Role,People!$D$105,Plan_Course,'Training Matrix'!U$6,Plan_Sched,"Within days of hire"),IFERROR(AVERAGEIFS(Plan_Days,Plan_Role,"All employees",Plan_Course,'Training Matrix'!U$6,Plan_Sched,"Within days of hire"),0)))</f>
        <v>0</v>
      </c>
      <c r="EU107">
        <f>IF(OR(S107=0,AO107&gt;0),0,IFERROR(AVERAGEIFS(Plan_Days,Plan_Role,People!$D$105,Plan_Course,'Training Matrix'!V$6,Plan_Sched,"Within days of hire"),IFERROR(AVERAGEIFS(Plan_Days,Plan_Role,"All employees",Plan_Course,'Training Matrix'!V$6,Plan_Sched,"Within days of hire"),0)))</f>
        <v>0</v>
      </c>
      <c r="EV107">
        <f>IF(OR(T107=0,AP107&gt;0),0,IFERROR(AVERAGEIFS(Plan_Days,Plan_Role,People!$D$105,Plan_Course,'Training Matrix'!W$6,Plan_Sched,"Within days of hire"),IFERROR(AVERAGEIFS(Plan_Days,Plan_Role,"All employees",Plan_Course,'Training Matrix'!W$6,Plan_Sched,"Within days of hire"),0)))</f>
        <v>0</v>
      </c>
      <c r="EW107">
        <f>IF(OR(U107=0,AQ107&gt;0),0,IFERROR(AVERAGEIFS(Plan_Days,Plan_Role,People!$D$105,Plan_Course,'Training Matrix'!X$6,Plan_Sched,"Within days of hire"),IFERROR(AVERAGEIFS(Plan_Days,Plan_Role,"All employees",Plan_Course,'Training Matrix'!X$6,Plan_Sched,"Within days of hire"),0)))</f>
        <v>0</v>
      </c>
      <c r="EX107">
        <f>IF(OR(V107=0,AR107&gt;0),0,IFERROR(AVERAGEIFS(Plan_Days,Plan_Role,People!$D$105,Plan_Course,'Training Matrix'!Y$6,Plan_Sched,"Within days of hire"),IFERROR(AVERAGEIFS(Plan_Days,Plan_Role,"All employees",Plan_Course,'Training Matrix'!Y$6,Plan_Sched,"Within days of hire"),0)))</f>
        <v>0</v>
      </c>
      <c r="EY107">
        <f>IF(OR(W107=0,AS107&gt;0),0,IFERROR(AVERAGEIFS(Plan_Days,Plan_Role,People!$D$105,Plan_Course,'Training Matrix'!Z$6,Plan_Sched,"Within days of hire"),IFERROR(AVERAGEIFS(Plan_Days,Plan_Role,"All employees",Plan_Course,'Training Matrix'!Z$6,Plan_Sched,"Within days of hire"),0)))</f>
        <v>0</v>
      </c>
      <c r="EZ107">
        <f>IF(OR(X107=0,AT107&gt;0),0,IFERROR(AVERAGEIFS(Plan_Days,Plan_Role,People!$D$105,Plan_Course,'Training Matrix'!AA$6,Plan_Sched,"Within days of hire"),IFERROR(AVERAGEIFS(Plan_Days,Plan_Role,"All employees",Plan_Course,'Training Matrix'!AA$6,Plan_Sched,"Within days of hire"),0)))</f>
        <v>0</v>
      </c>
      <c r="FC107">
        <f>IF(OR(E107=0,AA107&gt;0),0,MAX(IF(AND(People!$F$105&lt;&gt;"",DK107&lt;People!$F$105),0,DK107),IF(AND(People!$F$105&lt;&gt;"",EG107&gt;0),People!$F$105+EG107,0)))</f>
        <v>0</v>
      </c>
      <c r="FD107">
        <f>IF(OR(F107=0,AB107&gt;0),0,MAX(IF(AND(People!$F$105&lt;&gt;"",DL107&lt;People!$F$105),0,DL107),IF(AND(People!$F$105&lt;&gt;"",EH107&gt;0),People!$F$105+EH107,0)))</f>
        <v>0</v>
      </c>
      <c r="FE107">
        <f>IF(OR(G107=0,AC107&gt;0),0,MAX(IF(AND(People!$F$105&lt;&gt;"",DM107&lt;People!$F$105),0,DM107),IF(AND(People!$F$105&lt;&gt;"",EI107&gt;0),People!$F$105+EI107,0)))</f>
        <v>0</v>
      </c>
      <c r="FF107">
        <f>IF(OR(H107=0,AD107&gt;0),0,MAX(IF(AND(People!$F$105&lt;&gt;"",DN107&lt;People!$F$105),0,DN107),IF(AND(People!$F$105&lt;&gt;"",EJ107&gt;0),People!$F$105+EJ107,0)))</f>
        <v>0</v>
      </c>
      <c r="FG107">
        <f>IF(OR(I107=0,AE107&gt;0),0,MAX(IF(AND(People!$F$105&lt;&gt;"",DO107&lt;People!$F$105),0,DO107),IF(AND(People!$F$105&lt;&gt;"",EK107&gt;0),People!$F$105+EK107,0)))</f>
        <v>0</v>
      </c>
      <c r="FH107">
        <f>IF(OR(J107=0,AF107&gt;0),0,MAX(IF(AND(People!$F$105&lt;&gt;"",DP107&lt;People!$F$105),0,DP107),IF(AND(People!$F$105&lt;&gt;"",EL107&gt;0),People!$F$105+EL107,0)))</f>
        <v>0</v>
      </c>
      <c r="FI107">
        <f>IF(OR(K107=0,AG107&gt;0),0,MAX(IF(AND(People!$F$105&lt;&gt;"",DQ107&lt;People!$F$105),0,DQ107),IF(AND(People!$F$105&lt;&gt;"",EM107&gt;0),People!$F$105+EM107,0)))</f>
        <v>0</v>
      </c>
      <c r="FJ107">
        <f>IF(OR(L107=0,AH107&gt;0),0,MAX(IF(AND(People!$F$105&lt;&gt;"",DR107&lt;People!$F$105),0,DR107),IF(AND(People!$F$105&lt;&gt;"",EN107&gt;0),People!$F$105+EN107,0)))</f>
        <v>0</v>
      </c>
      <c r="FK107">
        <f>IF(OR(M107=0,AI107&gt;0),0,MAX(IF(AND(People!$F$105&lt;&gt;"",DS107&lt;People!$F$105),0,DS107),IF(AND(People!$F$105&lt;&gt;"",EO107&gt;0),People!$F$105+EO107,0)))</f>
        <v>0</v>
      </c>
      <c r="FL107">
        <f>IF(OR(N107=0,AJ107&gt;0),0,MAX(IF(AND(People!$F$105&lt;&gt;"",DT107&lt;People!$F$105),0,DT107),IF(AND(People!$F$105&lt;&gt;"",EP107&gt;0),People!$F$105+EP107,0)))</f>
        <v>0</v>
      </c>
      <c r="FM107">
        <f>IF(OR(O107=0,AK107&gt;0),0,MAX(IF(AND(People!$F$105&lt;&gt;"",DU107&lt;People!$F$105),0,DU107),IF(AND(People!$F$105&lt;&gt;"",EQ107&gt;0),People!$F$105+EQ107,0)))</f>
        <v>0</v>
      </c>
      <c r="FN107">
        <f>IF(OR(P107=0,AL107&gt;0),0,MAX(IF(AND(People!$F$105&lt;&gt;"",DV107&lt;People!$F$105),0,DV107),IF(AND(People!$F$105&lt;&gt;"",ER107&gt;0),People!$F$105+ER107,0)))</f>
        <v>0</v>
      </c>
      <c r="FO107">
        <f>IF(OR(Q107=0,AM107&gt;0),0,MAX(IF(AND(People!$F$105&lt;&gt;"",DW107&lt;People!$F$105),0,DW107),IF(AND(People!$F$105&lt;&gt;"",ES107&gt;0),People!$F$105+ES107,0)))</f>
        <v>0</v>
      </c>
      <c r="FP107">
        <f>IF(OR(R107=0,AN107&gt;0),0,MAX(IF(AND(People!$F$105&lt;&gt;"",DX107&lt;People!$F$105),0,DX107),IF(AND(People!$F$105&lt;&gt;"",ET107&gt;0),People!$F$105+ET107,0)))</f>
        <v>0</v>
      </c>
      <c r="FQ107">
        <f>IF(OR(S107=0,AO107&gt;0),0,MAX(IF(AND(People!$F$105&lt;&gt;"",DY107&lt;People!$F$105),0,DY107),IF(AND(People!$F$105&lt;&gt;"",EU107&gt;0),People!$F$105+EU107,0)))</f>
        <v>0</v>
      </c>
      <c r="FR107">
        <f>IF(OR(T107=0,AP107&gt;0),0,MAX(IF(AND(People!$F$105&lt;&gt;"",DZ107&lt;People!$F$105),0,DZ107),IF(AND(People!$F$105&lt;&gt;"",EV107&gt;0),People!$F$105+EV107,0)))</f>
        <v>0</v>
      </c>
      <c r="FS107">
        <f>IF(OR(U107=0,AQ107&gt;0),0,MAX(IF(AND(People!$F$105&lt;&gt;"",EA107&lt;People!$F$105),0,EA107),IF(AND(People!$F$105&lt;&gt;"",EW107&gt;0),People!$F$105+EW107,0)))</f>
        <v>0</v>
      </c>
      <c r="FT107">
        <f>IF(OR(V107=0,AR107&gt;0),0,MAX(IF(AND(People!$F$105&lt;&gt;"",EB107&lt;People!$F$105),0,EB107),IF(AND(People!$F$105&lt;&gt;"",EX107&gt;0),People!$F$105+EX107,0)))</f>
        <v>0</v>
      </c>
      <c r="FU107">
        <f>IF(OR(W107=0,AS107&gt;0),0,MAX(IF(AND(People!$F$105&lt;&gt;"",EC107&lt;People!$F$105),0,EC107),IF(AND(People!$F$105&lt;&gt;"",EY107&gt;0),People!$F$105+EY107,0)))</f>
        <v>0</v>
      </c>
      <c r="FV107">
        <f>IF(OR(X107=0,AT107&gt;0),0,MAX(IF(AND(People!$F$105&lt;&gt;"",ED107&lt;People!$F$105),0,ED107),IF(AND(People!$F$105&lt;&gt;"",EZ107&gt;0),People!$F$105+EZ107,0)))</f>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37</vt:i4>
      </vt:variant>
    </vt:vector>
  </HeadingPairs>
  <TitlesOfParts>
    <vt:vector size="46" baseType="lpstr">
      <vt:lpstr>Start here</vt:lpstr>
      <vt:lpstr>Setup</vt:lpstr>
      <vt:lpstr>People</vt:lpstr>
      <vt:lpstr>Training Plan</vt:lpstr>
      <vt:lpstr>Calendar</vt:lpstr>
      <vt:lpstr>Attendance Sheet</vt:lpstr>
      <vt:lpstr>Training Record</vt:lpstr>
      <vt:lpstr>Training Matrix</vt:lpstr>
      <vt:lpstr>_calc</vt:lpstr>
      <vt:lpstr>AttendedList</vt:lpstr>
      <vt:lpstr>CompanyName</vt:lpstr>
      <vt:lpstr>CourseList</vt:lpstr>
      <vt:lpstr>CourseValidity</vt:lpstr>
      <vt:lpstr>DeliveryList</vt:lpstr>
      <vt:lpstr>FreqList</vt:lpstr>
      <vt:lpstr>People_Dept</vt:lpstr>
      <vt:lpstr>People_ID</vt:lpstr>
      <vt:lpstr>People_Name</vt:lpstr>
      <vt:lpstr>People_Role</vt:lpstr>
      <vt:lpstr>People_Start</vt:lpstr>
      <vt:lpstr>People_Status</vt:lpstr>
      <vt:lpstr>People_Title</vt:lpstr>
      <vt:lpstr>Plan_Course</vt:lpstr>
      <vt:lpstr>Plan_Days</vt:lpstr>
      <vt:lpstr>Plan_End</vt:lpstr>
      <vt:lpstr>Plan_Role</vt:lpstr>
      <vt:lpstr>Plan_Sched</vt:lpstr>
      <vt:lpstr>'Attendance Sheet'!Print_Area</vt:lpstr>
      <vt:lpstr>Setup!Print_Area</vt:lpstr>
      <vt:lpstr>'Start here'!Print_Area</vt:lpstr>
      <vt:lpstr>Calendar!Print_Titles</vt:lpstr>
      <vt:lpstr>People!Print_Titles</vt:lpstr>
      <vt:lpstr>'Training Matrix'!Print_Titles</vt:lpstr>
      <vt:lpstr>'Training Plan'!Print_Titles</vt:lpstr>
      <vt:lpstr>'Training Record'!Print_Titles</vt:lpstr>
      <vt:lpstr>Rec_Course</vt:lpstr>
      <vt:lpstr>Rec_Done</vt:lpstr>
      <vt:lpstr>Rec_Emp</vt:lpstr>
      <vt:lpstr>Rec_Exp</vt:lpstr>
      <vt:lpstr>Rec_Result</vt:lpstr>
      <vt:lpstr>ResultList</vt:lpstr>
      <vt:lpstr>RoleList</vt:lpstr>
      <vt:lpstr>SchedList</vt:lpstr>
      <vt:lpstr>StatusList</vt:lpstr>
      <vt:lpstr>TrainingYear</vt:lpstr>
      <vt:lpstr>WarnDays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Training plan, calendar, matrix and attendance sheet</dc:title>
  <dc:subject>Free training management template</dc:subject>
  <dc:creator>Shog Corporate Training</dc:creator>
  <cp:keywords>training plan template, training calendar, training matrix, training attendance sheet</cp:keywords>
  <cp:lastModifiedBy>CisoShare | MedHisab</cp:lastModifiedBy>
  <dcterms:created xsi:type="dcterms:W3CDTF">2026-09-25T14:31:55Z</dcterms:created>
  <dcterms:modified xsi:type="dcterms:W3CDTF">2026-09-25T14:36:58Z</dcterms:modified>
</cp:coreProperties>
</file>